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oushik/PycharmProjects/ABS-EE/Analysis/"/>
    </mc:Choice>
  </mc:AlternateContent>
  <bookViews>
    <workbookView xWindow="920" yWindow="460" windowWidth="24680" windowHeight="15540" tabRatio="500" activeTab="2"/>
  </bookViews>
  <sheets>
    <sheet name="(1) Summary" sheetId="1" r:id="rId1"/>
    <sheet name="(2) Comparison" sheetId="2" r:id="rId2"/>
    <sheet name="(3) Performance" sheetId="11" r:id="rId3"/>
    <sheet name="(6) Roll Rate Matrix" sheetId="8" r:id="rId4"/>
    <sheet name="(4) Cross-Sectional" sheetId="5" r:id="rId5"/>
    <sheet name="(5) Roll Rate Time Series" sheetId="7" r:id="rId6"/>
    <sheet name="MFC" sheetId="4" r:id="rId7"/>
    <sheet name="Date" sheetId="9" r:id="rId8"/>
    <sheet name="MOB" sheetId="10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" i="10" l="1"/>
  <c r="BT1" i="10"/>
  <c r="BS1" i="10"/>
  <c r="BR1" i="10"/>
  <c r="BQ1" i="10"/>
  <c r="BP1" i="10"/>
  <c r="BO1" i="10"/>
  <c r="BN1" i="10"/>
  <c r="BU1" i="9"/>
  <c r="BT1" i="9"/>
  <c r="BS1" i="9"/>
  <c r="BR1" i="9"/>
  <c r="BQ1" i="9"/>
  <c r="BP1" i="9"/>
  <c r="BO1" i="9"/>
  <c r="BN1" i="9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F35" i="11"/>
  <c r="J35" i="11"/>
  <c r="N35" i="11"/>
  <c r="R35" i="11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R34" i="11"/>
  <c r="R110" i="11"/>
  <c r="E35" i="11"/>
  <c r="I35" i="11"/>
  <c r="M35" i="11"/>
  <c r="Q35" i="11"/>
  <c r="Q34" i="11"/>
  <c r="Q110" i="11"/>
  <c r="D35" i="11"/>
  <c r="H35" i="11"/>
  <c r="L35" i="11"/>
  <c r="P35" i="11"/>
  <c r="P34" i="11"/>
  <c r="P110" i="11"/>
  <c r="R109" i="11"/>
  <c r="Q109" i="11"/>
  <c r="P109" i="11"/>
  <c r="R108" i="11"/>
  <c r="Q108" i="11"/>
  <c r="P108" i="11"/>
  <c r="R107" i="11"/>
  <c r="Q107" i="11"/>
  <c r="P107" i="11"/>
  <c r="R106" i="11"/>
  <c r="Q106" i="11"/>
  <c r="P106" i="11"/>
  <c r="R105" i="11"/>
  <c r="Q105" i="11"/>
  <c r="P105" i="11"/>
  <c r="R104" i="11"/>
  <c r="Q104" i="11"/>
  <c r="P104" i="11"/>
  <c r="R103" i="11"/>
  <c r="Q103" i="11"/>
  <c r="P103" i="11"/>
  <c r="R102" i="11"/>
  <c r="Q102" i="11"/>
  <c r="P102" i="11"/>
  <c r="R101" i="11"/>
  <c r="Q101" i="11"/>
  <c r="P101" i="11"/>
  <c r="R100" i="11"/>
  <c r="Q100" i="11"/>
  <c r="P100" i="11"/>
  <c r="R99" i="11"/>
  <c r="Q99" i="11"/>
  <c r="P99" i="11"/>
  <c r="R98" i="11"/>
  <c r="Q98" i="11"/>
  <c r="P98" i="11"/>
  <c r="R97" i="11"/>
  <c r="Q97" i="11"/>
  <c r="P97" i="11"/>
  <c r="R96" i="11"/>
  <c r="Q96" i="11"/>
  <c r="P96" i="11"/>
  <c r="R95" i="11"/>
  <c r="Q95" i="11"/>
  <c r="P95" i="11"/>
  <c r="R94" i="11"/>
  <c r="Q94" i="11"/>
  <c r="P94" i="11"/>
  <c r="R93" i="11"/>
  <c r="Q93" i="11"/>
  <c r="P93" i="11"/>
  <c r="R92" i="11"/>
  <c r="Q92" i="11"/>
  <c r="P92" i="11"/>
  <c r="R91" i="11"/>
  <c r="Q91" i="11"/>
  <c r="P91" i="11"/>
  <c r="R90" i="11"/>
  <c r="Q90" i="11"/>
  <c r="P90" i="11"/>
  <c r="R89" i="11"/>
  <c r="Q89" i="11"/>
  <c r="P89" i="11"/>
  <c r="R88" i="11"/>
  <c r="Q88" i="11"/>
  <c r="P88" i="11"/>
  <c r="R87" i="11"/>
  <c r="Q87" i="11"/>
  <c r="P87" i="11"/>
  <c r="R86" i="11"/>
  <c r="Q86" i="11"/>
  <c r="P86" i="11"/>
  <c r="R85" i="11"/>
  <c r="Q85" i="11"/>
  <c r="P85" i="11"/>
  <c r="R84" i="11"/>
  <c r="Q84" i="11"/>
  <c r="P84" i="11"/>
  <c r="R83" i="11"/>
  <c r="Q83" i="11"/>
  <c r="P83" i="11"/>
  <c r="R82" i="11"/>
  <c r="Q82" i="11"/>
  <c r="P82" i="11"/>
  <c r="R81" i="11"/>
  <c r="Q81" i="11"/>
  <c r="P81" i="11"/>
  <c r="R80" i="11"/>
  <c r="Q80" i="11"/>
  <c r="P80" i="11"/>
  <c r="R79" i="11"/>
  <c r="Q79" i="11"/>
  <c r="P79" i="11"/>
  <c r="R78" i="11"/>
  <c r="Q78" i="11"/>
  <c r="P78" i="11"/>
  <c r="R77" i="11"/>
  <c r="Q77" i="11"/>
  <c r="P77" i="11"/>
  <c r="R76" i="11"/>
  <c r="Q76" i="11"/>
  <c r="P76" i="11"/>
  <c r="R75" i="11"/>
  <c r="Q75" i="11"/>
  <c r="P75" i="11"/>
  <c r="R74" i="11"/>
  <c r="Q74" i="11"/>
  <c r="P74" i="11"/>
  <c r="R73" i="11"/>
  <c r="Q73" i="11"/>
  <c r="P73" i="11"/>
  <c r="R72" i="11"/>
  <c r="Q72" i="11"/>
  <c r="P72" i="11"/>
  <c r="R71" i="11"/>
  <c r="Q71" i="11"/>
  <c r="P71" i="11"/>
  <c r="R70" i="11"/>
  <c r="Q70" i="11"/>
  <c r="P70" i="11"/>
  <c r="R69" i="11"/>
  <c r="Q69" i="11"/>
  <c r="P69" i="11"/>
  <c r="R68" i="11"/>
  <c r="Q68" i="11"/>
  <c r="P68" i="11"/>
  <c r="R67" i="11"/>
  <c r="Q67" i="11"/>
  <c r="P67" i="11"/>
  <c r="R66" i="11"/>
  <c r="Q66" i="11"/>
  <c r="P66" i="11"/>
  <c r="R65" i="11"/>
  <c r="Q65" i="11"/>
  <c r="P65" i="11"/>
  <c r="R64" i="11"/>
  <c r="Q64" i="11"/>
  <c r="P64" i="11"/>
  <c r="R63" i="11"/>
  <c r="Q63" i="11"/>
  <c r="P63" i="11"/>
  <c r="R62" i="11"/>
  <c r="Q62" i="11"/>
  <c r="P62" i="11"/>
  <c r="R61" i="11"/>
  <c r="Q61" i="11"/>
  <c r="P61" i="11"/>
  <c r="R60" i="11"/>
  <c r="Q60" i="11"/>
  <c r="P60" i="11"/>
  <c r="R59" i="11"/>
  <c r="Q59" i="11"/>
  <c r="P59" i="11"/>
  <c r="R58" i="11"/>
  <c r="Q58" i="11"/>
  <c r="P58" i="11"/>
  <c r="R57" i="11"/>
  <c r="Q57" i="11"/>
  <c r="P57" i="11"/>
  <c r="R56" i="11"/>
  <c r="Q56" i="11"/>
  <c r="P56" i="11"/>
  <c r="R55" i="11"/>
  <c r="Q55" i="11"/>
  <c r="P55" i="11"/>
  <c r="R54" i="11"/>
  <c r="Q54" i="11"/>
  <c r="P54" i="11"/>
  <c r="R53" i="11"/>
  <c r="Q53" i="11"/>
  <c r="P53" i="11"/>
  <c r="R52" i="11"/>
  <c r="Q52" i="11"/>
  <c r="P52" i="11"/>
  <c r="R51" i="11"/>
  <c r="Q51" i="11"/>
  <c r="P51" i="11"/>
  <c r="R50" i="11"/>
  <c r="Q50" i="11"/>
  <c r="P50" i="11"/>
  <c r="R49" i="11"/>
  <c r="Q49" i="11"/>
  <c r="P49" i="11"/>
  <c r="R48" i="11"/>
  <c r="Q48" i="11"/>
  <c r="P48" i="11"/>
  <c r="R47" i="11"/>
  <c r="Q47" i="11"/>
  <c r="P47" i="11"/>
  <c r="R46" i="11"/>
  <c r="Q46" i="11"/>
  <c r="P46" i="11"/>
  <c r="R45" i="11"/>
  <c r="Q45" i="11"/>
  <c r="P45" i="11"/>
  <c r="R44" i="11"/>
  <c r="Q44" i="11"/>
  <c r="P44" i="11"/>
  <c r="R43" i="11"/>
  <c r="Q43" i="11"/>
  <c r="P43" i="11"/>
  <c r="R42" i="11"/>
  <c r="Q42" i="11"/>
  <c r="P42" i="11"/>
  <c r="R41" i="11"/>
  <c r="Q41" i="11"/>
  <c r="P41" i="11"/>
  <c r="R40" i="11"/>
  <c r="Q40" i="11"/>
  <c r="P40" i="11"/>
  <c r="R39" i="11"/>
  <c r="Q39" i="11"/>
  <c r="P39" i="11"/>
  <c r="R38" i="11"/>
  <c r="Q38" i="11"/>
  <c r="P38" i="11"/>
  <c r="R37" i="11"/>
  <c r="Q37" i="11"/>
  <c r="P37" i="11"/>
  <c r="R36" i="11"/>
  <c r="Q36" i="11"/>
  <c r="P36" i="11"/>
  <c r="N34" i="11"/>
  <c r="N110" i="11"/>
  <c r="M34" i="11"/>
  <c r="M110" i="11"/>
  <c r="L34" i="11"/>
  <c r="L110" i="11"/>
  <c r="N109" i="11"/>
  <c r="M109" i="11"/>
  <c r="L109" i="11"/>
  <c r="N108" i="11"/>
  <c r="M108" i="11"/>
  <c r="L108" i="11"/>
  <c r="N107" i="11"/>
  <c r="M107" i="11"/>
  <c r="L107" i="11"/>
  <c r="N106" i="11"/>
  <c r="M106" i="11"/>
  <c r="L106" i="11"/>
  <c r="N105" i="11"/>
  <c r="M105" i="11"/>
  <c r="L105" i="11"/>
  <c r="N104" i="11"/>
  <c r="M104" i="11"/>
  <c r="L104" i="11"/>
  <c r="N103" i="11"/>
  <c r="M103" i="11"/>
  <c r="L103" i="11"/>
  <c r="N102" i="11"/>
  <c r="M102" i="11"/>
  <c r="L102" i="11"/>
  <c r="N101" i="11"/>
  <c r="M101" i="11"/>
  <c r="L101" i="11"/>
  <c r="N100" i="11"/>
  <c r="M100" i="11"/>
  <c r="L100" i="11"/>
  <c r="N99" i="11"/>
  <c r="M99" i="11"/>
  <c r="L99" i="11"/>
  <c r="N98" i="11"/>
  <c r="M98" i="11"/>
  <c r="L98" i="11"/>
  <c r="N97" i="11"/>
  <c r="M97" i="11"/>
  <c r="L97" i="11"/>
  <c r="N96" i="11"/>
  <c r="M96" i="11"/>
  <c r="L96" i="11"/>
  <c r="N95" i="11"/>
  <c r="M95" i="11"/>
  <c r="L95" i="11"/>
  <c r="N94" i="11"/>
  <c r="M94" i="11"/>
  <c r="L94" i="11"/>
  <c r="N93" i="11"/>
  <c r="M93" i="11"/>
  <c r="L93" i="11"/>
  <c r="N92" i="11"/>
  <c r="M92" i="11"/>
  <c r="L92" i="11"/>
  <c r="N91" i="11"/>
  <c r="M91" i="11"/>
  <c r="L91" i="11"/>
  <c r="N90" i="11"/>
  <c r="M90" i="11"/>
  <c r="L90" i="11"/>
  <c r="N89" i="11"/>
  <c r="M89" i="11"/>
  <c r="L89" i="11"/>
  <c r="N88" i="11"/>
  <c r="M88" i="11"/>
  <c r="L88" i="11"/>
  <c r="N87" i="11"/>
  <c r="M87" i="11"/>
  <c r="L87" i="11"/>
  <c r="N86" i="11"/>
  <c r="M86" i="11"/>
  <c r="L86" i="11"/>
  <c r="N85" i="11"/>
  <c r="M85" i="11"/>
  <c r="L85" i="11"/>
  <c r="N84" i="11"/>
  <c r="M84" i="11"/>
  <c r="L84" i="11"/>
  <c r="N83" i="11"/>
  <c r="M83" i="11"/>
  <c r="L83" i="11"/>
  <c r="N82" i="11"/>
  <c r="M82" i="11"/>
  <c r="L82" i="11"/>
  <c r="N81" i="11"/>
  <c r="M81" i="11"/>
  <c r="L81" i="11"/>
  <c r="N80" i="11"/>
  <c r="M80" i="11"/>
  <c r="L80" i="11"/>
  <c r="N79" i="11"/>
  <c r="M79" i="11"/>
  <c r="L79" i="11"/>
  <c r="N78" i="11"/>
  <c r="M78" i="11"/>
  <c r="L78" i="11"/>
  <c r="N77" i="11"/>
  <c r="M77" i="11"/>
  <c r="L77" i="11"/>
  <c r="N76" i="11"/>
  <c r="M76" i="11"/>
  <c r="L76" i="11"/>
  <c r="N75" i="11"/>
  <c r="M75" i="11"/>
  <c r="L75" i="11"/>
  <c r="N74" i="11"/>
  <c r="M74" i="11"/>
  <c r="L74" i="11"/>
  <c r="N73" i="11"/>
  <c r="M73" i="11"/>
  <c r="L73" i="11"/>
  <c r="N72" i="11"/>
  <c r="M72" i="11"/>
  <c r="L72" i="11"/>
  <c r="N71" i="11"/>
  <c r="M71" i="11"/>
  <c r="L71" i="11"/>
  <c r="N70" i="11"/>
  <c r="M70" i="11"/>
  <c r="L70" i="11"/>
  <c r="N69" i="11"/>
  <c r="M69" i="11"/>
  <c r="L69" i="11"/>
  <c r="N68" i="11"/>
  <c r="M68" i="11"/>
  <c r="L68" i="11"/>
  <c r="N67" i="11"/>
  <c r="M67" i="11"/>
  <c r="L67" i="11"/>
  <c r="N66" i="11"/>
  <c r="M66" i="11"/>
  <c r="L66" i="11"/>
  <c r="N65" i="11"/>
  <c r="M65" i="11"/>
  <c r="L65" i="11"/>
  <c r="N64" i="11"/>
  <c r="M64" i="11"/>
  <c r="L64" i="11"/>
  <c r="N63" i="11"/>
  <c r="M63" i="11"/>
  <c r="L63" i="11"/>
  <c r="N62" i="11"/>
  <c r="M62" i="11"/>
  <c r="L62" i="11"/>
  <c r="N61" i="11"/>
  <c r="M61" i="11"/>
  <c r="L61" i="11"/>
  <c r="N60" i="11"/>
  <c r="M60" i="11"/>
  <c r="L60" i="11"/>
  <c r="N59" i="11"/>
  <c r="M59" i="11"/>
  <c r="L59" i="11"/>
  <c r="N58" i="11"/>
  <c r="M58" i="11"/>
  <c r="L58" i="11"/>
  <c r="N57" i="11"/>
  <c r="M57" i="11"/>
  <c r="L57" i="11"/>
  <c r="N56" i="11"/>
  <c r="M56" i="11"/>
  <c r="L56" i="11"/>
  <c r="N55" i="11"/>
  <c r="M55" i="11"/>
  <c r="L55" i="11"/>
  <c r="N54" i="11"/>
  <c r="M54" i="11"/>
  <c r="L54" i="11"/>
  <c r="N53" i="11"/>
  <c r="M53" i="11"/>
  <c r="L53" i="11"/>
  <c r="N52" i="11"/>
  <c r="M52" i="11"/>
  <c r="L52" i="11"/>
  <c r="N51" i="11"/>
  <c r="M51" i="11"/>
  <c r="L51" i="11"/>
  <c r="N50" i="11"/>
  <c r="M50" i="11"/>
  <c r="L50" i="11"/>
  <c r="N49" i="11"/>
  <c r="M49" i="11"/>
  <c r="L49" i="11"/>
  <c r="N48" i="11"/>
  <c r="M48" i="11"/>
  <c r="L48" i="11"/>
  <c r="N47" i="11"/>
  <c r="M47" i="11"/>
  <c r="L47" i="11"/>
  <c r="N46" i="11"/>
  <c r="M46" i="11"/>
  <c r="L46" i="11"/>
  <c r="N45" i="11"/>
  <c r="M45" i="11"/>
  <c r="L45" i="11"/>
  <c r="N44" i="11"/>
  <c r="M44" i="11"/>
  <c r="L44" i="11"/>
  <c r="N43" i="11"/>
  <c r="M43" i="11"/>
  <c r="L43" i="11"/>
  <c r="N42" i="11"/>
  <c r="M42" i="11"/>
  <c r="L42" i="11"/>
  <c r="N41" i="11"/>
  <c r="M41" i="11"/>
  <c r="L41" i="11"/>
  <c r="N40" i="11"/>
  <c r="M40" i="11"/>
  <c r="L40" i="11"/>
  <c r="N39" i="11"/>
  <c r="M39" i="11"/>
  <c r="L39" i="11"/>
  <c r="N38" i="11"/>
  <c r="M38" i="11"/>
  <c r="L38" i="11"/>
  <c r="N37" i="11"/>
  <c r="M37" i="11"/>
  <c r="L37" i="11"/>
  <c r="N36" i="11"/>
  <c r="M36" i="11"/>
  <c r="L36" i="11"/>
  <c r="J34" i="11"/>
  <c r="J110" i="11"/>
  <c r="I34" i="11"/>
  <c r="I110" i="11"/>
  <c r="H34" i="11"/>
  <c r="H11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F34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E34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D34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C35" i="11"/>
  <c r="G35" i="11"/>
  <c r="K35" i="11"/>
  <c r="O35" i="11"/>
  <c r="O34" i="11"/>
  <c r="K34" i="11"/>
  <c r="G34" i="11"/>
  <c r="C34" i="11"/>
  <c r="O110" i="11"/>
  <c r="K110" i="11"/>
  <c r="G110" i="11"/>
  <c r="C110" i="11"/>
  <c r="O109" i="11"/>
  <c r="K109" i="11"/>
  <c r="G109" i="11"/>
  <c r="C109" i="11"/>
  <c r="O108" i="11"/>
  <c r="K108" i="11"/>
  <c r="G108" i="11"/>
  <c r="C108" i="11"/>
  <c r="O107" i="11"/>
  <c r="K107" i="11"/>
  <c r="G107" i="11"/>
  <c r="C107" i="11"/>
  <c r="O106" i="11"/>
  <c r="K106" i="11"/>
  <c r="G106" i="11"/>
  <c r="C106" i="11"/>
  <c r="O105" i="11"/>
  <c r="K105" i="11"/>
  <c r="G105" i="11"/>
  <c r="C105" i="11"/>
  <c r="O104" i="11"/>
  <c r="K104" i="11"/>
  <c r="G104" i="11"/>
  <c r="C104" i="11"/>
  <c r="O103" i="11"/>
  <c r="K103" i="11"/>
  <c r="G103" i="11"/>
  <c r="C103" i="11"/>
  <c r="O102" i="11"/>
  <c r="K102" i="11"/>
  <c r="G102" i="11"/>
  <c r="C102" i="11"/>
  <c r="O101" i="11"/>
  <c r="K101" i="11"/>
  <c r="G101" i="11"/>
  <c r="C101" i="11"/>
  <c r="O100" i="11"/>
  <c r="K100" i="11"/>
  <c r="G100" i="11"/>
  <c r="C100" i="11"/>
  <c r="O99" i="11"/>
  <c r="K99" i="11"/>
  <c r="G99" i="11"/>
  <c r="C99" i="11"/>
  <c r="O98" i="11"/>
  <c r="K98" i="11"/>
  <c r="G98" i="11"/>
  <c r="C98" i="11"/>
  <c r="O97" i="11"/>
  <c r="K97" i="11"/>
  <c r="G97" i="11"/>
  <c r="C97" i="11"/>
  <c r="O96" i="11"/>
  <c r="K96" i="11"/>
  <c r="G96" i="11"/>
  <c r="C96" i="11"/>
  <c r="O95" i="11"/>
  <c r="K95" i="11"/>
  <c r="G95" i="11"/>
  <c r="C95" i="11"/>
  <c r="O94" i="11"/>
  <c r="K94" i="11"/>
  <c r="G94" i="11"/>
  <c r="C94" i="11"/>
  <c r="O93" i="11"/>
  <c r="K93" i="11"/>
  <c r="G93" i="11"/>
  <c r="C93" i="11"/>
  <c r="O92" i="11"/>
  <c r="K92" i="11"/>
  <c r="G92" i="11"/>
  <c r="C92" i="11"/>
  <c r="O91" i="11"/>
  <c r="K91" i="11"/>
  <c r="G91" i="11"/>
  <c r="C91" i="11"/>
  <c r="O90" i="11"/>
  <c r="K90" i="11"/>
  <c r="G90" i="11"/>
  <c r="C90" i="11"/>
  <c r="O89" i="11"/>
  <c r="K89" i="11"/>
  <c r="G89" i="11"/>
  <c r="C89" i="11"/>
  <c r="O88" i="11"/>
  <c r="K88" i="11"/>
  <c r="G88" i="11"/>
  <c r="C88" i="11"/>
  <c r="O87" i="11"/>
  <c r="K87" i="11"/>
  <c r="G87" i="11"/>
  <c r="C87" i="11"/>
  <c r="O86" i="11"/>
  <c r="K86" i="11"/>
  <c r="G86" i="11"/>
  <c r="C86" i="11"/>
  <c r="O85" i="11"/>
  <c r="K85" i="11"/>
  <c r="G85" i="11"/>
  <c r="C85" i="11"/>
  <c r="O84" i="11"/>
  <c r="K84" i="11"/>
  <c r="G84" i="11"/>
  <c r="C84" i="11"/>
  <c r="O83" i="11"/>
  <c r="K83" i="11"/>
  <c r="G83" i="11"/>
  <c r="C83" i="11"/>
  <c r="O82" i="11"/>
  <c r="K82" i="11"/>
  <c r="G82" i="11"/>
  <c r="C82" i="11"/>
  <c r="O81" i="11"/>
  <c r="K81" i="11"/>
  <c r="G81" i="11"/>
  <c r="C81" i="11"/>
  <c r="O80" i="11"/>
  <c r="K80" i="11"/>
  <c r="G80" i="11"/>
  <c r="C80" i="11"/>
  <c r="O79" i="11"/>
  <c r="K79" i="11"/>
  <c r="G79" i="11"/>
  <c r="C79" i="11"/>
  <c r="O78" i="11"/>
  <c r="K78" i="11"/>
  <c r="G78" i="11"/>
  <c r="C78" i="11"/>
  <c r="O77" i="11"/>
  <c r="K77" i="11"/>
  <c r="G77" i="11"/>
  <c r="C77" i="11"/>
  <c r="O76" i="11"/>
  <c r="K76" i="11"/>
  <c r="G76" i="11"/>
  <c r="C76" i="11"/>
  <c r="O75" i="11"/>
  <c r="K75" i="11"/>
  <c r="G75" i="11"/>
  <c r="C75" i="11"/>
  <c r="O74" i="11"/>
  <c r="K74" i="11"/>
  <c r="G74" i="11"/>
  <c r="C74" i="11"/>
  <c r="O73" i="11"/>
  <c r="K73" i="11"/>
  <c r="G73" i="11"/>
  <c r="C73" i="11"/>
  <c r="O72" i="11"/>
  <c r="K72" i="11"/>
  <c r="G72" i="11"/>
  <c r="C72" i="11"/>
  <c r="O71" i="11"/>
  <c r="K71" i="11"/>
  <c r="G71" i="11"/>
  <c r="C71" i="11"/>
  <c r="O70" i="11"/>
  <c r="K70" i="11"/>
  <c r="G70" i="11"/>
  <c r="C70" i="11"/>
  <c r="O69" i="11"/>
  <c r="K69" i="11"/>
  <c r="G69" i="11"/>
  <c r="C69" i="11"/>
  <c r="O68" i="11"/>
  <c r="K68" i="11"/>
  <c r="G68" i="11"/>
  <c r="C68" i="11"/>
  <c r="O67" i="11"/>
  <c r="K67" i="11"/>
  <c r="G67" i="11"/>
  <c r="C67" i="11"/>
  <c r="O66" i="11"/>
  <c r="K66" i="11"/>
  <c r="G66" i="11"/>
  <c r="C66" i="11"/>
  <c r="O65" i="11"/>
  <c r="K65" i="11"/>
  <c r="G65" i="11"/>
  <c r="C65" i="11"/>
  <c r="O64" i="11"/>
  <c r="K64" i="11"/>
  <c r="G64" i="11"/>
  <c r="C64" i="11"/>
  <c r="O63" i="11"/>
  <c r="K63" i="11"/>
  <c r="G63" i="11"/>
  <c r="C63" i="11"/>
  <c r="O62" i="11"/>
  <c r="K62" i="11"/>
  <c r="G62" i="11"/>
  <c r="C62" i="11"/>
  <c r="O61" i="11"/>
  <c r="K61" i="11"/>
  <c r="G61" i="11"/>
  <c r="C61" i="11"/>
  <c r="O60" i="11"/>
  <c r="K60" i="11"/>
  <c r="G60" i="11"/>
  <c r="C60" i="11"/>
  <c r="O59" i="11"/>
  <c r="K59" i="11"/>
  <c r="G59" i="11"/>
  <c r="C59" i="11"/>
  <c r="O58" i="11"/>
  <c r="K58" i="11"/>
  <c r="G58" i="11"/>
  <c r="C58" i="11"/>
  <c r="O57" i="11"/>
  <c r="K57" i="11"/>
  <c r="G57" i="11"/>
  <c r="C57" i="11"/>
  <c r="O56" i="11"/>
  <c r="K56" i="11"/>
  <c r="G56" i="11"/>
  <c r="C56" i="11"/>
  <c r="O55" i="11"/>
  <c r="K55" i="11"/>
  <c r="G55" i="11"/>
  <c r="C55" i="11"/>
  <c r="O54" i="11"/>
  <c r="K54" i="11"/>
  <c r="G54" i="11"/>
  <c r="C54" i="11"/>
  <c r="O53" i="11"/>
  <c r="K53" i="11"/>
  <c r="G53" i="11"/>
  <c r="C53" i="11"/>
  <c r="O52" i="11"/>
  <c r="K52" i="11"/>
  <c r="G52" i="11"/>
  <c r="C52" i="11"/>
  <c r="O51" i="11"/>
  <c r="K51" i="11"/>
  <c r="G51" i="11"/>
  <c r="C51" i="11"/>
  <c r="O50" i="11"/>
  <c r="K50" i="11"/>
  <c r="G50" i="11"/>
  <c r="C50" i="11"/>
  <c r="O49" i="11"/>
  <c r="K49" i="11"/>
  <c r="G49" i="11"/>
  <c r="C49" i="11"/>
  <c r="O48" i="11"/>
  <c r="K48" i="11"/>
  <c r="G48" i="11"/>
  <c r="C48" i="11"/>
  <c r="O47" i="11"/>
  <c r="K47" i="11"/>
  <c r="G47" i="11"/>
  <c r="C47" i="11"/>
  <c r="O46" i="11"/>
  <c r="K46" i="11"/>
  <c r="G46" i="11"/>
  <c r="C46" i="11"/>
  <c r="O45" i="11"/>
  <c r="K45" i="11"/>
  <c r="G45" i="11"/>
  <c r="C45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O41" i="11"/>
  <c r="K41" i="11"/>
  <c r="G41" i="11"/>
  <c r="C41" i="11"/>
  <c r="O40" i="11"/>
  <c r="K40" i="11"/>
  <c r="G40" i="11"/>
  <c r="C40" i="11"/>
  <c r="O39" i="11"/>
  <c r="K39" i="11"/>
  <c r="G39" i="11"/>
  <c r="C39" i="11"/>
  <c r="O38" i="11"/>
  <c r="K38" i="11"/>
  <c r="G38" i="11"/>
  <c r="C38" i="11"/>
  <c r="O37" i="11"/>
  <c r="K37" i="11"/>
  <c r="G37" i="11"/>
  <c r="C37" i="11"/>
  <c r="O36" i="11"/>
  <c r="K36" i="11"/>
  <c r="G36" i="11"/>
  <c r="C36" i="11"/>
  <c r="Z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Y60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42" i="11"/>
</calcChain>
</file>

<file path=xl/sharedStrings.xml><?xml version="1.0" encoding="utf-8"?>
<sst xmlns="http://schemas.openxmlformats.org/spreadsheetml/2006/main" count="442" uniqueCount="379">
  <si>
    <t>No of Loans</t>
  </si>
  <si>
    <t>Avg Prin Bal $</t>
  </si>
  <si>
    <t>Avg Prin Bal %</t>
  </si>
  <si>
    <t>Avg Loan Size $</t>
  </si>
  <si>
    <t>WAVG APR %</t>
  </si>
  <si>
    <t>WAVG LTV %</t>
  </si>
  <si>
    <t>WAVG Term m</t>
  </si>
  <si>
    <t>WAVG Age m</t>
  </si>
  <si>
    <t>WAVG PTI %</t>
  </si>
  <si>
    <t>WAVG Cons Score</t>
  </si>
  <si>
    <t>WAVG Comm Score</t>
  </si>
  <si>
    <t>Cons %</t>
  </si>
  <si>
    <t>Comm %</t>
  </si>
  <si>
    <t>Used %</t>
  </si>
  <si>
    <t>New %</t>
  </si>
  <si>
    <t>Car %</t>
  </si>
  <si>
    <t>Truck %</t>
  </si>
  <si>
    <t>SUV %</t>
  </si>
  <si>
    <t>&lt;2010 %</t>
  </si>
  <si>
    <t>&lt;2015 %</t>
  </si>
  <si>
    <t>CA %</t>
  </si>
  <si>
    <t>TX %</t>
  </si>
  <si>
    <t>FL %</t>
  </si>
  <si>
    <t>Term: Overall</t>
  </si>
  <si>
    <t>Size: Overall</t>
  </si>
  <si>
    <t>Size: 720.93 - 28957.10</t>
  </si>
  <si>
    <t>Size: 28957.10 - 57193.26</t>
  </si>
  <si>
    <t>Size: 57193.26 - 85429.43</t>
  </si>
  <si>
    <t>Size: 85429.43 - 113665.60</t>
  </si>
  <si>
    <t>Size: 113665.60 - 141901.77</t>
  </si>
  <si>
    <t>Size: 141901.77 - 170137.93</t>
  </si>
  <si>
    <t>Age: Overall</t>
  </si>
  <si>
    <t>Summary</t>
  </si>
  <si>
    <t>Toyota Auto Receivables 2017-A Owner Trust</t>
  </si>
  <si>
    <t>Santander Drive Auto Receivables Trust 2017-1</t>
  </si>
  <si>
    <t>Nissan Auto Receivables 2017-A Owner Trust</t>
  </si>
  <si>
    <t>Hyundai Auto Receivables Trust 2017-A</t>
  </si>
  <si>
    <t>Honda Auto Receivables 2017-1 Owner Trust</t>
  </si>
  <si>
    <t>Ford Credit Auto Owner Trust 2017-A</t>
  </si>
  <si>
    <t>Comparison</t>
  </si>
  <si>
    <t>AmeriCredit Automobile Receivables Trust 2017-1 ABSspeed</t>
  </si>
  <si>
    <t>CarMax Auto Owner Trust 2017-1 ABSspeed</t>
  </si>
  <si>
    <t>Ford Credit Auto Owner Trust 2017-A ABSspeed</t>
  </si>
  <si>
    <t>Honda Auto Receivables 2017-1 Owner Trust ABSspeed</t>
  </si>
  <si>
    <t>Hyundai Auto Receivables Trust 2017-A ABSspeed</t>
  </si>
  <si>
    <t>Nissan Auto Receivables 2017-A Owner Trust ABSspeed</t>
  </si>
  <si>
    <t>Santander Drive Auto Receivables Trust 2017-1 ABSspeed</t>
  </si>
  <si>
    <t>Toyota Auto Receivables 2017-A Owner Trust ABSspeed</t>
  </si>
  <si>
    <t>AmeriCredit Automobile Receivables Trust 2017-1 CNL</t>
  </si>
  <si>
    <t>CarMax Auto Owner Trust 2017-1 CNL</t>
  </si>
  <si>
    <t>Ford Credit Auto Owner Trust 2017-A CNL</t>
  </si>
  <si>
    <t>Honda Auto Receivables 2017-1 Owner Trust CNL</t>
  </si>
  <si>
    <t>Hyundai Auto Receivables Trust 2017-A CNL</t>
  </si>
  <si>
    <t>Nissan Auto Receivables 2017-A Owner Trust CNL</t>
  </si>
  <si>
    <t>Santander Drive Auto Receivables Trust 2017-1 CNL</t>
  </si>
  <si>
    <t>Toyota Auto Receivables 2017-A Owner Trust CNL</t>
  </si>
  <si>
    <t>ABS Speed</t>
  </si>
  <si>
    <t>Def %</t>
  </si>
  <si>
    <t>Cum Net Losses</t>
  </si>
  <si>
    <t>All Trusts</t>
  </si>
  <si>
    <t>Cross-Sectional</t>
  </si>
  <si>
    <t>Cumulative Principal Prepaid</t>
  </si>
  <si>
    <t>Cumulative Charge Offs</t>
  </si>
  <si>
    <t>Curr-Curr</t>
  </si>
  <si>
    <t>Curr-CO</t>
  </si>
  <si>
    <t>Curr-PP</t>
  </si>
  <si>
    <t>PP</t>
  </si>
  <si>
    <t>CO</t>
  </si>
  <si>
    <t>3m+</t>
  </si>
  <si>
    <t>3m</t>
  </si>
  <si>
    <t>2m</t>
  </si>
  <si>
    <t>1m</t>
  </si>
  <si>
    <t>Curr</t>
  </si>
  <si>
    <t>Roll Rate Time Series</t>
  </si>
  <si>
    <t>Roll Rate Matrix</t>
  </si>
  <si>
    <t>PP %</t>
  </si>
  <si>
    <t>Delq 1m %</t>
  </si>
  <si>
    <t>Delq 2m %</t>
  </si>
  <si>
    <t>Delq 3m %</t>
  </si>
  <si>
    <t>Delq 3m+ %</t>
  </si>
  <si>
    <t>Ally Auto Receivables Trust 2017-1</t>
  </si>
  <si>
    <t>Ally Auto Receivables Trust 2017-2</t>
  </si>
  <si>
    <t>Americredit Automobile Receivables Trust 2017-1</t>
  </si>
  <si>
    <t>California Republic Auto Receivables Trust 2017-1</t>
  </si>
  <si>
    <t>Carmax Auto Owner Trust 2017-1</t>
  </si>
  <si>
    <t>Term: 12.00 - 21.57</t>
  </si>
  <si>
    <t>Term: 21.57 - 31.14</t>
  </si>
  <si>
    <t>Term: 31.14 - 40.71</t>
  </si>
  <si>
    <t>Term: 40.71 - 50.29</t>
  </si>
  <si>
    <t>Term: 50.29 - 59.86</t>
  </si>
  <si>
    <t>Term: 59.86 - 69.43</t>
  </si>
  <si>
    <t>Term: 69.43 - 79.00</t>
  </si>
  <si>
    <t>Apr: Overall</t>
  </si>
  <si>
    <t>Fico: Overall</t>
  </si>
  <si>
    <t>Commscore: Overall</t>
  </si>
  <si>
    <t>Ltv: Overall</t>
  </si>
  <si>
    <t>Pti: Overall</t>
  </si>
  <si>
    <t>Vehtype: Overall</t>
  </si>
  <si>
    <t>Vehtype: Car</t>
  </si>
  <si>
    <t>Vehtype: Truck</t>
  </si>
  <si>
    <t>Vehtype: Suv</t>
  </si>
  <si>
    <t>Vehcond: Overall</t>
  </si>
  <si>
    <t>Vehcond: New</t>
  </si>
  <si>
    <t>Vehcond: Used</t>
  </si>
  <si>
    <t>Vehyear: Overall</t>
  </si>
  <si>
    <t>Vehyear: 2012</t>
  </si>
  <si>
    <t>Vehyear: 2013</t>
  </si>
  <si>
    <t>Vehyear: 2014</t>
  </si>
  <si>
    <t>Vehyear: 2015</t>
  </si>
  <si>
    <t>Vehyear: 2016</t>
  </si>
  <si>
    <t>Vehyear: 2017</t>
  </si>
  <si>
    <t>Vehmanu: Overall</t>
  </si>
  <si>
    <t>Vehmanu: Acura</t>
  </si>
  <si>
    <t>Vehmanu: Alfa Romeo</t>
  </si>
  <si>
    <t>Vehmanu: Aston Martin</t>
  </si>
  <si>
    <t>Vehmanu: Audi</t>
  </si>
  <si>
    <t>Vehmanu: Bmw</t>
  </si>
  <si>
    <t>Vehmanu: Bentley</t>
  </si>
  <si>
    <t>Vehmanu: Buick</t>
  </si>
  <si>
    <t>Vehmanu: Cadillac</t>
  </si>
  <si>
    <t>Vehmanu: Chevrolet</t>
  </si>
  <si>
    <t>Vehmanu: Chrysler</t>
  </si>
  <si>
    <t>Vehmanu: Dodge</t>
  </si>
  <si>
    <t>Vehmanu: Fiat</t>
  </si>
  <si>
    <t>Vehmanu: Fisker</t>
  </si>
  <si>
    <t>Vehmanu: Fisker Automotive</t>
  </si>
  <si>
    <t>Vehmanu: Ford</t>
  </si>
  <si>
    <t>Vehmanu: Gm</t>
  </si>
  <si>
    <t>Vehmanu: Gmc</t>
  </si>
  <si>
    <t>Vehmanu: Genesis</t>
  </si>
  <si>
    <t>Vehmanu: Honda</t>
  </si>
  <si>
    <t>Vehmanu: Hummer</t>
  </si>
  <si>
    <t>Vehmanu: Hyundai</t>
  </si>
  <si>
    <t>Vehmanu: Infiniti</t>
  </si>
  <si>
    <t>Vehmanu: Isuzu</t>
  </si>
  <si>
    <t>Vehmanu: Jaguar</t>
  </si>
  <si>
    <t>Vehmanu: Jeep</t>
  </si>
  <si>
    <t>Vehmanu: Kia</t>
  </si>
  <si>
    <t>Vehmanu: Land Rover</t>
  </si>
  <si>
    <t>Vehmanu: Lexus</t>
  </si>
  <si>
    <t>Vehmanu: Lincoln</t>
  </si>
  <si>
    <t>Vehmanu: Maserati</t>
  </si>
  <si>
    <t>Vehmanu: Mercedes-Benz</t>
  </si>
  <si>
    <t>Vehmanu: Mercury</t>
  </si>
  <si>
    <t>Vehmanu: Mini</t>
  </si>
  <si>
    <t>Vehmanu: Mitsubishi</t>
  </si>
  <si>
    <t>Vehmanu: Nissan</t>
  </si>
  <si>
    <t>Vehmanu: Oldsmobile</t>
  </si>
  <si>
    <t>Vehmanu: Other</t>
  </si>
  <si>
    <t>Vehmanu: Plymouth</t>
  </si>
  <si>
    <t>Vehmanu: Pontiac</t>
  </si>
  <si>
    <t>Vehmanu: Porsche</t>
  </si>
  <si>
    <t>Vehmanu: Saab</t>
  </si>
  <si>
    <t>Vehmanu: Saturn</t>
  </si>
  <si>
    <t>Vehmanu: Scion</t>
  </si>
  <si>
    <t>Vehmanu: Smart</t>
  </si>
  <si>
    <t>Vehmanu: Subaru</t>
  </si>
  <si>
    <t>Vehmanu: Suzuki</t>
  </si>
  <si>
    <t>Vehmanu: Tesla</t>
  </si>
  <si>
    <t>Vehmanu: Toyota</t>
  </si>
  <si>
    <t>Vehmanu: Vehicle Production Group</t>
  </si>
  <si>
    <t>Vehmanu: Volkswagen</t>
  </si>
  <si>
    <t>Vehmanu: Volvo</t>
  </si>
  <si>
    <t>Empver: Overall</t>
  </si>
  <si>
    <t>Incver: Overall</t>
  </si>
  <si>
    <t>Empver: 0.0</t>
  </si>
  <si>
    <t>Empver: 1.0</t>
  </si>
  <si>
    <t>Empver: 2.0</t>
  </si>
  <si>
    <t>Empver: 3.0</t>
  </si>
  <si>
    <t>Incver: 0.0</t>
  </si>
  <si>
    <t>Incver: 1.0</t>
  </si>
  <si>
    <t>Incver: 2.0</t>
  </si>
  <si>
    <t>Incver: 3.0</t>
  </si>
  <si>
    <t>Incver: 4.0</t>
  </si>
  <si>
    <t>Incver: 5.0</t>
  </si>
  <si>
    <t>Apr: 0.00 - 0.04</t>
  </si>
  <si>
    <t>Apr: 0.04 - 0.08</t>
  </si>
  <si>
    <t>Apr: 0.08 - 0.13</t>
  </si>
  <si>
    <t>Apr: 0.13 - 0.17</t>
  </si>
  <si>
    <t>Apr: 0.17 - 0.21</t>
  </si>
  <si>
    <t>Apr: 0.21 - 0.26</t>
  </si>
  <si>
    <t>Apr: 0.26 - 0.30</t>
  </si>
  <si>
    <t>Ally Auto Receivables Trust 2017-1 ABSspeed</t>
  </si>
  <si>
    <t>Ally Auto Receivables Trust 2017-2 ABSspeed</t>
  </si>
  <si>
    <t>California Republic Auto Receivables Trust 2017-1 ABSspeed</t>
  </si>
  <si>
    <t>All Trusts ABSspeed</t>
  </si>
  <si>
    <t>Ally Auto Receivables Trust 2017-1 Delq60</t>
  </si>
  <si>
    <t>Ally Auto Receivables Trust 2017-2 Delq60</t>
  </si>
  <si>
    <t>AmeriCredit Automobile Receivables Trust 2017-1 Delq60</t>
  </si>
  <si>
    <t>California Republic Auto Receivables Trust 2017-1 Delq60</t>
  </si>
  <si>
    <t>CarMax Auto Owner Trust 2017-1 Delq60</t>
  </si>
  <si>
    <t>Ford Credit Auto Owner Trust 2017-A Delq60</t>
  </si>
  <si>
    <t>Honda Auto Receivables 2017-1 Owner Trust Delq60</t>
  </si>
  <si>
    <t>Hyundai Auto Receivables Trust 2017-A Delq60</t>
  </si>
  <si>
    <t>Nissan Auto Receivables 2017-A Owner Trust Delq60</t>
  </si>
  <si>
    <t>Santander Drive Auto Receivables Trust 2017-1 Delq60</t>
  </si>
  <si>
    <t>Toyota Auto Receivables 2017-A Owner Trust Delq60</t>
  </si>
  <si>
    <t>All Trusts Delq60</t>
  </si>
  <si>
    <t>Ally Auto Receivables Trust 2017-1 CNL</t>
  </si>
  <si>
    <t>Ally Auto Receivables Trust 2017-2 CNL</t>
  </si>
  <si>
    <t>California Republic Auto Receivables Trust 2017-1 CNL</t>
  </si>
  <si>
    <t>All Trusts CNL</t>
  </si>
  <si>
    <t>Carmax Auto Owner Trust 2017-2</t>
  </si>
  <si>
    <t>World Omni Auto Receivables Trust 2017-A</t>
  </si>
  <si>
    <t>Commscore: 303.00 - 354.57</t>
  </si>
  <si>
    <t>Commscore: 354.57 - 406.14</t>
  </si>
  <si>
    <t>Commscore: 406.14 - 457.71</t>
  </si>
  <si>
    <t>Commscore: 457.71 - 509.29</t>
  </si>
  <si>
    <t>Commscore: 509.29 - 560.86</t>
  </si>
  <si>
    <t>Commscore: 560.86 - 612.43</t>
  </si>
  <si>
    <t>Commscore: 612.43 - 664.00</t>
  </si>
  <si>
    <t>Vehmanu: N/A</t>
  </si>
  <si>
    <t>Americredit Automobile Receivables Trust 2017-2</t>
  </si>
  <si>
    <t>Toyota Auto Receivables 2017-B Owner Trust</t>
  </si>
  <si>
    <t>age</t>
  </si>
  <si>
    <t>Other 1mDelq</t>
  </si>
  <si>
    <t>Other 2mDelq</t>
  </si>
  <si>
    <t>Other 3mDelq</t>
  </si>
  <si>
    <t>Other 3m+Delq</t>
  </si>
  <si>
    <t>Other Def</t>
  </si>
  <si>
    <t>Other PP</t>
  </si>
  <si>
    <t>Subprime &lt;640 1mDelq</t>
  </si>
  <si>
    <t>Subprime &lt;640 2mDelq</t>
  </si>
  <si>
    <t>Subprime &lt;640 3mDelq</t>
  </si>
  <si>
    <t>Subprime &lt;640 3m+Delq</t>
  </si>
  <si>
    <t>Subprime &lt;640 Def</t>
  </si>
  <si>
    <t>Subprime &lt;640 PP</t>
  </si>
  <si>
    <t>Nearprime 640-680 1mDelq</t>
  </si>
  <si>
    <t>Nearprime 640-680 2mDelq</t>
  </si>
  <si>
    <t>Nearprime 640-680 3mDelq</t>
  </si>
  <si>
    <t>Nearprime 640-680 3m+Delq</t>
  </si>
  <si>
    <t>Nearprime 640-680 Def</t>
  </si>
  <si>
    <t>Nearprime 640-680 PP</t>
  </si>
  <si>
    <t>Prime 680-740 1mDelq</t>
  </si>
  <si>
    <t>Prime 680-740 2mDelq</t>
  </si>
  <si>
    <t>Prime 680-740 3mDelq</t>
  </si>
  <si>
    <t>Prime 680-740 3m+Delq</t>
  </si>
  <si>
    <t>Prime 680-740 Def</t>
  </si>
  <si>
    <t>Prime 680-740 PP</t>
  </si>
  <si>
    <t>Superprime &gt;740 1mDelq</t>
  </si>
  <si>
    <t>Superprime &gt;740 2mDelq</t>
  </si>
  <si>
    <t>Superprime &gt;740 3mDelq</t>
  </si>
  <si>
    <t>Superprime &gt;740 3m+Delq</t>
  </si>
  <si>
    <t>Superprime &gt;740 Def</t>
  </si>
  <si>
    <t>Superprime &gt;740 PP</t>
  </si>
  <si>
    <t>Curr-1m</t>
  </si>
  <si>
    <t>Curr-2m</t>
  </si>
  <si>
    <t>Curr-3m</t>
  </si>
  <si>
    <t>Curr-3m+</t>
  </si>
  <si>
    <t>1m-Curr</t>
  </si>
  <si>
    <t>1m-1m</t>
  </si>
  <si>
    <t>1m-2m</t>
  </si>
  <si>
    <t>1m-3m</t>
  </si>
  <si>
    <t>1m-3m+</t>
  </si>
  <si>
    <t>1m-CO</t>
  </si>
  <si>
    <t>1m-PP</t>
  </si>
  <si>
    <t>2m-Curr</t>
  </si>
  <si>
    <t>2m-1m</t>
  </si>
  <si>
    <t>2m-2m</t>
  </si>
  <si>
    <t>2m-3m</t>
  </si>
  <si>
    <t>2m-3m+</t>
  </si>
  <si>
    <t>2m-CO</t>
  </si>
  <si>
    <t>2m-PP</t>
  </si>
  <si>
    <t>3m-Curr</t>
  </si>
  <si>
    <t>3m-1m</t>
  </si>
  <si>
    <t>3m-2m</t>
  </si>
  <si>
    <t>3m-3m</t>
  </si>
  <si>
    <t>3m-3m+</t>
  </si>
  <si>
    <t>3m-CO</t>
  </si>
  <si>
    <t>3m-PP</t>
  </si>
  <si>
    <t>3m+-Curr</t>
  </si>
  <si>
    <t>3m+-1m</t>
  </si>
  <si>
    <t>3m+-2m</t>
  </si>
  <si>
    <t>3m+-3m</t>
  </si>
  <si>
    <t>3m+-3m+</t>
  </si>
  <si>
    <t>3m+-CO</t>
  </si>
  <si>
    <t>3m+-PP</t>
  </si>
  <si>
    <t>Cumulative 1m Delq</t>
  </si>
  <si>
    <t>Cumulative 2m Delq</t>
  </si>
  <si>
    <t>Cumulative 3m Delq</t>
  </si>
  <si>
    <t>Cumulative 3m+ Delq</t>
  </si>
  <si>
    <t>AmeriCredit Automobile Receivables Trust 2017-2 ABSspeed</t>
  </si>
  <si>
    <t>CarMax Auto Owner Trust 2017-2 ABSspeed</t>
  </si>
  <si>
    <t>Toyota Auto Receivables 2017-B Owner Trust ABSspeed</t>
  </si>
  <si>
    <t>World Omni Auto Receivables Trust 2017-A ABSspeed</t>
  </si>
  <si>
    <t>AmeriCredit Automobile Receivables Trust 2017-2 Delq60</t>
  </si>
  <si>
    <t>CarMax Auto Owner Trust 2017-2 Delq60</t>
  </si>
  <si>
    <t>Toyota Auto Receivables 2017-B Owner Trust Delq60</t>
  </si>
  <si>
    <t>World Omni Auto Receivables Trust 2017-A Delq60</t>
  </si>
  <si>
    <t>AmeriCredit Automobile Receivables Trust 2017-2 CNL</t>
  </si>
  <si>
    <t>CarMax Auto Owner Trust 2017-2 CNL</t>
  </si>
  <si>
    <t>Toyota Auto Receivables 2017-B Owner Trust CNL</t>
  </si>
  <si>
    <t>World Omni Auto Receivables Trust 2017-A CNL</t>
  </si>
  <si>
    <t>Performance Comparison</t>
  </si>
  <si>
    <t>x-axis</t>
  </si>
  <si>
    <t>Ally Auto Receivables Trust 2017-1 Def</t>
  </si>
  <si>
    <t>Ally Auto Receivables Trust 2017-2 Def</t>
  </si>
  <si>
    <t>AmeriCredit Automobile Receivables Trust 2017-1 Def</t>
  </si>
  <si>
    <t>AmeriCredit Automobile Receivables Trust 2017-2 Def</t>
  </si>
  <si>
    <t>California Republic Auto Receivables Trust 2017-1 Def</t>
  </si>
  <si>
    <t>CarMax Auto Owner Trust 2017-1 Def</t>
  </si>
  <si>
    <t>CarMax Auto Owner Trust 2017-2 Def</t>
  </si>
  <si>
    <t>Ford Credit Auto Owner Trust 2017-A Def</t>
  </si>
  <si>
    <t>Honda Auto Receivables 2017-1 Owner Trust Def</t>
  </si>
  <si>
    <t>Hyundai Auto Receivables Trust 2017-A Def</t>
  </si>
  <si>
    <t>Nissan Auto Receivables 2017-A Owner Trust Def</t>
  </si>
  <si>
    <t>Santander Drive Auto Receivables Trust 2017-1 Def</t>
  </si>
  <si>
    <t>Toyota Auto Receivables 2017-A Owner Trust Def</t>
  </si>
  <si>
    <t>Toyota Auto Receivables 2017-B Owner Trust Def</t>
  </si>
  <si>
    <t>World Omni Auto Receivables Trust 2017-A Def</t>
  </si>
  <si>
    <t>All Trusts Def</t>
  </si>
  <si>
    <t>securitization list</t>
  </si>
  <si>
    <t>x-axis list</t>
  </si>
  <si>
    <t>MFC</t>
  </si>
  <si>
    <t>Date</t>
  </si>
  <si>
    <t>MOB</t>
  </si>
  <si>
    <t>Def</t>
  </si>
  <si>
    <t>CNL</t>
  </si>
  <si>
    <t>ABSspeed</t>
  </si>
  <si>
    <t>Delq60</t>
  </si>
  <si>
    <t>deal 1</t>
  </si>
  <si>
    <t>deal 2</t>
  </si>
  <si>
    <t>deal 3</t>
  </si>
  <si>
    <t>deal 4</t>
  </si>
  <si>
    <t>Defaults</t>
  </si>
  <si>
    <t>Delq 2m</t>
  </si>
  <si>
    <t>Inputs</t>
  </si>
  <si>
    <t>AmeriCredit Automobile Receivables Trust 2017-1</t>
  </si>
  <si>
    <t>Total Def %</t>
  </si>
  <si>
    <t>Total PP %</t>
  </si>
  <si>
    <t>Total Delq %</t>
  </si>
  <si>
    <t>Inc Ver %</t>
  </si>
  <si>
    <t>Emp Ver %</t>
  </si>
  <si>
    <t>WAVG MFC m</t>
  </si>
  <si>
    <t>OH %</t>
  </si>
  <si>
    <t>NJ %</t>
  </si>
  <si>
    <t>Age: 0.00 - 11.57</t>
  </si>
  <si>
    <t>Age: 11.57 - 23.14</t>
  </si>
  <si>
    <t>Age: 23.14 - 34.71</t>
  </si>
  <si>
    <t>Age: 34.71 - 46.29</t>
  </si>
  <si>
    <t>Age: 46.29 - 57.86</t>
  </si>
  <si>
    <t>Age: 57.86 - 69.43</t>
  </si>
  <si>
    <t>Age: 69.43 - 81.00</t>
  </si>
  <si>
    <t>Fico: 371.00 - 439.43</t>
  </si>
  <si>
    <t>Fico: 439.43 - 507.86</t>
  </si>
  <si>
    <t>Fico: 507.86 - 576.29</t>
  </si>
  <si>
    <t>Fico: 576.29 - 644.71</t>
  </si>
  <si>
    <t>Fico: 644.71 - 713.14</t>
  </si>
  <si>
    <t>Fico: 713.14 - 781.57</t>
  </si>
  <si>
    <t>Fico: 781.57 - 850.00</t>
  </si>
  <si>
    <t>Ltv: 0.01 - 0.29</t>
  </si>
  <si>
    <t>Ltv: 0.29 - 0.58</t>
  </si>
  <si>
    <t>Ltv: 0.58 - 0.86</t>
  </si>
  <si>
    <t>Ltv: 0.86 - 1.15</t>
  </si>
  <si>
    <t>Ltv: 1.15 - 1.43</t>
  </si>
  <si>
    <t>Ltv: 1.43 - 1.72</t>
  </si>
  <si>
    <t>Ltv: 1.72 - 2.00</t>
  </si>
  <si>
    <t>Pti: 0.00 - 0.14</t>
  </si>
  <si>
    <t>Pti: 0.14 - 0.29</t>
  </si>
  <si>
    <t>Pti: 0.29 - 0.43</t>
  </si>
  <si>
    <t>Pti: 0.43 - 0.57</t>
  </si>
  <si>
    <t>Pti: 0.57 - 0.71</t>
  </si>
  <si>
    <t>Pti: 0.71 - 0.86</t>
  </si>
  <si>
    <t>Pti: 0.86 - 1.00</t>
  </si>
  <si>
    <t>2015 %</t>
  </si>
  <si>
    <t>2016 %</t>
  </si>
  <si>
    <t>2017 %</t>
  </si>
  <si>
    <t>Ally Auto Receivables Trust 2017-3</t>
  </si>
  <si>
    <t>Santander Drive Auto Receivables Trust 2017-2</t>
  </si>
  <si>
    <t>as of 5/31</t>
  </si>
  <si>
    <t>Ally Auto Receivables Trust 2017-3 ABSspeed</t>
  </si>
  <si>
    <t>Santander Drive Auto Receivables Trust 2017-2 ABSspeed</t>
  </si>
  <si>
    <t>Ally Auto Receivables Trust 2017-3 Def</t>
  </si>
  <si>
    <t>Santander Drive Auto Receivables Trust 2017-2 Def</t>
  </si>
  <si>
    <t>Ally Auto Receivables Trust 2017-3 Delq60</t>
  </si>
  <si>
    <t>Santander Drive Auto Receivables Trust 2017-2 Delq60</t>
  </si>
  <si>
    <t>Ally Auto Receivables Trust 2017-3 CNL</t>
  </si>
  <si>
    <t>Santander Drive Auto Receivables Trust 2017-2 CNL</t>
  </si>
  <si>
    <t>AmeriCredit Automobile Receivables Trust 2017-2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</si>
</sst>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7" x14ac:knownFonts="1">
    <font>
      <sz val="9"/>
      <color theme="1"/>
      <name val="ArialMT"/>
      <family val="2"/>
    </font>
    <font>
      <sz val="9"/>
      <color theme="1"/>
      <name val="ArialMT"/>
      <family val="2"/>
    </font>
    <font>
      <b/>
      <sz val="12"/>
      <color theme="1"/>
      <name val="ArialMT"/>
      <family val="2"/>
    </font>
    <font>
      <b/>
      <sz val="9"/>
      <color theme="1"/>
      <name val="ArialMT"/>
      <family val="2"/>
    </font>
    <font>
      <u/>
      <sz val="9"/>
      <color theme="10"/>
      <name val="ArialMT"/>
      <family val="2"/>
    </font>
    <font>
      <u/>
      <sz val="9"/>
      <color theme="11"/>
      <name val="ArialMT"/>
      <family val="2"/>
    </font>
    <font>
      <sz val="9"/>
      <color theme="0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10" fontId="0" fillId="2" borderId="0" xfId="0" applyNumberFormat="1" applyFill="1" applyBorder="1"/>
    <xf numFmtId="10" fontId="0" fillId="2" borderId="0" xfId="0" applyNumberFormat="1" applyFill="1"/>
    <xf numFmtId="10" fontId="0" fillId="2" borderId="0" xfId="0" applyNumberFormat="1" applyFont="1" applyFill="1" applyBorder="1"/>
    <xf numFmtId="0" fontId="3" fillId="2" borderId="0" xfId="0" applyFont="1" applyFill="1"/>
    <xf numFmtId="0" fontId="0" fillId="2" borderId="0" xfId="0" applyFont="1" applyFill="1"/>
    <xf numFmtId="4" fontId="0" fillId="2" borderId="0" xfId="0" applyNumberFormat="1" applyFill="1" applyBorder="1"/>
    <xf numFmtId="9" fontId="0" fillId="2" borderId="0" xfId="0" applyNumberFormat="1" applyFill="1" applyBorder="1"/>
    <xf numFmtId="4" fontId="0" fillId="2" borderId="5" xfId="0" applyNumberFormat="1" applyFill="1" applyBorder="1"/>
    <xf numFmtId="15" fontId="0" fillId="2" borderId="0" xfId="0" applyNumberFormat="1" applyFill="1"/>
    <xf numFmtId="0" fontId="0" fillId="2" borderId="0" xfId="0" applyFill="1" applyBorder="1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9" fontId="3" fillId="2" borderId="2" xfId="0" applyNumberFormat="1" applyFont="1" applyFill="1" applyBorder="1" applyAlignment="1">
      <alignment horizontal="right" vertical="top" wrapText="1"/>
    </xf>
    <xf numFmtId="9" fontId="3" fillId="2" borderId="3" xfId="0" applyNumberFormat="1" applyFont="1" applyFill="1" applyBorder="1" applyAlignment="1">
      <alignment horizontal="right" vertical="top" wrapText="1"/>
    </xf>
    <xf numFmtId="164" fontId="0" fillId="2" borderId="0" xfId="0" applyNumberFormat="1" applyFill="1"/>
    <xf numFmtId="9" fontId="0" fillId="2" borderId="0" xfId="0" applyNumberFormat="1" applyFill="1"/>
    <xf numFmtId="0" fontId="0" fillId="2" borderId="6" xfId="0" applyFill="1" applyBorder="1"/>
    <xf numFmtId="0" fontId="0" fillId="2" borderId="5" xfId="0" applyFill="1" applyBorder="1"/>
    <xf numFmtId="0" fontId="0" fillId="2" borderId="0" xfId="0" applyFill="1" applyAlignment="1">
      <alignment horizontal="left" indent="1"/>
    </xf>
    <xf numFmtId="0" fontId="3" fillId="2" borderId="7" xfId="0" applyFont="1" applyFill="1" applyBorder="1"/>
    <xf numFmtId="4" fontId="3" fillId="2" borderId="8" xfId="0" applyNumberFormat="1" applyFont="1" applyFill="1" applyBorder="1"/>
    <xf numFmtId="9" fontId="3" fillId="2" borderId="8" xfId="0" applyNumberFormat="1" applyFont="1" applyFill="1" applyBorder="1"/>
    <xf numFmtId="4" fontId="3" fillId="2" borderId="9" xfId="0" applyNumberFormat="1" applyFont="1" applyFill="1" applyBorder="1"/>
    <xf numFmtId="0" fontId="3" fillId="2" borderId="7" xfId="0" applyFont="1" applyFill="1" applyBorder="1" applyAlignment="1">
      <alignment horizontal="left"/>
    </xf>
    <xf numFmtId="0" fontId="0" fillId="2" borderId="0" xfId="0" applyFill="1" applyBorder="1" applyAlignment="1">
      <alignment wrapText="1"/>
    </xf>
    <xf numFmtId="3" fontId="0" fillId="2" borderId="0" xfId="0" applyNumberFormat="1" applyFill="1"/>
    <xf numFmtId="0" fontId="0" fillId="2" borderId="0" xfId="0" applyFill="1" applyBorder="1" applyAlignment="1">
      <alignment horizontal="left" indent="1"/>
    </xf>
    <xf numFmtId="3" fontId="3" fillId="2" borderId="7" xfId="0" applyNumberFormat="1" applyFont="1" applyFill="1" applyBorder="1"/>
    <xf numFmtId="3" fontId="0" fillId="2" borderId="4" xfId="0" applyNumberFormat="1" applyFill="1" applyBorder="1"/>
    <xf numFmtId="11" fontId="0" fillId="2" borderId="0" xfId="0" applyNumberFormat="1" applyFill="1"/>
    <xf numFmtId="164" fontId="0" fillId="2" borderId="0" xfId="0" applyNumberFormat="1" applyFill="1" applyBorder="1" applyAlignment="1">
      <alignment wrapText="1"/>
    </xf>
    <xf numFmtId="164" fontId="0" fillId="2" borderId="0" xfId="0" applyNumberFormat="1" applyFill="1" applyBorder="1"/>
    <xf numFmtId="164" fontId="0" fillId="2" borderId="0" xfId="0" applyNumberFormat="1" applyFill="1" applyAlignment="1">
      <alignment wrapText="1"/>
    </xf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11" xfId="0" applyNumberForma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1" fontId="0" fillId="2" borderId="0" xfId="0" applyNumberFormat="1" applyFill="1" applyBorder="1"/>
    <xf numFmtId="0" fontId="0" fillId="2" borderId="10" xfId="0" applyFill="1" applyBorder="1"/>
    <xf numFmtId="0" fontId="6" fillId="2" borderId="0" xfId="0" applyFont="1" applyFill="1"/>
    <xf numFmtId="0" fontId="0" fillId="2" borderId="7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/>
    <xf numFmtId="164" fontId="3" fillId="2" borderId="7" xfId="0" applyNumberFormat="1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2" borderId="7" xfId="2" applyNumberFormat="1" applyFont="1" applyFill="1" applyBorder="1"/>
    <xf numFmtId="164" fontId="3" fillId="2" borderId="8" xfId="2" applyNumberFormat="1" applyFont="1" applyFill="1" applyBorder="1"/>
    <xf numFmtId="164" fontId="0" fillId="2" borderId="4" xfId="2" applyNumberFormat="1" applyFont="1" applyFill="1" applyBorder="1"/>
    <xf numFmtId="164" fontId="0" fillId="2" borderId="0" xfId="2" applyNumberFormat="1" applyFont="1" applyFill="1" applyBorder="1"/>
    <xf numFmtId="164" fontId="3" fillId="2" borderId="8" xfId="1" applyNumberFormat="1" applyFont="1" applyFill="1" applyBorder="1"/>
    <xf numFmtId="164" fontId="0" fillId="2" borderId="0" xfId="1" applyNumberFormat="1" applyFont="1" applyFill="1" applyBorder="1"/>
    <xf numFmtId="165" fontId="3" fillId="2" borderId="8" xfId="1" applyNumberFormat="1" applyFont="1" applyFill="1" applyBorder="1"/>
    <xf numFmtId="165" fontId="0" fillId="2" borderId="0" xfId="1" applyNumberFormat="1" applyFont="1" applyFill="1" applyBorder="1"/>
    <xf numFmtId="3" fontId="3" fillId="2" borderId="8" xfId="0" applyNumberFormat="1" applyFont="1" applyFill="1" applyBorder="1"/>
    <xf numFmtId="3" fontId="0" fillId="2" borderId="0" xfId="0" applyNumberFormat="1" applyFill="1" applyBorder="1"/>
    <xf numFmtId="164" fontId="3" fillId="2" borderId="9" xfId="2" applyNumberFormat="1" applyFont="1" applyFill="1" applyBorder="1"/>
    <xf numFmtId="164" fontId="0" fillId="2" borderId="5" xfId="2" applyNumberFormat="1" applyFont="1" applyFill="1" applyBorder="1"/>
    <xf numFmtId="9" fontId="3" fillId="2" borderId="1" xfId="0" applyNumberFormat="1" applyFont="1" applyFill="1" applyBorder="1" applyAlignment="1">
      <alignment horizontal="right" vertical="top" wrapText="1"/>
    </xf>
    <xf numFmtId="0" fontId="3" fillId="2" borderId="2" xfId="0" quotePrefix="1" applyFont="1" applyFill="1" applyBorder="1" applyAlignment="1">
      <alignment horizontal="right" vertical="top" wrapText="1"/>
    </xf>
    <xf numFmtId="0" fontId="3" fillId="2" borderId="3" xfId="0" quotePrefix="1" applyFont="1" applyFill="1" applyBorder="1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4" fontId="0" fillId="2" borderId="0" xfId="0" applyNumberFormat="1" applyFill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82578397213"/>
          <c:y val="0.0601851851851852"/>
          <c:w val="0.839721254355401"/>
          <c:h val="0.474198745990085"/>
        </c:manualLayout>
      </c:layout>
      <c:lineChart>
        <c:grouping val="standard"/>
        <c:varyColors val="0"/>
        <c:ser>
          <c:idx val="0"/>
          <c:order val="0"/>
          <c:tx>
            <c:strRef>
              <c:f>'(3) Performance'!$C$35</c:f>
              <c:strCache>
                <c:ptCount val="1"/>
                <c:pt idx="0">
                  <c:v>AmeriCredit Automobile Receivables Trust 2017-1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Performance'!$C$36:$C$65</c:f>
              <c:numCache>
                <c:formatCode>0.0%</c:formatCode>
                <c:ptCount val="30"/>
                <c:pt idx="0">
                  <c:v>-0.00211241589544615</c:v>
                </c:pt>
                <c:pt idx="1">
                  <c:v>0.00231033445862515</c:v>
                </c:pt>
                <c:pt idx="2">
                  <c:v>0.00559089977371225</c:v>
                </c:pt>
                <c:pt idx="3">
                  <c:v>0.012009098744126</c:v>
                </c:pt>
                <c:pt idx="4">
                  <c:v>0.00998238636437591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'(3) Performance'!$D$35</c:f>
              <c:strCache>
                <c:ptCount val="1"/>
                <c:pt idx="0">
                  <c:v>AmeriCredit Automobile Receivables Trust 2017-2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Performance'!$D$36:$D$65</c:f>
              <c:numCache>
                <c:formatCode>0.0%</c:formatCode>
                <c:ptCount val="30"/>
                <c:pt idx="0">
                  <c:v>-0.000114467847448178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'(3) Performance'!$E$35</c:f>
              <c:strCache>
                <c:ptCount val="1"/>
                <c:pt idx="0">
                  <c:v>Santander Drive Auto Receivables Trust 2017-1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Performance'!$E$36:$E$65</c:f>
              <c:numCache>
                <c:formatCode>0.0%</c:formatCode>
                <c:ptCount val="30"/>
                <c:pt idx="0">
                  <c:v>-0.00420733175361441</c:v>
                </c:pt>
                <c:pt idx="1">
                  <c:v>0.00640540106678111</c:v>
                </c:pt>
                <c:pt idx="2">
                  <c:v>0.0125293637286154</c:v>
                </c:pt>
                <c:pt idx="3">
                  <c:v>0.0122794918236799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'(3) Performance'!$F$35</c:f>
              <c:strCache>
                <c:ptCount val="1"/>
                <c:pt idx="0">
                  <c:v>Santander Drive Auto Receivables Trust 2017-2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Performance'!$F$36:$F$65</c:f>
              <c:numCache>
                <c:formatCode>0.0%</c:formatCode>
                <c:ptCount val="30"/>
                <c:pt idx="0">
                  <c:v>-0.00426729022409196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206320"/>
        <c:axId val="-1268204032"/>
      </c:lineChart>
      <c:dateAx>
        <c:axId val="-126820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8204032"/>
        <c:crosses val="autoZero"/>
        <c:auto val="1"/>
        <c:lblOffset val="100"/>
        <c:baseTimeUnit val="days"/>
      </c:dateAx>
      <c:valAx>
        <c:axId val="-1268204032"/>
        <c:scaling>
          <c:orientation val="minMax"/>
          <c:max val="0.05"/>
          <c:min val="0.0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82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10757579008"/>
          <c:y val="0.0779995645705577"/>
          <c:w val="0.875356940879628"/>
          <c:h val="0.578352966705933"/>
        </c:manualLayout>
      </c:layout>
      <c:lineChart>
        <c:grouping val="standard"/>
        <c:varyColors val="0"/>
        <c:ser>
          <c:idx val="0"/>
          <c:order val="0"/>
          <c:tx>
            <c:strRef>
              <c:f>'(4) Cross-Sectional'!$V$28</c:f>
              <c:strCache>
                <c:ptCount val="1"/>
                <c:pt idx="0">
                  <c:v>Other 3mDelq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Cross-Sectional'!$V$29:$V$89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1.0772443711973E-5</c:v>
                </c:pt>
                <c:pt idx="4">
                  <c:v>2.19219123599251E-5</c:v>
                </c:pt>
                <c:pt idx="5">
                  <c:v>2.52267962964664E-5</c:v>
                </c:pt>
                <c:pt idx="6">
                  <c:v>2.75124521521669E-5</c:v>
                </c:pt>
                <c:pt idx="7">
                  <c:v>2.95395377066818E-5</c:v>
                </c:pt>
                <c:pt idx="8">
                  <c:v>3.00980761668251E-5</c:v>
                </c:pt>
                <c:pt idx="9">
                  <c:v>3.35095119393459E-5</c:v>
                </c:pt>
                <c:pt idx="10">
                  <c:v>3.53060753555921E-5</c:v>
                </c:pt>
                <c:pt idx="11">
                  <c:v>3.53060753555921E-5</c:v>
                </c:pt>
                <c:pt idx="12">
                  <c:v>3.60736753258227E-5</c:v>
                </c:pt>
                <c:pt idx="13">
                  <c:v>3.69458218505365E-5</c:v>
                </c:pt>
                <c:pt idx="14">
                  <c:v>3.82117124444523E-5</c:v>
                </c:pt>
                <c:pt idx="15">
                  <c:v>3.99282604307373E-5</c:v>
                </c:pt>
                <c:pt idx="16">
                  <c:v>4.05653620197289E-5</c:v>
                </c:pt>
                <c:pt idx="17">
                  <c:v>4.80989979617073E-5</c:v>
                </c:pt>
                <c:pt idx="18">
                  <c:v>4.91370826736296E-5</c:v>
                </c:pt>
                <c:pt idx="19">
                  <c:v>4.99646498323793E-5</c:v>
                </c:pt>
                <c:pt idx="20">
                  <c:v>5.09801218043586E-5</c:v>
                </c:pt>
                <c:pt idx="21">
                  <c:v>5.13183894678411E-5</c:v>
                </c:pt>
                <c:pt idx="22">
                  <c:v>5.13183894678411E-5</c:v>
                </c:pt>
                <c:pt idx="23">
                  <c:v>5.13183894678411E-5</c:v>
                </c:pt>
                <c:pt idx="24">
                  <c:v>5.19515233186365E-5</c:v>
                </c:pt>
                <c:pt idx="25">
                  <c:v>5.27826607349458E-5</c:v>
                </c:pt>
                <c:pt idx="26">
                  <c:v>5.27826607349458E-5</c:v>
                </c:pt>
                <c:pt idx="27">
                  <c:v>5.27826607349458E-5</c:v>
                </c:pt>
                <c:pt idx="28">
                  <c:v>5.27826607349458E-5</c:v>
                </c:pt>
                <c:pt idx="29">
                  <c:v>5.27826607349458E-5</c:v>
                </c:pt>
                <c:pt idx="30">
                  <c:v>5.27826607349458E-5</c:v>
                </c:pt>
                <c:pt idx="31">
                  <c:v>5.38454844587524E-5</c:v>
                </c:pt>
                <c:pt idx="32">
                  <c:v>5.49420707532898E-5</c:v>
                </c:pt>
                <c:pt idx="33">
                  <c:v>5.70409348246982E-5</c:v>
                </c:pt>
                <c:pt idx="34">
                  <c:v>5.83037557538228E-5</c:v>
                </c:pt>
                <c:pt idx="35">
                  <c:v>6.35101138797521E-5</c:v>
                </c:pt>
                <c:pt idx="36">
                  <c:v>6.54782471518505E-5</c:v>
                </c:pt>
                <c:pt idx="37">
                  <c:v>6.54782471518505E-5</c:v>
                </c:pt>
                <c:pt idx="38">
                  <c:v>6.61427063019416E-5</c:v>
                </c:pt>
                <c:pt idx="39">
                  <c:v>6.75544369486567E-5</c:v>
                </c:pt>
                <c:pt idx="40">
                  <c:v>6.75544369486567E-5</c:v>
                </c:pt>
                <c:pt idx="41">
                  <c:v>6.75544369486567E-5</c:v>
                </c:pt>
                <c:pt idx="42">
                  <c:v>6.75544369486567E-5</c:v>
                </c:pt>
                <c:pt idx="43">
                  <c:v>6.78307970029808E-5</c:v>
                </c:pt>
                <c:pt idx="44">
                  <c:v>6.78307970029808E-5</c:v>
                </c:pt>
                <c:pt idx="45">
                  <c:v>6.78307970029808E-5</c:v>
                </c:pt>
                <c:pt idx="46">
                  <c:v>6.83914596561916E-5</c:v>
                </c:pt>
                <c:pt idx="47">
                  <c:v>6.89839062082192E-5</c:v>
                </c:pt>
                <c:pt idx="48">
                  <c:v>6.89839062082192E-5</c:v>
                </c:pt>
                <c:pt idx="49">
                  <c:v>6.89839062082192E-5</c:v>
                </c:pt>
                <c:pt idx="50">
                  <c:v>6.89839062082192E-5</c:v>
                </c:pt>
                <c:pt idx="51">
                  <c:v>6.89839062082192E-5</c:v>
                </c:pt>
                <c:pt idx="52">
                  <c:v>6.89839062082192E-5</c:v>
                </c:pt>
                <c:pt idx="53">
                  <c:v>6.89839062082192E-5</c:v>
                </c:pt>
                <c:pt idx="54">
                  <c:v>6.89839062082192E-5</c:v>
                </c:pt>
                <c:pt idx="55">
                  <c:v>6.89839062082192E-5</c:v>
                </c:pt>
                <c:pt idx="56">
                  <c:v>6.89839062082192E-5</c:v>
                </c:pt>
                <c:pt idx="57">
                  <c:v>6.89839062082192E-5</c:v>
                </c:pt>
                <c:pt idx="58">
                  <c:v>6.89839062082192E-5</c:v>
                </c:pt>
                <c:pt idx="59">
                  <c:v>7.04855572861581E-5</c:v>
                </c:pt>
                <c:pt idx="60">
                  <c:v>7.30519384150155E-5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'(4) Cross-Sectional'!$W$28</c:f>
              <c:strCache>
                <c:ptCount val="1"/>
                <c:pt idx="0">
                  <c:v>Subprime &lt;640 3mDelq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Cross-Sectional'!$W$29:$W$89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7.27342166753204E-7</c:v>
                </c:pt>
                <c:pt idx="3">
                  <c:v>9.47056149587339E-5</c:v>
                </c:pt>
                <c:pt idx="4">
                  <c:v>0.000268651558500847</c:v>
                </c:pt>
                <c:pt idx="5">
                  <c:v>0.000448813745375896</c:v>
                </c:pt>
                <c:pt idx="6">
                  <c:v>0.00058498798047016</c:v>
                </c:pt>
                <c:pt idx="7">
                  <c:v>0.000631466852346173</c:v>
                </c:pt>
                <c:pt idx="8">
                  <c:v>0.000656307384360732</c:v>
                </c:pt>
                <c:pt idx="9">
                  <c:v>0.000691086554644547</c:v>
                </c:pt>
                <c:pt idx="10">
                  <c:v>0.0007148097369906</c:v>
                </c:pt>
                <c:pt idx="11">
                  <c:v>0.000735170170784375</c:v>
                </c:pt>
                <c:pt idx="12">
                  <c:v>0.000745298588179319</c:v>
                </c:pt>
                <c:pt idx="13">
                  <c:v>0.000754022463672536</c:v>
                </c:pt>
                <c:pt idx="14">
                  <c:v>0.000758022680527113</c:v>
                </c:pt>
                <c:pt idx="15">
                  <c:v>0.000764371603811266</c:v>
                </c:pt>
                <c:pt idx="16">
                  <c:v>0.000772600788458363</c:v>
                </c:pt>
                <c:pt idx="17">
                  <c:v>0.000785285183882782</c:v>
                </c:pt>
                <c:pt idx="18">
                  <c:v>0.000789045887054898</c:v>
                </c:pt>
                <c:pt idx="19">
                  <c:v>0.000792885038186263</c:v>
                </c:pt>
                <c:pt idx="20">
                  <c:v>0.000798255690941914</c:v>
                </c:pt>
                <c:pt idx="21">
                  <c:v>0.000800874819331199</c:v>
                </c:pt>
                <c:pt idx="22">
                  <c:v>0.000802327863433418</c:v>
                </c:pt>
                <c:pt idx="23">
                  <c:v>0.000803615178483114</c:v>
                </c:pt>
                <c:pt idx="24">
                  <c:v>0.000804126194308018</c:v>
                </c:pt>
                <c:pt idx="25">
                  <c:v>0.000807359514683198</c:v>
                </c:pt>
                <c:pt idx="26">
                  <c:v>0.00080789365756138</c:v>
                </c:pt>
                <c:pt idx="27">
                  <c:v>0.00080789365756138</c:v>
                </c:pt>
                <c:pt idx="28">
                  <c:v>0.00080789365756138</c:v>
                </c:pt>
                <c:pt idx="29">
                  <c:v>0.000808577569563507</c:v>
                </c:pt>
                <c:pt idx="30">
                  <c:v>0.000808577569563507</c:v>
                </c:pt>
                <c:pt idx="31">
                  <c:v>0.000816044293631743</c:v>
                </c:pt>
                <c:pt idx="32">
                  <c:v>0.000819912038006689</c:v>
                </c:pt>
                <c:pt idx="33">
                  <c:v>0.000822364152599553</c:v>
                </c:pt>
                <c:pt idx="34">
                  <c:v>0.000826217323238854</c:v>
                </c:pt>
                <c:pt idx="35">
                  <c:v>0.000845351076489885</c:v>
                </c:pt>
                <c:pt idx="36">
                  <c:v>0.000862199046658149</c:v>
                </c:pt>
                <c:pt idx="37">
                  <c:v>0.000869142936089161</c:v>
                </c:pt>
                <c:pt idx="38">
                  <c:v>0.00087279275879464</c:v>
                </c:pt>
                <c:pt idx="39">
                  <c:v>0.000876245393684615</c:v>
                </c:pt>
                <c:pt idx="40">
                  <c:v>0.000880725706029382</c:v>
                </c:pt>
                <c:pt idx="41">
                  <c:v>0.00088252702798735</c:v>
                </c:pt>
                <c:pt idx="42">
                  <c:v>0.000883978996896131</c:v>
                </c:pt>
                <c:pt idx="43">
                  <c:v>0.00088473794334702</c:v>
                </c:pt>
                <c:pt idx="44">
                  <c:v>0.000887576121818374</c:v>
                </c:pt>
                <c:pt idx="45">
                  <c:v>0.000887576121818374</c:v>
                </c:pt>
                <c:pt idx="46">
                  <c:v>0.000890351632644374</c:v>
                </c:pt>
                <c:pt idx="47">
                  <c:v>0.000893159203443608</c:v>
                </c:pt>
                <c:pt idx="48">
                  <c:v>0.000893330515934905</c:v>
                </c:pt>
                <c:pt idx="49">
                  <c:v>0.000893714559564009</c:v>
                </c:pt>
                <c:pt idx="50">
                  <c:v>0.000893714559564009</c:v>
                </c:pt>
                <c:pt idx="51">
                  <c:v>0.000893714559564009</c:v>
                </c:pt>
                <c:pt idx="52">
                  <c:v>0.000894127777689759</c:v>
                </c:pt>
                <c:pt idx="53">
                  <c:v>0.000895302527969409</c:v>
                </c:pt>
                <c:pt idx="54">
                  <c:v>0.00089624283286049</c:v>
                </c:pt>
                <c:pt idx="55">
                  <c:v>0.000905349531683994</c:v>
                </c:pt>
                <c:pt idx="56">
                  <c:v>0.000915129059618568</c:v>
                </c:pt>
                <c:pt idx="57">
                  <c:v>0.000928018341759066</c:v>
                </c:pt>
                <c:pt idx="58">
                  <c:v>0.000948673387701797</c:v>
                </c:pt>
                <c:pt idx="59">
                  <c:v>0.000965699304047089</c:v>
                </c:pt>
                <c:pt idx="60">
                  <c:v>0.000975501650945869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'(4) Cross-Sectional'!$X$28</c:f>
              <c:strCache>
                <c:ptCount val="1"/>
                <c:pt idx="0">
                  <c:v>Nearprime 640-680 3mDelq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Cross-Sectional'!$X$29:$X$89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1.01284377679058E-5</c:v>
                </c:pt>
                <c:pt idx="4">
                  <c:v>3.06753369628139E-5</c:v>
                </c:pt>
                <c:pt idx="5">
                  <c:v>4.78859179889073E-5</c:v>
                </c:pt>
                <c:pt idx="6">
                  <c:v>6.49823014976118E-5</c:v>
                </c:pt>
                <c:pt idx="7">
                  <c:v>7.4097758199913E-5</c:v>
                </c:pt>
                <c:pt idx="8">
                  <c:v>7.88708075496288E-5</c:v>
                </c:pt>
                <c:pt idx="9">
                  <c:v>8.96859342790475E-5</c:v>
                </c:pt>
                <c:pt idx="10">
                  <c:v>9.32199075941567E-5</c:v>
                </c:pt>
                <c:pt idx="11">
                  <c:v>9.85270640654276E-5</c:v>
                </c:pt>
                <c:pt idx="12">
                  <c:v>0.000100219414794294</c:v>
                </c:pt>
                <c:pt idx="13">
                  <c:v>0.000103178985764645</c:v>
                </c:pt>
                <c:pt idx="14">
                  <c:v>0.000103842899418298</c:v>
                </c:pt>
                <c:pt idx="15">
                  <c:v>0.000103842899418298</c:v>
                </c:pt>
                <c:pt idx="16">
                  <c:v>0.000103842899418298</c:v>
                </c:pt>
                <c:pt idx="17">
                  <c:v>0.00010481273304609</c:v>
                </c:pt>
                <c:pt idx="18">
                  <c:v>0.000107391762873617</c:v>
                </c:pt>
                <c:pt idx="19">
                  <c:v>0.00010794246023823</c:v>
                </c:pt>
                <c:pt idx="20">
                  <c:v>0.000109110084970651</c:v>
                </c:pt>
                <c:pt idx="21">
                  <c:v>0.000112620501737193</c:v>
                </c:pt>
                <c:pt idx="22">
                  <c:v>0.000112931842997965</c:v>
                </c:pt>
                <c:pt idx="23">
                  <c:v>0.000112931842997965</c:v>
                </c:pt>
                <c:pt idx="24">
                  <c:v>0.000113843297696686</c:v>
                </c:pt>
                <c:pt idx="25">
                  <c:v>0.000113843297696686</c:v>
                </c:pt>
                <c:pt idx="26">
                  <c:v>0.000113843297696686</c:v>
                </c:pt>
                <c:pt idx="27">
                  <c:v>0.000114115436806006</c:v>
                </c:pt>
                <c:pt idx="28">
                  <c:v>0.000116888660871021</c:v>
                </c:pt>
                <c:pt idx="29">
                  <c:v>0.00011766714499199</c:v>
                </c:pt>
                <c:pt idx="30">
                  <c:v>0.000118470071677465</c:v>
                </c:pt>
                <c:pt idx="31">
                  <c:v>0.000119356762417818</c:v>
                </c:pt>
                <c:pt idx="32">
                  <c:v>0.0001197334435081</c:v>
                </c:pt>
                <c:pt idx="33">
                  <c:v>0.000120226687873953</c:v>
                </c:pt>
                <c:pt idx="34">
                  <c:v>0.000120226687873953</c:v>
                </c:pt>
                <c:pt idx="35">
                  <c:v>0.000120226687873953</c:v>
                </c:pt>
                <c:pt idx="36">
                  <c:v>0.000120226687873953</c:v>
                </c:pt>
                <c:pt idx="37">
                  <c:v>0.000120846920650821</c:v>
                </c:pt>
                <c:pt idx="38">
                  <c:v>0.000120846920650821</c:v>
                </c:pt>
                <c:pt idx="39">
                  <c:v>0.000120846920650821</c:v>
                </c:pt>
                <c:pt idx="40">
                  <c:v>0.000120846920650821</c:v>
                </c:pt>
                <c:pt idx="41">
                  <c:v>0.000121841560646003</c:v>
                </c:pt>
                <c:pt idx="42">
                  <c:v>0.000121841560646003</c:v>
                </c:pt>
                <c:pt idx="43">
                  <c:v>0.000121841560646003</c:v>
                </c:pt>
                <c:pt idx="44">
                  <c:v>0.000121841560646003</c:v>
                </c:pt>
                <c:pt idx="45">
                  <c:v>0.000121841560646003</c:v>
                </c:pt>
                <c:pt idx="46">
                  <c:v>0.000121841560646003</c:v>
                </c:pt>
                <c:pt idx="47">
                  <c:v>0.000121841560646003</c:v>
                </c:pt>
                <c:pt idx="48">
                  <c:v>0.000122073878931082</c:v>
                </c:pt>
                <c:pt idx="49">
                  <c:v>0.000122073878931082</c:v>
                </c:pt>
                <c:pt idx="50">
                  <c:v>0.000122073878931082</c:v>
                </c:pt>
                <c:pt idx="51">
                  <c:v>0.000122073878931082</c:v>
                </c:pt>
                <c:pt idx="52">
                  <c:v>0.00012259276620307</c:v>
                </c:pt>
                <c:pt idx="53">
                  <c:v>0.00012299747965683</c:v>
                </c:pt>
                <c:pt idx="54">
                  <c:v>0.000124053148313402</c:v>
                </c:pt>
                <c:pt idx="55">
                  <c:v>0.000125406136228162</c:v>
                </c:pt>
                <c:pt idx="56">
                  <c:v>0.000126129716880982</c:v>
                </c:pt>
                <c:pt idx="57">
                  <c:v>0.000128468839287384</c:v>
                </c:pt>
                <c:pt idx="58">
                  <c:v>0.000128918370346024</c:v>
                </c:pt>
                <c:pt idx="59">
                  <c:v>0.000130727647321797</c:v>
                </c:pt>
                <c:pt idx="60">
                  <c:v>0.000132026405323462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'(4) Cross-Sectional'!$Y$28</c:f>
              <c:strCache>
                <c:ptCount val="1"/>
                <c:pt idx="0">
                  <c:v>Prime 680-740 3mDelq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Cross-Sectional'!$Y$29:$Y$89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1.46123062338919E-5</c:v>
                </c:pt>
                <c:pt idx="4">
                  <c:v>2.50454952331864E-5</c:v>
                </c:pt>
                <c:pt idx="5">
                  <c:v>4.12818329247598E-5</c:v>
                </c:pt>
                <c:pt idx="6">
                  <c:v>5.45291037554739E-5</c:v>
                </c:pt>
                <c:pt idx="7">
                  <c:v>6.69877401568687E-5</c:v>
                </c:pt>
                <c:pt idx="8">
                  <c:v>7.69276190979033E-5</c:v>
                </c:pt>
                <c:pt idx="9">
                  <c:v>8.3056471157264E-5</c:v>
                </c:pt>
                <c:pt idx="10">
                  <c:v>9.12529854738308E-5</c:v>
                </c:pt>
                <c:pt idx="11">
                  <c:v>9.37185167012808E-5</c:v>
                </c:pt>
                <c:pt idx="12">
                  <c:v>9.70354472946906E-5</c:v>
                </c:pt>
                <c:pt idx="13">
                  <c:v>0.000101649304402103</c:v>
                </c:pt>
                <c:pt idx="14">
                  <c:v>0.000103894479183299</c:v>
                </c:pt>
                <c:pt idx="15">
                  <c:v>0.000104444683439089</c:v>
                </c:pt>
                <c:pt idx="16">
                  <c:v>0.000107089292166592</c:v>
                </c:pt>
                <c:pt idx="17">
                  <c:v>0.000109189532868114</c:v>
                </c:pt>
                <c:pt idx="18">
                  <c:v>0.000112565487257192</c:v>
                </c:pt>
                <c:pt idx="19">
                  <c:v>0.000113370000539016</c:v>
                </c:pt>
                <c:pt idx="20">
                  <c:v>0.000113370000539016</c:v>
                </c:pt>
                <c:pt idx="21">
                  <c:v>0.000116029116478208</c:v>
                </c:pt>
                <c:pt idx="22">
                  <c:v>0.000117546850969816</c:v>
                </c:pt>
                <c:pt idx="23">
                  <c:v>0.000119771565476817</c:v>
                </c:pt>
                <c:pt idx="24">
                  <c:v>0.000121723116405578</c:v>
                </c:pt>
                <c:pt idx="25">
                  <c:v>0.000122458878426277</c:v>
                </c:pt>
                <c:pt idx="26">
                  <c:v>0.000124473199280974</c:v>
                </c:pt>
                <c:pt idx="27">
                  <c:v>0.000125527983168933</c:v>
                </c:pt>
                <c:pt idx="28">
                  <c:v>0.000125527983168933</c:v>
                </c:pt>
                <c:pt idx="29">
                  <c:v>0.000126067177710017</c:v>
                </c:pt>
                <c:pt idx="30">
                  <c:v>0.000127016132378467</c:v>
                </c:pt>
                <c:pt idx="31">
                  <c:v>0.000127016132378467</c:v>
                </c:pt>
                <c:pt idx="32">
                  <c:v>0.000127349847724491</c:v>
                </c:pt>
                <c:pt idx="33">
                  <c:v>0.000127349847724491</c:v>
                </c:pt>
                <c:pt idx="34">
                  <c:v>0.000129222082140602</c:v>
                </c:pt>
                <c:pt idx="35">
                  <c:v>0.000129222082140602</c:v>
                </c:pt>
                <c:pt idx="36">
                  <c:v>0.000130420798922698</c:v>
                </c:pt>
                <c:pt idx="37">
                  <c:v>0.000130420798922698</c:v>
                </c:pt>
                <c:pt idx="38">
                  <c:v>0.000130716585635251</c:v>
                </c:pt>
                <c:pt idx="39">
                  <c:v>0.000130716585635251</c:v>
                </c:pt>
                <c:pt idx="40">
                  <c:v>0.000131511163148483</c:v>
                </c:pt>
                <c:pt idx="41">
                  <c:v>0.000131511163148483</c:v>
                </c:pt>
                <c:pt idx="42">
                  <c:v>0.000131511163148483</c:v>
                </c:pt>
                <c:pt idx="43">
                  <c:v>0.000131511163148483</c:v>
                </c:pt>
                <c:pt idx="44">
                  <c:v>0.000131511163148483</c:v>
                </c:pt>
                <c:pt idx="45">
                  <c:v>0.000131511163148483</c:v>
                </c:pt>
                <c:pt idx="46">
                  <c:v>0.000132139573798407</c:v>
                </c:pt>
                <c:pt idx="47">
                  <c:v>0.000132835640143057</c:v>
                </c:pt>
                <c:pt idx="48">
                  <c:v>0.000132835640143057</c:v>
                </c:pt>
                <c:pt idx="49">
                  <c:v>0.000133546248624472</c:v>
                </c:pt>
                <c:pt idx="50">
                  <c:v>0.000133721542574532</c:v>
                </c:pt>
                <c:pt idx="51">
                  <c:v>0.000133721542574532</c:v>
                </c:pt>
                <c:pt idx="52">
                  <c:v>0.000133721542574532</c:v>
                </c:pt>
                <c:pt idx="53">
                  <c:v>0.000134953078950284</c:v>
                </c:pt>
                <c:pt idx="54">
                  <c:v>0.000135272178983191</c:v>
                </c:pt>
                <c:pt idx="55">
                  <c:v>0.000135997410261668</c:v>
                </c:pt>
                <c:pt idx="56">
                  <c:v>0.000137454346015308</c:v>
                </c:pt>
                <c:pt idx="57">
                  <c:v>0.000137920736739028</c:v>
                </c:pt>
                <c:pt idx="58">
                  <c:v>0.00013877818479568</c:v>
                </c:pt>
                <c:pt idx="59">
                  <c:v>0.00013877818479568</c:v>
                </c:pt>
                <c:pt idx="60">
                  <c:v>0.000139203354781661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'(4) Cross-Sectional'!$Z$28</c:f>
              <c:strCache>
                <c:ptCount val="1"/>
                <c:pt idx="0">
                  <c:v>Superprime &gt;740 3mDelq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Cross-Sectional'!$Z$29:$Z$89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9.71845977458467E-7</c:v>
                </c:pt>
                <c:pt idx="4">
                  <c:v>5.6411225294534E-6</c:v>
                </c:pt>
                <c:pt idx="5">
                  <c:v>9.31076895802312E-6</c:v>
                </c:pt>
                <c:pt idx="6">
                  <c:v>1.29324990126895E-5</c:v>
                </c:pt>
                <c:pt idx="7">
                  <c:v>1.37249988996228E-5</c:v>
                </c:pt>
                <c:pt idx="8">
                  <c:v>1.37249988996228E-5</c:v>
                </c:pt>
                <c:pt idx="9">
                  <c:v>1.90550824365285E-5</c:v>
                </c:pt>
                <c:pt idx="10">
                  <c:v>2.06326980512874E-5</c:v>
                </c:pt>
                <c:pt idx="11">
                  <c:v>2.11650664029445E-5</c:v>
                </c:pt>
                <c:pt idx="12">
                  <c:v>2.32494373990053E-5</c:v>
                </c:pt>
                <c:pt idx="13">
                  <c:v>2.32494373990053E-5</c:v>
                </c:pt>
                <c:pt idx="14">
                  <c:v>2.37524208720062E-5</c:v>
                </c:pt>
                <c:pt idx="15">
                  <c:v>2.47669810500146E-5</c:v>
                </c:pt>
                <c:pt idx="16">
                  <c:v>2.47669810500146E-5</c:v>
                </c:pt>
                <c:pt idx="17">
                  <c:v>2.63602771927345E-5</c:v>
                </c:pt>
                <c:pt idx="18">
                  <c:v>2.79685142001803E-5</c:v>
                </c:pt>
                <c:pt idx="19">
                  <c:v>2.93087199525839E-5</c:v>
                </c:pt>
                <c:pt idx="20">
                  <c:v>3.12943897710137E-5</c:v>
                </c:pt>
                <c:pt idx="21">
                  <c:v>3.18134649731781E-5</c:v>
                </c:pt>
                <c:pt idx="22">
                  <c:v>3.43560255365177E-5</c:v>
                </c:pt>
                <c:pt idx="23">
                  <c:v>3.43560255365177E-5</c:v>
                </c:pt>
                <c:pt idx="24">
                  <c:v>3.43560255365177E-5</c:v>
                </c:pt>
                <c:pt idx="25">
                  <c:v>3.5070882404068E-5</c:v>
                </c:pt>
                <c:pt idx="26">
                  <c:v>3.5070882404068E-5</c:v>
                </c:pt>
                <c:pt idx="27">
                  <c:v>3.5070882404068E-5</c:v>
                </c:pt>
                <c:pt idx="28">
                  <c:v>3.5070882404068E-5</c:v>
                </c:pt>
                <c:pt idx="29">
                  <c:v>3.5070882404068E-5</c:v>
                </c:pt>
                <c:pt idx="30">
                  <c:v>3.64615627922549E-5</c:v>
                </c:pt>
                <c:pt idx="31">
                  <c:v>3.68884586591172E-5</c:v>
                </c:pt>
                <c:pt idx="32">
                  <c:v>3.68884586591172E-5</c:v>
                </c:pt>
                <c:pt idx="33">
                  <c:v>3.68884586591172E-5</c:v>
                </c:pt>
                <c:pt idx="34">
                  <c:v>3.7446004664993E-5</c:v>
                </c:pt>
                <c:pt idx="35">
                  <c:v>3.7446004664993E-5</c:v>
                </c:pt>
                <c:pt idx="36">
                  <c:v>3.7446004664993E-5</c:v>
                </c:pt>
                <c:pt idx="37">
                  <c:v>3.7446004664993E-5</c:v>
                </c:pt>
                <c:pt idx="38">
                  <c:v>3.7446004664993E-5</c:v>
                </c:pt>
                <c:pt idx="39">
                  <c:v>3.78089335904863E-5</c:v>
                </c:pt>
                <c:pt idx="40">
                  <c:v>3.83062733373764E-5</c:v>
                </c:pt>
                <c:pt idx="41">
                  <c:v>3.83062733373764E-5</c:v>
                </c:pt>
                <c:pt idx="42">
                  <c:v>3.83062733373764E-5</c:v>
                </c:pt>
                <c:pt idx="43">
                  <c:v>3.83062733373764E-5</c:v>
                </c:pt>
                <c:pt idx="44">
                  <c:v>3.83062733373764E-5</c:v>
                </c:pt>
                <c:pt idx="45">
                  <c:v>3.83062733373764E-5</c:v>
                </c:pt>
                <c:pt idx="46">
                  <c:v>3.87389389100911E-5</c:v>
                </c:pt>
                <c:pt idx="47">
                  <c:v>3.87389389100911E-5</c:v>
                </c:pt>
                <c:pt idx="48">
                  <c:v>3.87389389100911E-5</c:v>
                </c:pt>
                <c:pt idx="49">
                  <c:v>3.87389389100911E-5</c:v>
                </c:pt>
                <c:pt idx="50">
                  <c:v>3.87389389100911E-5</c:v>
                </c:pt>
                <c:pt idx="51">
                  <c:v>3.87389389100911E-5</c:v>
                </c:pt>
                <c:pt idx="52">
                  <c:v>3.87389389100911E-5</c:v>
                </c:pt>
                <c:pt idx="53">
                  <c:v>3.87389389100911E-5</c:v>
                </c:pt>
                <c:pt idx="54">
                  <c:v>3.87389389100911E-5</c:v>
                </c:pt>
                <c:pt idx="55">
                  <c:v>3.87389389100911E-5</c:v>
                </c:pt>
                <c:pt idx="56">
                  <c:v>3.90081517969005E-5</c:v>
                </c:pt>
                <c:pt idx="57">
                  <c:v>3.92773646837099E-5</c:v>
                </c:pt>
                <c:pt idx="58">
                  <c:v>3.92773646837099E-5</c:v>
                </c:pt>
                <c:pt idx="59">
                  <c:v>3.92773646837099E-5</c:v>
                </c:pt>
                <c:pt idx="60">
                  <c:v>3.94614252438365E-5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9223312"/>
        <c:axId val="-1269221264"/>
      </c:lineChart>
      <c:catAx>
        <c:axId val="-12692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9221264"/>
        <c:crosses val="autoZero"/>
        <c:auto val="1"/>
        <c:lblAlgn val="ctr"/>
        <c:lblOffset val="100"/>
        <c:noMultiLvlLbl val="0"/>
      </c:catAx>
      <c:valAx>
        <c:axId val="-1269221264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9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375690607735"/>
          <c:y val="0.749360158720317"/>
          <c:w val="0.936187845303867"/>
          <c:h val="0.208311736623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'(5) Roll Rate Time Series'!$B$27</c:f>
              <c:strCache>
                <c:ptCount val="1"/>
                <c:pt idx="0">
                  <c:v>Curr-Curr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Series'!$B$28:$B$105</c:f>
              <c:numCache>
                <c:formatCode>0%</c:formatCode>
                <c:ptCount val="78"/>
                <c:pt idx="0">
                  <c:v>0.905887840333358</c:v>
                </c:pt>
                <c:pt idx="1">
                  <c:v>0.92300883197665</c:v>
                </c:pt>
                <c:pt idx="2">
                  <c:v>0.934069393056343</c:v>
                </c:pt>
                <c:pt idx="3">
                  <c:v>0.934878676455823</c:v>
                </c:pt>
                <c:pt idx="4">
                  <c:v>0.940029651346489</c:v>
                </c:pt>
                <c:pt idx="5">
                  <c:v>0.944285581348731</c:v>
                </c:pt>
                <c:pt idx="6">
                  <c:v>0.961804769068803</c:v>
                </c:pt>
                <c:pt idx="7">
                  <c:v>0.962873734818026</c:v>
                </c:pt>
                <c:pt idx="8">
                  <c:v>0.964262324897148</c:v>
                </c:pt>
                <c:pt idx="9">
                  <c:v>0.964370817586755</c:v>
                </c:pt>
                <c:pt idx="10">
                  <c:v>0.962158057967889</c:v>
                </c:pt>
                <c:pt idx="11">
                  <c:v>0.95856390118084</c:v>
                </c:pt>
                <c:pt idx="12">
                  <c:v>0.963113771361484</c:v>
                </c:pt>
                <c:pt idx="13">
                  <c:v>0.960868646056508</c:v>
                </c:pt>
                <c:pt idx="14">
                  <c:v>0.9601769521052</c:v>
                </c:pt>
                <c:pt idx="15">
                  <c:v>0.957767516076091</c:v>
                </c:pt>
                <c:pt idx="16">
                  <c:v>0.957689260278333</c:v>
                </c:pt>
                <c:pt idx="17">
                  <c:v>0.962553947412865</c:v>
                </c:pt>
                <c:pt idx="18">
                  <c:v>0.958267824432282</c:v>
                </c:pt>
                <c:pt idx="19">
                  <c:v>0.955498188488696</c:v>
                </c:pt>
                <c:pt idx="20">
                  <c:v>0.960023001196873</c:v>
                </c:pt>
                <c:pt idx="21">
                  <c:v>0.95775205788527</c:v>
                </c:pt>
                <c:pt idx="22">
                  <c:v>0.954728417665364</c:v>
                </c:pt>
                <c:pt idx="23">
                  <c:v>0.946360576137916</c:v>
                </c:pt>
                <c:pt idx="24">
                  <c:v>0.943986198529044</c:v>
                </c:pt>
                <c:pt idx="25">
                  <c:v>0.958586313748702</c:v>
                </c:pt>
                <c:pt idx="26">
                  <c:v>0.959022095397143</c:v>
                </c:pt>
                <c:pt idx="27">
                  <c:v>0.95570177133658</c:v>
                </c:pt>
                <c:pt idx="28">
                  <c:v>0.955240629297547</c:v>
                </c:pt>
                <c:pt idx="29">
                  <c:v>0.94129218727435</c:v>
                </c:pt>
                <c:pt idx="30">
                  <c:v>0.939799861061943</c:v>
                </c:pt>
                <c:pt idx="31">
                  <c:v>0.917292499463635</c:v>
                </c:pt>
                <c:pt idx="32">
                  <c:v>0.939438526633591</c:v>
                </c:pt>
                <c:pt idx="33">
                  <c:v>0.915464449892481</c:v>
                </c:pt>
                <c:pt idx="34">
                  <c:v>0.912747630732691</c:v>
                </c:pt>
                <c:pt idx="35">
                  <c:v>0.919319070233006</c:v>
                </c:pt>
                <c:pt idx="36">
                  <c:v>0.905027122683516</c:v>
                </c:pt>
                <c:pt idx="37">
                  <c:v>0.926863924814169</c:v>
                </c:pt>
                <c:pt idx="38">
                  <c:v>0.913239961570111</c:v>
                </c:pt>
                <c:pt idx="39">
                  <c:v>0.931651043232136</c:v>
                </c:pt>
                <c:pt idx="40">
                  <c:v>0.927919522600894</c:v>
                </c:pt>
                <c:pt idx="41">
                  <c:v>0.932047104599615</c:v>
                </c:pt>
                <c:pt idx="42">
                  <c:v>0.958046369678063</c:v>
                </c:pt>
                <c:pt idx="43">
                  <c:v>0.931375628929444</c:v>
                </c:pt>
                <c:pt idx="44">
                  <c:v>0.925625665171351</c:v>
                </c:pt>
                <c:pt idx="45">
                  <c:v>0.937981684874386</c:v>
                </c:pt>
                <c:pt idx="46">
                  <c:v>0.954101644281771</c:v>
                </c:pt>
                <c:pt idx="47">
                  <c:v>0.934663178231355</c:v>
                </c:pt>
                <c:pt idx="48">
                  <c:v>0.946826896848707</c:v>
                </c:pt>
                <c:pt idx="49">
                  <c:v>0.946602482681697</c:v>
                </c:pt>
                <c:pt idx="50">
                  <c:v>0.949489728452124</c:v>
                </c:pt>
                <c:pt idx="51">
                  <c:v>0.931118374356326</c:v>
                </c:pt>
                <c:pt idx="52">
                  <c:v>0.92819453590116</c:v>
                </c:pt>
                <c:pt idx="53">
                  <c:v>0.91969654805256</c:v>
                </c:pt>
                <c:pt idx="54">
                  <c:v>0.881843909405307</c:v>
                </c:pt>
                <c:pt idx="55">
                  <c:v>0.857582456558119</c:v>
                </c:pt>
                <c:pt idx="56">
                  <c:v>0.849195006954163</c:v>
                </c:pt>
                <c:pt idx="57">
                  <c:v>0.84758605451469</c:v>
                </c:pt>
                <c:pt idx="58">
                  <c:v>0.854383817730293</c:v>
                </c:pt>
                <c:pt idx="59">
                  <c:v>0.869866888512767</c:v>
                </c:pt>
                <c:pt idx="60">
                  <c:v>0.908490665010041</c:v>
                </c:pt>
                <c:pt idx="61">
                  <c:v>0.919028454420623</c:v>
                </c:pt>
                <c:pt idx="62">
                  <c:v>0.912677041516694</c:v>
                </c:pt>
                <c:pt idx="63">
                  <c:v>0.898706680277472</c:v>
                </c:pt>
                <c:pt idx="64">
                  <c:v>0.909536878838102</c:v>
                </c:pt>
                <c:pt idx="65">
                  <c:v>0.896910152471837</c:v>
                </c:pt>
                <c:pt idx="66">
                  <c:v>0.893190777775533</c:v>
                </c:pt>
                <c:pt idx="67">
                  <c:v>0.796866237957629</c:v>
                </c:pt>
                <c:pt idx="68">
                  <c:v>0.773667294723531</c:v>
                </c:pt>
                <c:pt idx="69">
                  <c:v>0.771472429862019</c:v>
                </c:pt>
                <c:pt idx="70">
                  <c:v>0.79441603578712</c:v>
                </c:pt>
                <c:pt idx="71">
                  <c:v>0.69810563132932</c:v>
                </c:pt>
                <c:pt idx="72">
                  <c:v>0.958691300180779</c:v>
                </c:pt>
                <c:pt idx="73">
                  <c:v>0.922658264653143</c:v>
                </c:pt>
                <c:pt idx="74">
                  <c:v>1.0</c:v>
                </c:pt>
                <c:pt idx="75">
                  <c:v>0.667218496870305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'(5) Roll Rate Time Series'!$C$27</c:f>
              <c:strCache>
                <c:ptCount val="1"/>
                <c:pt idx="0">
                  <c:v>Curr-1m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Series'!$C$28:$C$105</c:f>
              <c:numCache>
                <c:formatCode>0%</c:formatCode>
                <c:ptCount val="78"/>
                <c:pt idx="0">
                  <c:v>0.0826752663703227</c:v>
                </c:pt>
                <c:pt idx="1">
                  <c:v>0.0667890744214766</c:v>
                </c:pt>
                <c:pt idx="2">
                  <c:v>0.0560258804089158</c:v>
                </c:pt>
                <c:pt idx="3">
                  <c:v>0.0557494462787835</c:v>
                </c:pt>
                <c:pt idx="4">
                  <c:v>0.0499891599891529</c:v>
                </c:pt>
                <c:pt idx="5">
                  <c:v>0.044178097049521</c:v>
                </c:pt>
                <c:pt idx="6">
                  <c:v>0.0269904314257093</c:v>
                </c:pt>
                <c:pt idx="7">
                  <c:v>0.0264351606370015</c:v>
                </c:pt>
                <c:pt idx="8">
                  <c:v>0.0253979868652306</c:v>
                </c:pt>
                <c:pt idx="9">
                  <c:v>0.0248891413336904</c:v>
                </c:pt>
                <c:pt idx="10">
                  <c:v>0.0257439549034741</c:v>
                </c:pt>
                <c:pt idx="11">
                  <c:v>0.0266925808402828</c:v>
                </c:pt>
                <c:pt idx="12">
                  <c:v>0.0244480823607651</c:v>
                </c:pt>
                <c:pt idx="13">
                  <c:v>0.0267951298336911</c:v>
                </c:pt>
                <c:pt idx="14">
                  <c:v>0.0267983731647564</c:v>
                </c:pt>
                <c:pt idx="15">
                  <c:v>0.0290613279704013</c:v>
                </c:pt>
                <c:pt idx="16">
                  <c:v>0.0314692988640784</c:v>
                </c:pt>
                <c:pt idx="17">
                  <c:v>0.0257649422800224</c:v>
                </c:pt>
                <c:pt idx="18">
                  <c:v>0.0283730581598358</c:v>
                </c:pt>
                <c:pt idx="19">
                  <c:v>0.0297358514636237</c:v>
                </c:pt>
                <c:pt idx="20">
                  <c:v>0.0248665393751581</c:v>
                </c:pt>
                <c:pt idx="21">
                  <c:v>0.0262309221604096</c:v>
                </c:pt>
                <c:pt idx="22">
                  <c:v>0.0282441835054115</c:v>
                </c:pt>
                <c:pt idx="23">
                  <c:v>0.0356502517822206</c:v>
                </c:pt>
                <c:pt idx="24">
                  <c:v>0.0397098221345222</c:v>
                </c:pt>
                <c:pt idx="25">
                  <c:v>0.0267354467915225</c:v>
                </c:pt>
                <c:pt idx="26">
                  <c:v>0.0241629642562144</c:v>
                </c:pt>
                <c:pt idx="27">
                  <c:v>0.0276826508659336</c:v>
                </c:pt>
                <c:pt idx="28">
                  <c:v>0.0255851618399093</c:v>
                </c:pt>
                <c:pt idx="29">
                  <c:v>0.040320124352007</c:v>
                </c:pt>
                <c:pt idx="30">
                  <c:v>0.0420090288577668</c:v>
                </c:pt>
                <c:pt idx="31">
                  <c:v>0.0600259704615633</c:v>
                </c:pt>
                <c:pt idx="32">
                  <c:v>0.0384274873656618</c:v>
                </c:pt>
                <c:pt idx="33">
                  <c:v>0.0672019482081439</c:v>
                </c:pt>
                <c:pt idx="34">
                  <c:v>0.0711824433742974</c:v>
                </c:pt>
                <c:pt idx="35">
                  <c:v>0.0644865858500238</c:v>
                </c:pt>
                <c:pt idx="36">
                  <c:v>0.072600532486227</c:v>
                </c:pt>
                <c:pt idx="37">
                  <c:v>0.0529231666664174</c:v>
                </c:pt>
                <c:pt idx="38">
                  <c:v>0.0658640052737406</c:v>
                </c:pt>
                <c:pt idx="39">
                  <c:v>0.0478960373686598</c:v>
                </c:pt>
                <c:pt idx="40">
                  <c:v>0.0516483529299436</c:v>
                </c:pt>
                <c:pt idx="41">
                  <c:v>0.0439631989211263</c:v>
                </c:pt>
                <c:pt idx="42">
                  <c:v>0.0233293737232198</c:v>
                </c:pt>
                <c:pt idx="43">
                  <c:v>0.0446794956494142</c:v>
                </c:pt>
                <c:pt idx="44">
                  <c:v>0.051525249935486</c:v>
                </c:pt>
                <c:pt idx="45">
                  <c:v>0.0368227319923213</c:v>
                </c:pt>
                <c:pt idx="46">
                  <c:v>0.0219667529429867</c:v>
                </c:pt>
                <c:pt idx="47">
                  <c:v>0.0352805571539683</c:v>
                </c:pt>
                <c:pt idx="48">
                  <c:v>0.0257170276975623</c:v>
                </c:pt>
                <c:pt idx="49">
                  <c:v>0.0239580185045085</c:v>
                </c:pt>
                <c:pt idx="50">
                  <c:v>0.0260381921597434</c:v>
                </c:pt>
                <c:pt idx="51">
                  <c:v>0.0401291424929683</c:v>
                </c:pt>
                <c:pt idx="52">
                  <c:v>0.0446178157917211</c:v>
                </c:pt>
                <c:pt idx="53">
                  <c:v>0.0514564735087888</c:v>
                </c:pt>
                <c:pt idx="54">
                  <c:v>0.0945317269507567</c:v>
                </c:pt>
                <c:pt idx="55">
                  <c:v>0.113981093611769</c:v>
                </c:pt>
                <c:pt idx="56">
                  <c:v>0.119734728525536</c:v>
                </c:pt>
                <c:pt idx="57">
                  <c:v>0.121910053685204</c:v>
                </c:pt>
                <c:pt idx="58">
                  <c:v>0.116440378528411</c:v>
                </c:pt>
                <c:pt idx="59">
                  <c:v>0.0990383825921087</c:v>
                </c:pt>
                <c:pt idx="60">
                  <c:v>0.0647207567579684</c:v>
                </c:pt>
                <c:pt idx="61">
                  <c:v>0.0501312671656197</c:v>
                </c:pt>
                <c:pt idx="62">
                  <c:v>0.0503307880478415</c:v>
                </c:pt>
                <c:pt idx="63">
                  <c:v>0.0545439658418816</c:v>
                </c:pt>
                <c:pt idx="64">
                  <c:v>0.0664070886825107</c:v>
                </c:pt>
                <c:pt idx="65">
                  <c:v>0.0644343088138302</c:v>
                </c:pt>
                <c:pt idx="66">
                  <c:v>0.0632851880424487</c:v>
                </c:pt>
                <c:pt idx="67">
                  <c:v>0.147354119816952</c:v>
                </c:pt>
                <c:pt idx="68">
                  <c:v>0.198387464491965</c:v>
                </c:pt>
                <c:pt idx="69">
                  <c:v>0.18853013305389</c:v>
                </c:pt>
                <c:pt idx="70">
                  <c:v>0.142709911586332</c:v>
                </c:pt>
                <c:pt idx="71">
                  <c:v>0.227047672382243</c:v>
                </c:pt>
                <c:pt idx="72">
                  <c:v>0.0413086998192211</c:v>
                </c:pt>
                <c:pt idx="73">
                  <c:v>0.0773417353468562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'(5) Roll Rate Time Series'!$D$27</c:f>
              <c:strCache>
                <c:ptCount val="1"/>
                <c:pt idx="0">
                  <c:v>Curr-2m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Series'!$D$28:$D$105</c:f>
              <c:numCache>
                <c:formatCode>0%</c:formatCode>
                <c:ptCount val="78"/>
                <c:pt idx="0">
                  <c:v>0.0</c:v>
                </c:pt>
                <c:pt idx="1">
                  <c:v>0.000830108234779079</c:v>
                </c:pt>
                <c:pt idx="2">
                  <c:v>0.000414628973852157</c:v>
                </c:pt>
                <c:pt idx="3">
                  <c:v>0.00080185458737635</c:v>
                </c:pt>
                <c:pt idx="4">
                  <c:v>0.000955947883820524</c:v>
                </c:pt>
                <c:pt idx="5">
                  <c:v>0.00115959410058473</c:v>
                </c:pt>
                <c:pt idx="6">
                  <c:v>0.000721588003491217</c:v>
                </c:pt>
                <c:pt idx="7">
                  <c:v>0.000963127459283063</c:v>
                </c:pt>
                <c:pt idx="8">
                  <c:v>0.000764461763506892</c:v>
                </c:pt>
                <c:pt idx="9">
                  <c:v>0.000603257068695593</c:v>
                </c:pt>
                <c:pt idx="10">
                  <c:v>0.00051867384109077</c:v>
                </c:pt>
                <c:pt idx="11">
                  <c:v>0.000503640493135804</c:v>
                </c:pt>
                <c:pt idx="12">
                  <c:v>0.000699391857987997</c:v>
                </c:pt>
                <c:pt idx="13">
                  <c:v>0.000494343546675189</c:v>
                </c:pt>
                <c:pt idx="14">
                  <c:v>0.00076214909966091</c:v>
                </c:pt>
                <c:pt idx="15">
                  <c:v>0.00020655280354222</c:v>
                </c:pt>
                <c:pt idx="16">
                  <c:v>0.000543231301551789</c:v>
                </c:pt>
                <c:pt idx="17">
                  <c:v>0.00047749729861841</c:v>
                </c:pt>
                <c:pt idx="18">
                  <c:v>0.000656056431803119</c:v>
                </c:pt>
                <c:pt idx="19">
                  <c:v>0.000782067117662944</c:v>
                </c:pt>
                <c:pt idx="20">
                  <c:v>0.000507492506936788</c:v>
                </c:pt>
                <c:pt idx="21">
                  <c:v>0.000562293309213982</c:v>
                </c:pt>
                <c:pt idx="22">
                  <c:v>0.000817162054965185</c:v>
                </c:pt>
                <c:pt idx="23">
                  <c:v>0.000743998741102719</c:v>
                </c:pt>
                <c:pt idx="24">
                  <c:v>0.00100536962508627</c:v>
                </c:pt>
                <c:pt idx="25">
                  <c:v>0.000422906149936194</c:v>
                </c:pt>
                <c:pt idx="26">
                  <c:v>0.000276181250729752</c:v>
                </c:pt>
                <c:pt idx="27">
                  <c:v>0.00105149955475153</c:v>
                </c:pt>
                <c:pt idx="28">
                  <c:v>0.00141651857129653</c:v>
                </c:pt>
                <c:pt idx="29">
                  <c:v>0.000714947983753276</c:v>
                </c:pt>
                <c:pt idx="30">
                  <c:v>0.000547287559481327</c:v>
                </c:pt>
                <c:pt idx="31">
                  <c:v>0.0012953769374627</c:v>
                </c:pt>
                <c:pt idx="32">
                  <c:v>0.000639365871978296</c:v>
                </c:pt>
                <c:pt idx="33">
                  <c:v>0.00204817717430238</c:v>
                </c:pt>
                <c:pt idx="34">
                  <c:v>0.00206013677666867</c:v>
                </c:pt>
                <c:pt idx="35">
                  <c:v>0.000280210741116875</c:v>
                </c:pt>
                <c:pt idx="36">
                  <c:v>0.00135019430489118</c:v>
                </c:pt>
                <c:pt idx="37">
                  <c:v>0.00051705565743618</c:v>
                </c:pt>
                <c:pt idx="38">
                  <c:v>0.00162466402250439</c:v>
                </c:pt>
                <c:pt idx="39">
                  <c:v>0.00232619953091634</c:v>
                </c:pt>
                <c:pt idx="40">
                  <c:v>0.00169072855473382</c:v>
                </c:pt>
                <c:pt idx="41">
                  <c:v>0.00091892914238946</c:v>
                </c:pt>
                <c:pt idx="42">
                  <c:v>0.0005176341087862</c:v>
                </c:pt>
                <c:pt idx="43">
                  <c:v>0.00107265592254352</c:v>
                </c:pt>
                <c:pt idx="44">
                  <c:v>0.00158141541295615</c:v>
                </c:pt>
                <c:pt idx="45">
                  <c:v>0.000603605292271229</c:v>
                </c:pt>
                <c:pt idx="46">
                  <c:v>0.000238023771269177</c:v>
                </c:pt>
                <c:pt idx="47">
                  <c:v>0.00129591545431147</c:v>
                </c:pt>
                <c:pt idx="48">
                  <c:v>0.0</c:v>
                </c:pt>
                <c:pt idx="49">
                  <c:v>0.000628839038702569</c:v>
                </c:pt>
                <c:pt idx="50">
                  <c:v>0.0</c:v>
                </c:pt>
                <c:pt idx="51">
                  <c:v>0.00037401061066922</c:v>
                </c:pt>
                <c:pt idx="52">
                  <c:v>5.79696812230939E-5</c:v>
                </c:pt>
                <c:pt idx="53">
                  <c:v>0.000508207290061312</c:v>
                </c:pt>
                <c:pt idx="54">
                  <c:v>0.0020798246713345</c:v>
                </c:pt>
                <c:pt idx="55">
                  <c:v>0.00213196091504588</c:v>
                </c:pt>
                <c:pt idx="56">
                  <c:v>0.00222313128353329</c:v>
                </c:pt>
                <c:pt idx="57">
                  <c:v>0.00275075188329486</c:v>
                </c:pt>
                <c:pt idx="58">
                  <c:v>0.00268102498844276</c:v>
                </c:pt>
                <c:pt idx="59">
                  <c:v>0.00059274357165557</c:v>
                </c:pt>
                <c:pt idx="60">
                  <c:v>0.00104968828559966</c:v>
                </c:pt>
                <c:pt idx="61">
                  <c:v>0.00358087463006985</c:v>
                </c:pt>
                <c:pt idx="62">
                  <c:v>0.00318076858398696</c:v>
                </c:pt>
                <c:pt idx="63">
                  <c:v>0.00484379353084641</c:v>
                </c:pt>
                <c:pt idx="64">
                  <c:v>0.00150405255825193</c:v>
                </c:pt>
                <c:pt idx="65">
                  <c:v>0.0</c:v>
                </c:pt>
                <c:pt idx="66">
                  <c:v>0.00683045109110624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0.114344397827741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'(5) Roll Rate Time Series'!$E$27</c:f>
              <c:strCache>
                <c:ptCount val="1"/>
                <c:pt idx="0">
                  <c:v>Curr-3m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Series'!$E$28:$E$105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4.88377510686096E-5</c:v>
                </c:pt>
                <c:pt idx="3">
                  <c:v>3.6635665568467E-5</c:v>
                </c:pt>
                <c:pt idx="4">
                  <c:v>5.8400211148044E-5</c:v>
                </c:pt>
                <c:pt idx="5">
                  <c:v>3.16064140209294E-5</c:v>
                </c:pt>
                <c:pt idx="6">
                  <c:v>1.09293957706854E-5</c:v>
                </c:pt>
                <c:pt idx="7">
                  <c:v>3.55161490535161E-6</c:v>
                </c:pt>
                <c:pt idx="8">
                  <c:v>0.0</c:v>
                </c:pt>
                <c:pt idx="9">
                  <c:v>0.0</c:v>
                </c:pt>
                <c:pt idx="10">
                  <c:v>2.95416576479811E-5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0.000268199509679914</c:v>
                </c:pt>
                <c:pt idx="56">
                  <c:v>9.72930618679873E-5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0.00245667440616575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'(5) Roll Rate Time Series'!$F$27</c:f>
              <c:strCache>
                <c:ptCount val="1"/>
                <c:pt idx="0">
                  <c:v>Curr-3m+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Series'!$F$28:$F$105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9.35292210033721E-6</c:v>
                </c:pt>
                <c:pt idx="3">
                  <c:v>2.11754930992622E-5</c:v>
                </c:pt>
                <c:pt idx="4">
                  <c:v>1.34647725729703E-5</c:v>
                </c:pt>
                <c:pt idx="5">
                  <c:v>0.0</c:v>
                </c:pt>
                <c:pt idx="6">
                  <c:v>2.91661862353559E-5</c:v>
                </c:pt>
                <c:pt idx="7">
                  <c:v>5.92579370857049E-5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6.19153131446566E-5</c:v>
                </c:pt>
                <c:pt idx="24">
                  <c:v>0.000135659245729538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'(5) Roll Rate Time Series'!$G$27</c:f>
              <c:strCache>
                <c:ptCount val="1"/>
                <c:pt idx="0">
                  <c:v>Curr-CO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Series'!$G$28:$G$105</c:f>
              <c:numCache>
                <c:formatCode>0%</c:formatCode>
                <c:ptCount val="78"/>
                <c:pt idx="0">
                  <c:v>0.0</c:v>
                </c:pt>
                <c:pt idx="1">
                  <c:v>0.000151730440721244</c:v>
                </c:pt>
                <c:pt idx="2">
                  <c:v>0.000170414462554275</c:v>
                </c:pt>
                <c:pt idx="3">
                  <c:v>0.000256430934154676</c:v>
                </c:pt>
                <c:pt idx="4">
                  <c:v>0.000296106608809955</c:v>
                </c:pt>
                <c:pt idx="5">
                  <c:v>0.000283824363097735</c:v>
                </c:pt>
                <c:pt idx="6">
                  <c:v>0.000110651009879648</c:v>
                </c:pt>
                <c:pt idx="7">
                  <c:v>0.000186422818921497</c:v>
                </c:pt>
                <c:pt idx="8">
                  <c:v>0.000117879226118426</c:v>
                </c:pt>
                <c:pt idx="9">
                  <c:v>5.38888119930327E-5</c:v>
                </c:pt>
                <c:pt idx="10">
                  <c:v>0.000160499630465649</c:v>
                </c:pt>
                <c:pt idx="11">
                  <c:v>0.000204247726717905</c:v>
                </c:pt>
                <c:pt idx="12">
                  <c:v>4.03626242961321E-5</c:v>
                </c:pt>
                <c:pt idx="13">
                  <c:v>0.000361435780216565</c:v>
                </c:pt>
                <c:pt idx="14">
                  <c:v>0.000345764695635754</c:v>
                </c:pt>
                <c:pt idx="15">
                  <c:v>0.000278404922686186</c:v>
                </c:pt>
                <c:pt idx="16">
                  <c:v>5.95620504559228E-5</c:v>
                </c:pt>
                <c:pt idx="17">
                  <c:v>0.000115855774205154</c:v>
                </c:pt>
                <c:pt idx="18">
                  <c:v>0.000187605657149611</c:v>
                </c:pt>
                <c:pt idx="19">
                  <c:v>5.57290566563834E-5</c:v>
                </c:pt>
                <c:pt idx="20">
                  <c:v>9.53882442763214E-5</c:v>
                </c:pt>
                <c:pt idx="21">
                  <c:v>0.000507932717604165</c:v>
                </c:pt>
                <c:pt idx="22">
                  <c:v>7.64343789304882E-5</c:v>
                </c:pt>
                <c:pt idx="23">
                  <c:v>0.0</c:v>
                </c:pt>
                <c:pt idx="24">
                  <c:v>0.000322473912237868</c:v>
                </c:pt>
                <c:pt idx="25">
                  <c:v>0.000398188526749598</c:v>
                </c:pt>
                <c:pt idx="26">
                  <c:v>0.000107627919487036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0.000149375862086597</c:v>
                </c:pt>
                <c:pt idx="31">
                  <c:v>0.0001379148010995</c:v>
                </c:pt>
                <c:pt idx="32">
                  <c:v>0.0</c:v>
                </c:pt>
                <c:pt idx="33">
                  <c:v>0.0</c:v>
                </c:pt>
                <c:pt idx="34">
                  <c:v>7.32301960876786E-6</c:v>
                </c:pt>
                <c:pt idx="35">
                  <c:v>6.36365515667639E-5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0.000187500231941414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7.81173347186158E-5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7.56588486829888E-5</c:v>
                </c:pt>
                <c:pt idx="54">
                  <c:v>0.000163123697937187</c:v>
                </c:pt>
                <c:pt idx="55">
                  <c:v>0.00101017929610995</c:v>
                </c:pt>
                <c:pt idx="56">
                  <c:v>0.000677265288311949</c:v>
                </c:pt>
                <c:pt idx="57">
                  <c:v>0.000977094139896262</c:v>
                </c:pt>
                <c:pt idx="58">
                  <c:v>0.00117973295185121</c:v>
                </c:pt>
                <c:pt idx="59">
                  <c:v>0.000134682696288795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0.0107820614570508</c:v>
                </c:pt>
                <c:pt idx="71">
                  <c:v>0.00685456595264938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'(5) Roll Rate Time Series'!$H$27</c:f>
              <c:strCache>
                <c:ptCount val="1"/>
                <c:pt idx="0">
                  <c:v>Curr-PP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Series'!$H$28:$H$105</c:f>
              <c:numCache>
                <c:formatCode>0%</c:formatCode>
                <c:ptCount val="78"/>
                <c:pt idx="0">
                  <c:v>0.0114368932963184</c:v>
                </c:pt>
                <c:pt idx="1">
                  <c:v>0.00922025492637313</c:v>
                </c:pt>
                <c:pt idx="2">
                  <c:v>0.00926149242516538</c:v>
                </c:pt>
                <c:pt idx="3">
                  <c:v>0.00825578058519463</c:v>
                </c:pt>
                <c:pt idx="4">
                  <c:v>0.00865726918800599</c:v>
                </c:pt>
                <c:pt idx="5">
                  <c:v>0.0100612967240438</c:v>
                </c:pt>
                <c:pt idx="6">
                  <c:v>0.0103324649101103</c:v>
                </c:pt>
                <c:pt idx="7">
                  <c:v>0.009478744714776</c:v>
                </c:pt>
                <c:pt idx="8">
                  <c:v>0.00945734724799591</c:v>
                </c:pt>
                <c:pt idx="9">
                  <c:v>0.0100828951988659</c:v>
                </c:pt>
                <c:pt idx="10">
                  <c:v>0.011389271999432</c:v>
                </c:pt>
                <c:pt idx="11">
                  <c:v>0.0140356297590227</c:v>
                </c:pt>
                <c:pt idx="12">
                  <c:v>0.0116983917954662</c:v>
                </c:pt>
                <c:pt idx="13">
                  <c:v>0.0114804447829084</c:v>
                </c:pt>
                <c:pt idx="14">
                  <c:v>0.0119167609347463</c:v>
                </c:pt>
                <c:pt idx="15">
                  <c:v>0.0126861982272784</c:v>
                </c:pt>
                <c:pt idx="16">
                  <c:v>0.0102386475055801</c:v>
                </c:pt>
                <c:pt idx="17">
                  <c:v>0.0110877572342884</c:v>
                </c:pt>
                <c:pt idx="18">
                  <c:v>0.0125154553189291</c:v>
                </c:pt>
                <c:pt idx="19">
                  <c:v>0.0139281638733607</c:v>
                </c:pt>
                <c:pt idx="20">
                  <c:v>0.0145075786767554</c:v>
                </c:pt>
                <c:pt idx="21">
                  <c:v>0.0149467939275014</c:v>
                </c:pt>
                <c:pt idx="22">
                  <c:v>0.0161338023953285</c:v>
                </c:pt>
                <c:pt idx="23">
                  <c:v>0.0171832580256156</c:v>
                </c:pt>
                <c:pt idx="24">
                  <c:v>0.0148404765533794</c:v>
                </c:pt>
                <c:pt idx="25">
                  <c:v>0.013857144783089</c:v>
                </c:pt>
                <c:pt idx="26">
                  <c:v>0.0164311311764256</c:v>
                </c:pt>
                <c:pt idx="27">
                  <c:v>0.0155640782427341</c:v>
                </c:pt>
                <c:pt idx="28">
                  <c:v>0.0177576902912468</c:v>
                </c:pt>
                <c:pt idx="29">
                  <c:v>0.0176727403898891</c:v>
                </c:pt>
                <c:pt idx="30">
                  <c:v>0.017494446658722</c:v>
                </c:pt>
                <c:pt idx="31">
                  <c:v>0.0212482383362389</c:v>
                </c:pt>
                <c:pt idx="32">
                  <c:v>0.0214946201287687</c:v>
                </c:pt>
                <c:pt idx="33">
                  <c:v>0.0152854247250723</c:v>
                </c:pt>
                <c:pt idx="34">
                  <c:v>0.0140024660967339</c:v>
                </c:pt>
                <c:pt idx="35">
                  <c:v>0.0158504966242856</c:v>
                </c:pt>
                <c:pt idx="36">
                  <c:v>0.0210221505253652</c:v>
                </c:pt>
                <c:pt idx="37">
                  <c:v>0.0196958528619763</c:v>
                </c:pt>
                <c:pt idx="38">
                  <c:v>0.0192713691336434</c:v>
                </c:pt>
                <c:pt idx="39">
                  <c:v>0.0181267198682876</c:v>
                </c:pt>
                <c:pt idx="40">
                  <c:v>0.0187413959144276</c:v>
                </c:pt>
                <c:pt idx="41">
                  <c:v>0.0228832671049273</c:v>
                </c:pt>
                <c:pt idx="42">
                  <c:v>0.01810662248993</c:v>
                </c:pt>
                <c:pt idx="43">
                  <c:v>0.0228722194985973</c:v>
                </c:pt>
                <c:pt idx="44">
                  <c:v>0.0212676694802067</c:v>
                </c:pt>
                <c:pt idx="45">
                  <c:v>0.0245919778410209</c:v>
                </c:pt>
                <c:pt idx="46">
                  <c:v>0.0236154616692534</c:v>
                </c:pt>
                <c:pt idx="47">
                  <c:v>0.028760349160365</c:v>
                </c:pt>
                <c:pt idx="48">
                  <c:v>0.0274560754537297</c:v>
                </c:pt>
                <c:pt idx="49">
                  <c:v>0.0288106597750914</c:v>
                </c:pt>
                <c:pt idx="50">
                  <c:v>0.0244720793881315</c:v>
                </c:pt>
                <c:pt idx="51">
                  <c:v>0.0283784725400354</c:v>
                </c:pt>
                <c:pt idx="52">
                  <c:v>0.0271296786258957</c:v>
                </c:pt>
                <c:pt idx="53">
                  <c:v>0.0282631122999064</c:v>
                </c:pt>
                <c:pt idx="54">
                  <c:v>0.0213814152746644</c:v>
                </c:pt>
                <c:pt idx="55">
                  <c:v>0.0250261101092755</c:v>
                </c:pt>
                <c:pt idx="56">
                  <c:v>0.0280725748865871</c:v>
                </c:pt>
                <c:pt idx="57">
                  <c:v>0.0267760457769135</c:v>
                </c:pt>
                <c:pt idx="58">
                  <c:v>0.0253150458010012</c:v>
                </c:pt>
                <c:pt idx="59">
                  <c:v>0.0303673026271793</c:v>
                </c:pt>
                <c:pt idx="60">
                  <c:v>0.0257388899463905</c:v>
                </c:pt>
                <c:pt idx="61">
                  <c:v>0.0248027293775209</c:v>
                </c:pt>
                <c:pt idx="62">
                  <c:v>0.0338114018514774</c:v>
                </c:pt>
                <c:pt idx="63">
                  <c:v>0.0419055603497995</c:v>
                </c:pt>
                <c:pt idx="64">
                  <c:v>0.0225519799211348</c:v>
                </c:pt>
                <c:pt idx="65">
                  <c:v>0.038655538714332</c:v>
                </c:pt>
                <c:pt idx="66">
                  <c:v>0.036693583090911</c:v>
                </c:pt>
                <c:pt idx="67">
                  <c:v>0.0557796422254175</c:v>
                </c:pt>
                <c:pt idx="68">
                  <c:v>0.0279452407845029</c:v>
                </c:pt>
                <c:pt idx="69">
                  <c:v>0.0399974370840895</c:v>
                </c:pt>
                <c:pt idx="70">
                  <c:v>0.0520919911694969</c:v>
                </c:pt>
                <c:pt idx="71">
                  <c:v>0.067992130335787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0.218437105301952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1801456"/>
        <c:axId val="-1353864944"/>
      </c:lineChart>
      <c:catAx>
        <c:axId val="-13518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3864944"/>
        <c:crosses val="autoZero"/>
        <c:auto val="1"/>
        <c:lblAlgn val="ctr"/>
        <c:lblOffset val="100"/>
        <c:tickLblSkip val="10"/>
        <c:noMultiLvlLbl val="0"/>
      </c:catAx>
      <c:valAx>
        <c:axId val="-1353864944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18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'(5) Roll Rate Time Series'!$I$27</c:f>
              <c:strCache>
                <c:ptCount val="1"/>
                <c:pt idx="0">
                  <c:v>1m-Curr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Series'!$I$28:$I$105</c:f>
              <c:numCache>
                <c:formatCode>0%</c:formatCode>
                <c:ptCount val="78"/>
                <c:pt idx="0">
                  <c:v>0.0</c:v>
                </c:pt>
                <c:pt idx="1">
                  <c:v>0.365994084752732</c:v>
                </c:pt>
                <c:pt idx="2">
                  <c:v>0.361572486130051</c:v>
                </c:pt>
                <c:pt idx="3">
                  <c:v>0.36689548640807</c:v>
                </c:pt>
                <c:pt idx="4">
                  <c:v>0.390652819303228</c:v>
                </c:pt>
                <c:pt idx="5">
                  <c:v>0.380783899494487</c:v>
                </c:pt>
                <c:pt idx="6">
                  <c:v>0.407963493951512</c:v>
                </c:pt>
                <c:pt idx="7">
                  <c:v>0.413043446721846</c:v>
                </c:pt>
                <c:pt idx="8">
                  <c:v>0.402974349217995</c:v>
                </c:pt>
                <c:pt idx="9">
                  <c:v>0.404765958761423</c:v>
                </c:pt>
                <c:pt idx="10">
                  <c:v>0.431580794817436</c:v>
                </c:pt>
                <c:pt idx="11">
                  <c:v>0.430876399023618</c:v>
                </c:pt>
                <c:pt idx="12">
                  <c:v>0.438439410514988</c:v>
                </c:pt>
                <c:pt idx="13">
                  <c:v>0.431052899189691</c:v>
                </c:pt>
                <c:pt idx="14">
                  <c:v>0.413972407747397</c:v>
                </c:pt>
                <c:pt idx="15">
                  <c:v>0.407609094637933</c:v>
                </c:pt>
                <c:pt idx="16">
                  <c:v>0.393660167830663</c:v>
                </c:pt>
                <c:pt idx="17">
                  <c:v>0.412798763359824</c:v>
                </c:pt>
                <c:pt idx="18">
                  <c:v>0.430531289814363</c:v>
                </c:pt>
                <c:pt idx="19">
                  <c:v>0.445035125356258</c:v>
                </c:pt>
                <c:pt idx="20">
                  <c:v>0.451310235102</c:v>
                </c:pt>
                <c:pt idx="21">
                  <c:v>0.416209657266765</c:v>
                </c:pt>
                <c:pt idx="22">
                  <c:v>0.434531579818757</c:v>
                </c:pt>
                <c:pt idx="23">
                  <c:v>0.414481744362571</c:v>
                </c:pt>
                <c:pt idx="24">
                  <c:v>0.415528554183017</c:v>
                </c:pt>
                <c:pt idx="25">
                  <c:v>0.479580478641149</c:v>
                </c:pt>
                <c:pt idx="26">
                  <c:v>0.444572896999543</c:v>
                </c:pt>
                <c:pt idx="27">
                  <c:v>0.458072822432483</c:v>
                </c:pt>
                <c:pt idx="28">
                  <c:v>0.434874990846082</c:v>
                </c:pt>
                <c:pt idx="29">
                  <c:v>0.362710928548602</c:v>
                </c:pt>
                <c:pt idx="30">
                  <c:v>0.354962483753075</c:v>
                </c:pt>
                <c:pt idx="31">
                  <c:v>0.339466550195501</c:v>
                </c:pt>
                <c:pt idx="32">
                  <c:v>0.368279056772333</c:v>
                </c:pt>
                <c:pt idx="33">
                  <c:v>0.279158120978678</c:v>
                </c:pt>
                <c:pt idx="34">
                  <c:v>0.296746559763814</c:v>
                </c:pt>
                <c:pt idx="35">
                  <c:v>0.320384780077151</c:v>
                </c:pt>
                <c:pt idx="36">
                  <c:v>0.330470136066531</c:v>
                </c:pt>
                <c:pt idx="37">
                  <c:v>0.261824507511</c:v>
                </c:pt>
                <c:pt idx="38">
                  <c:v>0.296105507328894</c:v>
                </c:pt>
                <c:pt idx="39">
                  <c:v>0.314599294441054</c:v>
                </c:pt>
                <c:pt idx="40">
                  <c:v>0.360808828590521</c:v>
                </c:pt>
                <c:pt idx="41">
                  <c:v>0.3392350737445</c:v>
                </c:pt>
                <c:pt idx="42">
                  <c:v>0.407761430329491</c:v>
                </c:pt>
                <c:pt idx="43">
                  <c:v>0.320367153785551</c:v>
                </c:pt>
                <c:pt idx="44">
                  <c:v>0.315219255767223</c:v>
                </c:pt>
                <c:pt idx="45">
                  <c:v>0.341193870961837</c:v>
                </c:pt>
                <c:pt idx="46">
                  <c:v>0.331577229117356</c:v>
                </c:pt>
                <c:pt idx="47">
                  <c:v>0.426767333766844</c:v>
                </c:pt>
                <c:pt idx="48">
                  <c:v>0.427395578041213</c:v>
                </c:pt>
                <c:pt idx="49">
                  <c:v>0.470634786726186</c:v>
                </c:pt>
                <c:pt idx="50">
                  <c:v>0.443171302774195</c:v>
                </c:pt>
                <c:pt idx="51">
                  <c:v>0.297543296184561</c:v>
                </c:pt>
                <c:pt idx="52">
                  <c:v>0.311506739975617</c:v>
                </c:pt>
                <c:pt idx="53">
                  <c:v>0.321587118735914</c:v>
                </c:pt>
                <c:pt idx="54">
                  <c:v>0.263837772383734</c:v>
                </c:pt>
                <c:pt idx="55">
                  <c:v>0.2476799416521</c:v>
                </c:pt>
                <c:pt idx="56">
                  <c:v>0.263927972844351</c:v>
                </c:pt>
                <c:pt idx="57">
                  <c:v>0.269742201001707</c:v>
                </c:pt>
                <c:pt idx="58">
                  <c:v>0.230630730384094</c:v>
                </c:pt>
                <c:pt idx="59">
                  <c:v>0.2308011487954</c:v>
                </c:pt>
                <c:pt idx="60">
                  <c:v>0.223447704172684</c:v>
                </c:pt>
                <c:pt idx="61">
                  <c:v>0.255910199900782</c:v>
                </c:pt>
                <c:pt idx="62">
                  <c:v>0.381027632472544</c:v>
                </c:pt>
                <c:pt idx="63">
                  <c:v>0.34458181755521</c:v>
                </c:pt>
                <c:pt idx="64">
                  <c:v>0.179750071943556</c:v>
                </c:pt>
                <c:pt idx="65">
                  <c:v>0.250123747479622</c:v>
                </c:pt>
                <c:pt idx="66">
                  <c:v>0.186635790224172</c:v>
                </c:pt>
                <c:pt idx="67">
                  <c:v>0.263168908399778</c:v>
                </c:pt>
                <c:pt idx="68">
                  <c:v>0.352736618474151</c:v>
                </c:pt>
                <c:pt idx="69">
                  <c:v>0.182647416185648</c:v>
                </c:pt>
                <c:pt idx="70">
                  <c:v>0.187598134169964</c:v>
                </c:pt>
                <c:pt idx="71">
                  <c:v>0.152022366716002</c:v>
                </c:pt>
                <c:pt idx="72">
                  <c:v>0.2330116426625</c:v>
                </c:pt>
                <c:pt idx="73">
                  <c:v>0.430653488436743</c:v>
                </c:pt>
                <c:pt idx="74">
                  <c:v>0.619414229812003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'(5) Roll Rate Time Series'!$J$27</c:f>
              <c:strCache>
                <c:ptCount val="1"/>
                <c:pt idx="0">
                  <c:v>1m-1m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Series'!$J$28:$J$105</c:f>
              <c:numCache>
                <c:formatCode>0%</c:formatCode>
                <c:ptCount val="78"/>
                <c:pt idx="0">
                  <c:v>0.0</c:v>
                </c:pt>
                <c:pt idx="1">
                  <c:v>0.470501858479731</c:v>
                </c:pt>
                <c:pt idx="2">
                  <c:v>0.508446167211443</c:v>
                </c:pt>
                <c:pt idx="3">
                  <c:v>0.517128105409473</c:v>
                </c:pt>
                <c:pt idx="4">
                  <c:v>0.500031355120162</c:v>
                </c:pt>
                <c:pt idx="5">
                  <c:v>0.517411579658532</c:v>
                </c:pt>
                <c:pt idx="6">
                  <c:v>0.484250927641236</c:v>
                </c:pt>
                <c:pt idx="7">
                  <c:v>0.470353785108122</c:v>
                </c:pt>
                <c:pt idx="8">
                  <c:v>0.476657286030053</c:v>
                </c:pt>
                <c:pt idx="9">
                  <c:v>0.47687540561099</c:v>
                </c:pt>
                <c:pt idx="10">
                  <c:v>0.478116617434018</c:v>
                </c:pt>
                <c:pt idx="11">
                  <c:v>0.48872417820351</c:v>
                </c:pt>
                <c:pt idx="12">
                  <c:v>0.475740197146881</c:v>
                </c:pt>
                <c:pt idx="13">
                  <c:v>0.4832984548822</c:v>
                </c:pt>
                <c:pt idx="14">
                  <c:v>0.492011102635747</c:v>
                </c:pt>
                <c:pt idx="15">
                  <c:v>0.482628910366031</c:v>
                </c:pt>
                <c:pt idx="16">
                  <c:v>0.497268658688332</c:v>
                </c:pt>
                <c:pt idx="17">
                  <c:v>0.52405797368803</c:v>
                </c:pt>
                <c:pt idx="18">
                  <c:v>0.470591753070658</c:v>
                </c:pt>
                <c:pt idx="19">
                  <c:v>0.474873916303061</c:v>
                </c:pt>
                <c:pt idx="20">
                  <c:v>0.46282791914004</c:v>
                </c:pt>
                <c:pt idx="21">
                  <c:v>0.489260860977027</c:v>
                </c:pt>
                <c:pt idx="22">
                  <c:v>0.472101240335446</c:v>
                </c:pt>
                <c:pt idx="23">
                  <c:v>0.520973247567537</c:v>
                </c:pt>
                <c:pt idx="24">
                  <c:v>0.498558610388745</c:v>
                </c:pt>
                <c:pt idx="25">
                  <c:v>0.445905923279875</c:v>
                </c:pt>
                <c:pt idx="26">
                  <c:v>0.451740287357421</c:v>
                </c:pt>
                <c:pt idx="27">
                  <c:v>0.430179044446603</c:v>
                </c:pt>
                <c:pt idx="28">
                  <c:v>0.483144011699489</c:v>
                </c:pt>
                <c:pt idx="29">
                  <c:v>0.477998900978337</c:v>
                </c:pt>
                <c:pt idx="30">
                  <c:v>0.510741610911381</c:v>
                </c:pt>
                <c:pt idx="31">
                  <c:v>0.529704670975232</c:v>
                </c:pt>
                <c:pt idx="32">
                  <c:v>0.51565002388459</c:v>
                </c:pt>
                <c:pt idx="33">
                  <c:v>0.513819939797322</c:v>
                </c:pt>
                <c:pt idx="34">
                  <c:v>0.543646310748767</c:v>
                </c:pt>
                <c:pt idx="35">
                  <c:v>0.534310043781185</c:v>
                </c:pt>
                <c:pt idx="36">
                  <c:v>0.500313699320366</c:v>
                </c:pt>
                <c:pt idx="37">
                  <c:v>0.580357942932231</c:v>
                </c:pt>
                <c:pt idx="38">
                  <c:v>0.574416612540481</c:v>
                </c:pt>
                <c:pt idx="39">
                  <c:v>0.579245622501873</c:v>
                </c:pt>
                <c:pt idx="40">
                  <c:v>0.555933313521064</c:v>
                </c:pt>
                <c:pt idx="41">
                  <c:v>0.546327818559904</c:v>
                </c:pt>
                <c:pt idx="42">
                  <c:v>0.480252041231757</c:v>
                </c:pt>
                <c:pt idx="43">
                  <c:v>0.512141204445443</c:v>
                </c:pt>
                <c:pt idx="44">
                  <c:v>0.517036945834022</c:v>
                </c:pt>
                <c:pt idx="45">
                  <c:v>0.538529101720354</c:v>
                </c:pt>
                <c:pt idx="46">
                  <c:v>0.594283411163999</c:v>
                </c:pt>
                <c:pt idx="47">
                  <c:v>0.420689637442555</c:v>
                </c:pt>
                <c:pt idx="48">
                  <c:v>0.520678469587757</c:v>
                </c:pt>
                <c:pt idx="49">
                  <c:v>0.465730933495091</c:v>
                </c:pt>
                <c:pt idx="50">
                  <c:v>0.493342650897743</c:v>
                </c:pt>
                <c:pt idx="51">
                  <c:v>0.60547412235098</c:v>
                </c:pt>
                <c:pt idx="52">
                  <c:v>0.592375820410417</c:v>
                </c:pt>
                <c:pt idx="53">
                  <c:v>0.595214426771033</c:v>
                </c:pt>
                <c:pt idx="54">
                  <c:v>0.621177471428353</c:v>
                </c:pt>
                <c:pt idx="55">
                  <c:v>0.625613054122326</c:v>
                </c:pt>
                <c:pt idx="56">
                  <c:v>0.598154593798129</c:v>
                </c:pt>
                <c:pt idx="57">
                  <c:v>0.577864089635727</c:v>
                </c:pt>
                <c:pt idx="58">
                  <c:v>0.583631680661515</c:v>
                </c:pt>
                <c:pt idx="59">
                  <c:v>0.548961205799577</c:v>
                </c:pt>
                <c:pt idx="60">
                  <c:v>0.580674621540751</c:v>
                </c:pt>
                <c:pt idx="61">
                  <c:v>0.567886379363592</c:v>
                </c:pt>
                <c:pt idx="62">
                  <c:v>0.434244484287743</c:v>
                </c:pt>
                <c:pt idx="63">
                  <c:v>0.510518260149079</c:v>
                </c:pt>
                <c:pt idx="64">
                  <c:v>0.640694989631822</c:v>
                </c:pt>
                <c:pt idx="65">
                  <c:v>0.551374511639642</c:v>
                </c:pt>
                <c:pt idx="66">
                  <c:v>0.484871541581725</c:v>
                </c:pt>
                <c:pt idx="67">
                  <c:v>0.467827270562573</c:v>
                </c:pt>
                <c:pt idx="68">
                  <c:v>0.411893137641386</c:v>
                </c:pt>
                <c:pt idx="69">
                  <c:v>0.566398582640621</c:v>
                </c:pt>
                <c:pt idx="70">
                  <c:v>0.619217024723223</c:v>
                </c:pt>
                <c:pt idx="71">
                  <c:v>0.621536600120992</c:v>
                </c:pt>
                <c:pt idx="72">
                  <c:v>0.51954636434987</c:v>
                </c:pt>
                <c:pt idx="73">
                  <c:v>0.569346511563256</c:v>
                </c:pt>
                <c:pt idx="74">
                  <c:v>0.380585770187996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'(5) Roll Rate Time Series'!$K$27</c:f>
              <c:strCache>
                <c:ptCount val="1"/>
                <c:pt idx="0">
                  <c:v>1m-2m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Series'!$K$28:$K$105</c:f>
              <c:numCache>
                <c:formatCode>0%</c:formatCode>
                <c:ptCount val="78"/>
                <c:pt idx="0">
                  <c:v>0.0</c:v>
                </c:pt>
                <c:pt idx="1">
                  <c:v>0.145570538587187</c:v>
                </c:pt>
                <c:pt idx="2">
                  <c:v>0.119539992897262</c:v>
                </c:pt>
                <c:pt idx="3">
                  <c:v>0.105561542313112</c:v>
                </c:pt>
                <c:pt idx="4">
                  <c:v>0.0990844116525426</c:v>
                </c:pt>
                <c:pt idx="5">
                  <c:v>0.0913963969483976</c:v>
                </c:pt>
                <c:pt idx="6">
                  <c:v>0.0944500714777627</c:v>
                </c:pt>
                <c:pt idx="7">
                  <c:v>0.104742078014957</c:v>
                </c:pt>
                <c:pt idx="8">
                  <c:v>0.109971114609205</c:v>
                </c:pt>
                <c:pt idx="9">
                  <c:v>0.0998621212302543</c:v>
                </c:pt>
                <c:pt idx="10">
                  <c:v>0.0778102580178055</c:v>
                </c:pt>
                <c:pt idx="11">
                  <c:v>0.061482730623947</c:v>
                </c:pt>
                <c:pt idx="12">
                  <c:v>0.0654473778767605</c:v>
                </c:pt>
                <c:pt idx="13">
                  <c:v>0.0687425741525716</c:v>
                </c:pt>
                <c:pt idx="14">
                  <c:v>0.0782692411754148</c:v>
                </c:pt>
                <c:pt idx="15">
                  <c:v>0.091794805849701</c:v>
                </c:pt>
                <c:pt idx="16">
                  <c:v>0.0858903594139473</c:v>
                </c:pt>
                <c:pt idx="17">
                  <c:v>0.0532171282649155</c:v>
                </c:pt>
                <c:pt idx="18">
                  <c:v>0.0815071209414135</c:v>
                </c:pt>
                <c:pt idx="19">
                  <c:v>0.0499401800544788</c:v>
                </c:pt>
                <c:pt idx="20">
                  <c:v>0.0604711134811934</c:v>
                </c:pt>
                <c:pt idx="21">
                  <c:v>0.0631662766959719</c:v>
                </c:pt>
                <c:pt idx="22">
                  <c:v>0.0737835221057335</c:v>
                </c:pt>
                <c:pt idx="23">
                  <c:v>0.0456251072056835</c:v>
                </c:pt>
                <c:pt idx="24">
                  <c:v>0.0578198898492207</c:v>
                </c:pt>
                <c:pt idx="25">
                  <c:v>0.0576104534642452</c:v>
                </c:pt>
                <c:pt idx="26">
                  <c:v>0.0824428829362541</c:v>
                </c:pt>
                <c:pt idx="27">
                  <c:v>0.0881660575890674</c:v>
                </c:pt>
                <c:pt idx="28">
                  <c:v>0.0369497641995122</c:v>
                </c:pt>
                <c:pt idx="29">
                  <c:v>0.147989504887749</c:v>
                </c:pt>
                <c:pt idx="30">
                  <c:v>0.117026140089655</c:v>
                </c:pt>
                <c:pt idx="31">
                  <c:v>0.11520062352236</c:v>
                </c:pt>
                <c:pt idx="32">
                  <c:v>0.108997756528615</c:v>
                </c:pt>
                <c:pt idx="33">
                  <c:v>0.183268694773131</c:v>
                </c:pt>
                <c:pt idx="34">
                  <c:v>0.153372107857803</c:v>
                </c:pt>
                <c:pt idx="35">
                  <c:v>0.133050354426855</c:v>
                </c:pt>
                <c:pt idx="36">
                  <c:v>0.158542717845579</c:v>
                </c:pt>
                <c:pt idx="37">
                  <c:v>0.148366488596085</c:v>
                </c:pt>
                <c:pt idx="38">
                  <c:v>0.106128221900767</c:v>
                </c:pt>
                <c:pt idx="39">
                  <c:v>0.0951515461090536</c:v>
                </c:pt>
                <c:pt idx="40">
                  <c:v>0.0747713929454209</c:v>
                </c:pt>
                <c:pt idx="41">
                  <c:v>0.0948255325069464</c:v>
                </c:pt>
                <c:pt idx="42">
                  <c:v>0.0929479297095236</c:v>
                </c:pt>
                <c:pt idx="43">
                  <c:v>0.157449648334037</c:v>
                </c:pt>
                <c:pt idx="44">
                  <c:v>0.161823616536419</c:v>
                </c:pt>
                <c:pt idx="45">
                  <c:v>0.092599605520828</c:v>
                </c:pt>
                <c:pt idx="46">
                  <c:v>0.0564894523815361</c:v>
                </c:pt>
                <c:pt idx="47">
                  <c:v>0.105721311253801</c:v>
                </c:pt>
                <c:pt idx="48">
                  <c:v>0.0144599340738356</c:v>
                </c:pt>
                <c:pt idx="49">
                  <c:v>0.028375429799087</c:v>
                </c:pt>
                <c:pt idx="50">
                  <c:v>0.0415765672377497</c:v>
                </c:pt>
                <c:pt idx="51">
                  <c:v>0.0661738388005663</c:v>
                </c:pt>
                <c:pt idx="52">
                  <c:v>0.076345195802042</c:v>
                </c:pt>
                <c:pt idx="53">
                  <c:v>0.055983827246986</c:v>
                </c:pt>
                <c:pt idx="54">
                  <c:v>0.101179126429336</c:v>
                </c:pt>
                <c:pt idx="55">
                  <c:v>0.114653812546892</c:v>
                </c:pt>
                <c:pt idx="56">
                  <c:v>0.121543076481241</c:v>
                </c:pt>
                <c:pt idx="57">
                  <c:v>0.134570763608037</c:v>
                </c:pt>
                <c:pt idx="58">
                  <c:v>0.170524056569573</c:v>
                </c:pt>
                <c:pt idx="59">
                  <c:v>0.197583819068133</c:v>
                </c:pt>
                <c:pt idx="60">
                  <c:v>0.168957137340094</c:v>
                </c:pt>
                <c:pt idx="61">
                  <c:v>0.154024930728447</c:v>
                </c:pt>
                <c:pt idx="62">
                  <c:v>0.165632834182833</c:v>
                </c:pt>
                <c:pt idx="63">
                  <c:v>0.112046800942626</c:v>
                </c:pt>
                <c:pt idx="64">
                  <c:v>0.134923265450172</c:v>
                </c:pt>
                <c:pt idx="65">
                  <c:v>0.191445434330194</c:v>
                </c:pt>
                <c:pt idx="66">
                  <c:v>0.271866232304484</c:v>
                </c:pt>
                <c:pt idx="67">
                  <c:v>0.223673907600007</c:v>
                </c:pt>
                <c:pt idx="68">
                  <c:v>0.199831181162319</c:v>
                </c:pt>
                <c:pt idx="69">
                  <c:v>0.237554642498475</c:v>
                </c:pt>
                <c:pt idx="70">
                  <c:v>0.135766702935852</c:v>
                </c:pt>
                <c:pt idx="71">
                  <c:v>0.173852412623926</c:v>
                </c:pt>
                <c:pt idx="72">
                  <c:v>0.193210387624192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'(5) Roll Rate Time Series'!$L$27</c:f>
              <c:strCache>
                <c:ptCount val="1"/>
                <c:pt idx="0">
                  <c:v>1m-3m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Series'!$L$28:$L$105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0.000946291018110673</c:v>
                </c:pt>
                <c:pt idx="3">
                  <c:v>0.00151245066353677</c:v>
                </c:pt>
                <c:pt idx="4">
                  <c:v>0.00120351634634521</c:v>
                </c:pt>
                <c:pt idx="5">
                  <c:v>0.00117808295043201</c:v>
                </c:pt>
                <c:pt idx="6">
                  <c:v>0.00202492628404641</c:v>
                </c:pt>
                <c:pt idx="7">
                  <c:v>0.00296819921687971</c:v>
                </c:pt>
                <c:pt idx="8">
                  <c:v>0.00276584491691616</c:v>
                </c:pt>
                <c:pt idx="9">
                  <c:v>0.00256258402819029</c:v>
                </c:pt>
                <c:pt idx="10">
                  <c:v>0.00129035712033722</c:v>
                </c:pt>
                <c:pt idx="11">
                  <c:v>0.000886617062943009</c:v>
                </c:pt>
                <c:pt idx="12">
                  <c:v>0.00346785835204898</c:v>
                </c:pt>
                <c:pt idx="13">
                  <c:v>0.0021261758749021</c:v>
                </c:pt>
                <c:pt idx="14">
                  <c:v>0.00267940965868</c:v>
                </c:pt>
                <c:pt idx="15">
                  <c:v>0.00361130494283634</c:v>
                </c:pt>
                <c:pt idx="16">
                  <c:v>0.00145947101194223</c:v>
                </c:pt>
                <c:pt idx="17">
                  <c:v>0.0</c:v>
                </c:pt>
                <c:pt idx="18">
                  <c:v>0.00306845329230851</c:v>
                </c:pt>
                <c:pt idx="19">
                  <c:v>0.00168218974352638</c:v>
                </c:pt>
                <c:pt idx="20">
                  <c:v>0.00571141997444634</c:v>
                </c:pt>
                <c:pt idx="21">
                  <c:v>0.0</c:v>
                </c:pt>
                <c:pt idx="22">
                  <c:v>0.00161897640823491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0.00442132382188691</c:v>
                </c:pt>
                <c:pt idx="29">
                  <c:v>0.00364791371803842</c:v>
                </c:pt>
                <c:pt idx="30">
                  <c:v>0.00262027846789803</c:v>
                </c:pt>
                <c:pt idx="31">
                  <c:v>0.0</c:v>
                </c:pt>
                <c:pt idx="32">
                  <c:v>0.0</c:v>
                </c:pt>
                <c:pt idx="33">
                  <c:v>0.00354894516413432</c:v>
                </c:pt>
                <c:pt idx="34">
                  <c:v>0.00199866495659187</c:v>
                </c:pt>
                <c:pt idx="35">
                  <c:v>0.000916459459804231</c:v>
                </c:pt>
                <c:pt idx="36">
                  <c:v>0.0</c:v>
                </c:pt>
                <c:pt idx="37">
                  <c:v>0.00121678167062549</c:v>
                </c:pt>
                <c:pt idx="38">
                  <c:v>0.00222629754227974</c:v>
                </c:pt>
                <c:pt idx="39">
                  <c:v>0.00132954390981626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0.00438867956129782</c:v>
                </c:pt>
                <c:pt idx="53">
                  <c:v>0.00387490740363899</c:v>
                </c:pt>
                <c:pt idx="54">
                  <c:v>0.000277961466009749</c:v>
                </c:pt>
                <c:pt idx="55">
                  <c:v>0.000100853489505165</c:v>
                </c:pt>
                <c:pt idx="56">
                  <c:v>0.000758779340151821</c:v>
                </c:pt>
                <c:pt idx="57">
                  <c:v>0.00235595153055667</c:v>
                </c:pt>
                <c:pt idx="58">
                  <c:v>0.000980218067256441</c:v>
                </c:pt>
                <c:pt idx="59">
                  <c:v>0.00199111142199772</c:v>
                </c:pt>
                <c:pt idx="60">
                  <c:v>0.00393433242108961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0.0290326330694136</c:v>
                </c:pt>
                <c:pt idx="67">
                  <c:v>0.00596168270815764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'(5) Roll Rate Time Series'!$M$27</c:f>
              <c:strCache>
                <c:ptCount val="1"/>
                <c:pt idx="0">
                  <c:v>1m-3m+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Series'!$M$28:$M$105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7.80871117978075E-5</c:v>
                </c:pt>
                <c:pt idx="4">
                  <c:v>0.0</c:v>
                </c:pt>
                <c:pt idx="5">
                  <c:v>0.000120934689434706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0.00163240025881936</c:v>
                </c:pt>
                <c:pt idx="13">
                  <c:v>0.0</c:v>
                </c:pt>
                <c:pt idx="14">
                  <c:v>0.0</c:v>
                </c:pt>
                <c:pt idx="15">
                  <c:v>0.000649387465975095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0.000206255752277754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0.0151092559432891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'(5) Roll Rate Time Series'!$N$27</c:f>
              <c:strCache>
                <c:ptCount val="1"/>
                <c:pt idx="0">
                  <c:v>1m-CO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Series'!$N$28:$N$105</c:f>
              <c:numCache>
                <c:formatCode>0%</c:formatCode>
                <c:ptCount val="78"/>
                <c:pt idx="0">
                  <c:v>0.0</c:v>
                </c:pt>
                <c:pt idx="1">
                  <c:v>0.00112538374517014</c:v>
                </c:pt>
                <c:pt idx="2">
                  <c:v>0.000355246266908063</c:v>
                </c:pt>
                <c:pt idx="3">
                  <c:v>0.000372072220389465</c:v>
                </c:pt>
                <c:pt idx="4">
                  <c:v>0.000698278628672548</c:v>
                </c:pt>
                <c:pt idx="5">
                  <c:v>0.000948344364890608</c:v>
                </c:pt>
                <c:pt idx="6">
                  <c:v>0.00164409184642587</c:v>
                </c:pt>
                <c:pt idx="7">
                  <c:v>0.00109844541830585</c:v>
                </c:pt>
                <c:pt idx="8">
                  <c:v>0.0</c:v>
                </c:pt>
                <c:pt idx="9">
                  <c:v>0.00020694798502838</c:v>
                </c:pt>
                <c:pt idx="10">
                  <c:v>0.0011753160327721</c:v>
                </c:pt>
                <c:pt idx="11">
                  <c:v>0.000868351910755683</c:v>
                </c:pt>
                <c:pt idx="12">
                  <c:v>0.00187897387732447</c:v>
                </c:pt>
                <c:pt idx="13">
                  <c:v>0.0</c:v>
                </c:pt>
                <c:pt idx="14">
                  <c:v>0.0</c:v>
                </c:pt>
                <c:pt idx="15">
                  <c:v>0.00114328796329117</c:v>
                </c:pt>
                <c:pt idx="16">
                  <c:v>0.000725661652714381</c:v>
                </c:pt>
                <c:pt idx="17">
                  <c:v>0.000739445639349683</c:v>
                </c:pt>
                <c:pt idx="18">
                  <c:v>0.000720871566142884</c:v>
                </c:pt>
                <c:pt idx="19">
                  <c:v>0.0</c:v>
                </c:pt>
                <c:pt idx="20">
                  <c:v>0.00144916040426925</c:v>
                </c:pt>
                <c:pt idx="21">
                  <c:v>0.00354742881379514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0.00176855679791285</c:v>
                </c:pt>
                <c:pt idx="30">
                  <c:v>0.00111465587703105</c:v>
                </c:pt>
                <c:pt idx="31">
                  <c:v>0.00288166732672318</c:v>
                </c:pt>
                <c:pt idx="32">
                  <c:v>0.0</c:v>
                </c:pt>
                <c:pt idx="33">
                  <c:v>0.000574703979410611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0.00799424813520318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0.000671206940669508</c:v>
                </c:pt>
                <c:pt idx="55">
                  <c:v>0.00165582974916948</c:v>
                </c:pt>
                <c:pt idx="56">
                  <c:v>0.0022256685945969</c:v>
                </c:pt>
                <c:pt idx="57">
                  <c:v>0.000594568718943242</c:v>
                </c:pt>
                <c:pt idx="58">
                  <c:v>0.000251842769197561</c:v>
                </c:pt>
                <c:pt idx="59">
                  <c:v>0.00598745575836797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0.00791908580335919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'(5) Roll Rate Time Series'!$O$27</c:f>
              <c:strCache>
                <c:ptCount val="1"/>
                <c:pt idx="0">
                  <c:v>1m-PP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Series'!$O$28:$O$105</c:f>
              <c:numCache>
                <c:formatCode>0%</c:formatCode>
                <c:ptCount val="78"/>
                <c:pt idx="0">
                  <c:v>0.0</c:v>
                </c:pt>
                <c:pt idx="1">
                  <c:v>0.0168081344351787</c:v>
                </c:pt>
                <c:pt idx="2">
                  <c:v>0.00913981647622378</c:v>
                </c:pt>
                <c:pt idx="3">
                  <c:v>0.00845225587361855</c:v>
                </c:pt>
                <c:pt idx="4">
                  <c:v>0.00832961894904952</c:v>
                </c:pt>
                <c:pt idx="5">
                  <c:v>0.00816076189382497</c:v>
                </c:pt>
                <c:pt idx="6">
                  <c:v>0.00966648879901646</c:v>
                </c:pt>
                <c:pt idx="7">
                  <c:v>0.00779404551988851</c:v>
                </c:pt>
                <c:pt idx="8">
                  <c:v>0.00763140522582897</c:v>
                </c:pt>
                <c:pt idx="9">
                  <c:v>0.0157269823841133</c:v>
                </c:pt>
                <c:pt idx="10">
                  <c:v>0.0100266565776303</c:v>
                </c:pt>
                <c:pt idx="11">
                  <c:v>0.0171617231752255</c:v>
                </c:pt>
                <c:pt idx="12">
                  <c:v>0.0133937819731763</c:v>
                </c:pt>
                <c:pt idx="13">
                  <c:v>0.0147798959006339</c:v>
                </c:pt>
                <c:pt idx="14">
                  <c:v>0.0130678387827604</c:v>
                </c:pt>
                <c:pt idx="15">
                  <c:v>0.0125632087742312</c:v>
                </c:pt>
                <c:pt idx="16">
                  <c:v>0.0209956814023999</c:v>
                </c:pt>
                <c:pt idx="17">
                  <c:v>0.00918668904788039</c:v>
                </c:pt>
                <c:pt idx="18">
                  <c:v>0.0135805113151128</c:v>
                </c:pt>
                <c:pt idx="19">
                  <c:v>0.028468588542674</c:v>
                </c:pt>
                <c:pt idx="20">
                  <c:v>0.0182301518980506</c:v>
                </c:pt>
                <c:pt idx="21">
                  <c:v>0.0278157762464401</c:v>
                </c:pt>
                <c:pt idx="22">
                  <c:v>0.0179646813318273</c:v>
                </c:pt>
                <c:pt idx="23">
                  <c:v>0.0189199008642071</c:v>
                </c:pt>
                <c:pt idx="24">
                  <c:v>0.028092945579017</c:v>
                </c:pt>
                <c:pt idx="25">
                  <c:v>0.0169031446147305</c:v>
                </c:pt>
                <c:pt idx="26">
                  <c:v>0.02124393270678</c:v>
                </c:pt>
                <c:pt idx="27">
                  <c:v>0.0235820755318453</c:v>
                </c:pt>
                <c:pt idx="28">
                  <c:v>0.0406099094330288</c:v>
                </c:pt>
                <c:pt idx="29">
                  <c:v>0.00588419506935965</c:v>
                </c:pt>
                <c:pt idx="30">
                  <c:v>0.0135348309009586</c:v>
                </c:pt>
                <c:pt idx="31">
                  <c:v>0.0127464879801825</c:v>
                </c:pt>
                <c:pt idx="32">
                  <c:v>0.00707316281446095</c:v>
                </c:pt>
                <c:pt idx="33">
                  <c:v>0.0196295953073222</c:v>
                </c:pt>
                <c:pt idx="34">
                  <c:v>0.00423635667302219</c:v>
                </c:pt>
                <c:pt idx="35">
                  <c:v>0.0113383622550041</c:v>
                </c:pt>
                <c:pt idx="36">
                  <c:v>0.0106734467675227</c:v>
                </c:pt>
                <c:pt idx="37">
                  <c:v>0.00823427929005735</c:v>
                </c:pt>
                <c:pt idx="38">
                  <c:v>0.021123360687576</c:v>
                </c:pt>
                <c:pt idx="39">
                  <c:v>0.00967399303820309</c:v>
                </c:pt>
                <c:pt idx="40">
                  <c:v>0.0084864649429932</c:v>
                </c:pt>
                <c:pt idx="41">
                  <c:v>0.0116173270534463</c:v>
                </c:pt>
                <c:pt idx="42">
                  <c:v>0.0190385987292274</c:v>
                </c:pt>
                <c:pt idx="43">
                  <c:v>0.0100419934349683</c:v>
                </c:pt>
                <c:pt idx="44">
                  <c:v>0.00592018186233441</c:v>
                </c:pt>
                <c:pt idx="45">
                  <c:v>0.0276774217969798</c:v>
                </c:pt>
                <c:pt idx="46">
                  <c:v>0.0176499073371073</c:v>
                </c:pt>
                <c:pt idx="47">
                  <c:v>0.0468217175367993</c:v>
                </c:pt>
                <c:pt idx="48">
                  <c:v>0.0374660182971928</c:v>
                </c:pt>
                <c:pt idx="49">
                  <c:v>0.0352588499796349</c:v>
                </c:pt>
                <c:pt idx="50">
                  <c:v>0.0219094790903112</c:v>
                </c:pt>
                <c:pt idx="51">
                  <c:v>0.0308087426638919</c:v>
                </c:pt>
                <c:pt idx="52">
                  <c:v>0.0153835642506259</c:v>
                </c:pt>
                <c:pt idx="53">
                  <c:v>0.0233397198424272</c:v>
                </c:pt>
                <c:pt idx="54">
                  <c:v>0.0128564613518968</c:v>
                </c:pt>
                <c:pt idx="55">
                  <c:v>0.0102965084400059</c:v>
                </c:pt>
                <c:pt idx="56">
                  <c:v>0.0133899089415289</c:v>
                </c:pt>
                <c:pt idx="57">
                  <c:v>0.0146661697527504</c:v>
                </c:pt>
                <c:pt idx="58">
                  <c:v>0.013981471548363</c:v>
                </c:pt>
                <c:pt idx="59">
                  <c:v>0.0146752591565235</c:v>
                </c:pt>
                <c:pt idx="60">
                  <c:v>0.0229862045253793</c:v>
                </c:pt>
                <c:pt idx="61">
                  <c:v>0.0221784900071778</c:v>
                </c:pt>
                <c:pt idx="62">
                  <c:v>0.019095049056879</c:v>
                </c:pt>
                <c:pt idx="63">
                  <c:v>0.0328531213530839</c:v>
                </c:pt>
                <c:pt idx="64">
                  <c:v>0.0295224170311586</c:v>
                </c:pt>
                <c:pt idx="65">
                  <c:v>0.0070563065505417</c:v>
                </c:pt>
                <c:pt idx="66">
                  <c:v>0.0196747170168452</c:v>
                </c:pt>
                <c:pt idx="67">
                  <c:v>0.0393682307294837</c:v>
                </c:pt>
                <c:pt idx="68">
                  <c:v>0.0355390627221427</c:v>
                </c:pt>
                <c:pt idx="69">
                  <c:v>0.0133993586752538</c:v>
                </c:pt>
                <c:pt idx="70">
                  <c:v>0.0574181381709596</c:v>
                </c:pt>
                <c:pt idx="71">
                  <c:v>0.0525886205390793</c:v>
                </c:pt>
                <c:pt idx="72">
                  <c:v>0.0542316053634366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900416"/>
        <c:axId val="-1257898096"/>
      </c:lineChart>
      <c:catAx>
        <c:axId val="-12579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898096"/>
        <c:crosses val="autoZero"/>
        <c:auto val="1"/>
        <c:lblAlgn val="ctr"/>
        <c:lblOffset val="100"/>
        <c:tickLblSkip val="10"/>
        <c:noMultiLvlLbl val="0"/>
      </c:catAx>
      <c:valAx>
        <c:axId val="-1257898096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9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'(5) Roll Rate Time Series'!$P$27</c:f>
              <c:strCache>
                <c:ptCount val="1"/>
                <c:pt idx="0">
                  <c:v>2m-Curr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Series'!$P$28:$P$105</c:f>
              <c:numCache>
                <c:formatCode>0%</c:formatCode>
                <c:ptCount val="78"/>
                <c:pt idx="0">
                  <c:v>0.0</c:v>
                </c:pt>
                <c:pt idx="1">
                  <c:v>0.346573733018723</c:v>
                </c:pt>
                <c:pt idx="2">
                  <c:v>0.149418013108952</c:v>
                </c:pt>
                <c:pt idx="3">
                  <c:v>0.201522691147366</c:v>
                </c:pt>
                <c:pt idx="4">
                  <c:v>0.175162813560461</c:v>
                </c:pt>
                <c:pt idx="5">
                  <c:v>0.164072273652268</c:v>
                </c:pt>
                <c:pt idx="6">
                  <c:v>0.189770029842397</c:v>
                </c:pt>
                <c:pt idx="7">
                  <c:v>0.212494783151658</c:v>
                </c:pt>
                <c:pt idx="8">
                  <c:v>0.209264918190357</c:v>
                </c:pt>
                <c:pt idx="9">
                  <c:v>0.223008787203396</c:v>
                </c:pt>
                <c:pt idx="10">
                  <c:v>0.177937588497187</c:v>
                </c:pt>
                <c:pt idx="11">
                  <c:v>0.215223583877629</c:v>
                </c:pt>
                <c:pt idx="12">
                  <c:v>0.232313252556258</c:v>
                </c:pt>
                <c:pt idx="13">
                  <c:v>0.27866897114483</c:v>
                </c:pt>
                <c:pt idx="14">
                  <c:v>0.251606890698945</c:v>
                </c:pt>
                <c:pt idx="15">
                  <c:v>0.214373832988608</c:v>
                </c:pt>
                <c:pt idx="16">
                  <c:v>0.215698203180243</c:v>
                </c:pt>
                <c:pt idx="17">
                  <c:v>0.163925175278784</c:v>
                </c:pt>
                <c:pt idx="18">
                  <c:v>0.334608750565452</c:v>
                </c:pt>
                <c:pt idx="19">
                  <c:v>0.283650637297398</c:v>
                </c:pt>
                <c:pt idx="20">
                  <c:v>0.151324258074885</c:v>
                </c:pt>
                <c:pt idx="21">
                  <c:v>0.27756336719603</c:v>
                </c:pt>
                <c:pt idx="22">
                  <c:v>0.28462755173787</c:v>
                </c:pt>
                <c:pt idx="23">
                  <c:v>0.283494145206116</c:v>
                </c:pt>
                <c:pt idx="24">
                  <c:v>0.213720173680986</c:v>
                </c:pt>
                <c:pt idx="25">
                  <c:v>0.336637118283525</c:v>
                </c:pt>
                <c:pt idx="26">
                  <c:v>0.373650709287699</c:v>
                </c:pt>
                <c:pt idx="27">
                  <c:v>0.234229581229367</c:v>
                </c:pt>
                <c:pt idx="28">
                  <c:v>0.308994479853814</c:v>
                </c:pt>
                <c:pt idx="29">
                  <c:v>0.240932214455265</c:v>
                </c:pt>
                <c:pt idx="30">
                  <c:v>0.205570906603737</c:v>
                </c:pt>
                <c:pt idx="31">
                  <c:v>0.212507069980897</c:v>
                </c:pt>
                <c:pt idx="32">
                  <c:v>0.0744959694282042</c:v>
                </c:pt>
                <c:pt idx="33">
                  <c:v>0.196155651211294</c:v>
                </c:pt>
                <c:pt idx="34">
                  <c:v>0.186356561486149</c:v>
                </c:pt>
                <c:pt idx="35">
                  <c:v>0.19861623296524</c:v>
                </c:pt>
                <c:pt idx="36">
                  <c:v>0.270525231878953</c:v>
                </c:pt>
                <c:pt idx="37">
                  <c:v>0.246963696570682</c:v>
                </c:pt>
                <c:pt idx="38">
                  <c:v>0.268818615252764</c:v>
                </c:pt>
                <c:pt idx="39">
                  <c:v>0.165612225759683</c:v>
                </c:pt>
                <c:pt idx="40">
                  <c:v>0.24195767001151</c:v>
                </c:pt>
                <c:pt idx="41">
                  <c:v>0.249897010061018</c:v>
                </c:pt>
                <c:pt idx="42">
                  <c:v>0.239788165291632</c:v>
                </c:pt>
                <c:pt idx="43">
                  <c:v>0.277270565768922</c:v>
                </c:pt>
                <c:pt idx="44">
                  <c:v>0.174555396872196</c:v>
                </c:pt>
                <c:pt idx="45">
                  <c:v>0.158991245782987</c:v>
                </c:pt>
                <c:pt idx="46">
                  <c:v>0.820844591274765</c:v>
                </c:pt>
                <c:pt idx="47">
                  <c:v>0.369864314444432</c:v>
                </c:pt>
                <c:pt idx="48">
                  <c:v>0.246749288944427</c:v>
                </c:pt>
                <c:pt idx="49">
                  <c:v>0.377610808963236</c:v>
                </c:pt>
                <c:pt idx="50">
                  <c:v>0.0</c:v>
                </c:pt>
                <c:pt idx="51">
                  <c:v>0.0</c:v>
                </c:pt>
                <c:pt idx="52">
                  <c:v>0.257414513086746</c:v>
                </c:pt>
                <c:pt idx="53">
                  <c:v>0.198841222687324</c:v>
                </c:pt>
                <c:pt idx="54">
                  <c:v>0.104307936909697</c:v>
                </c:pt>
                <c:pt idx="55">
                  <c:v>0.144298350547378</c:v>
                </c:pt>
                <c:pt idx="56">
                  <c:v>0.143801877743924</c:v>
                </c:pt>
                <c:pt idx="57">
                  <c:v>0.15664662323636</c:v>
                </c:pt>
                <c:pt idx="58">
                  <c:v>0.156665438745829</c:v>
                </c:pt>
                <c:pt idx="59">
                  <c:v>0.115363170123963</c:v>
                </c:pt>
                <c:pt idx="60">
                  <c:v>0.0579024222739235</c:v>
                </c:pt>
                <c:pt idx="61">
                  <c:v>0.0409839058922765</c:v>
                </c:pt>
                <c:pt idx="62">
                  <c:v>0.0989653857611429</c:v>
                </c:pt>
                <c:pt idx="63">
                  <c:v>0.118310749155492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0.0784476932128059</c:v>
                </c:pt>
                <c:pt idx="68">
                  <c:v>0.0949255120834728</c:v>
                </c:pt>
                <c:pt idx="69">
                  <c:v>0.0</c:v>
                </c:pt>
                <c:pt idx="70">
                  <c:v>0.499584605009247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'(5) Roll Rate Time Series'!$Q$27</c:f>
              <c:strCache>
                <c:ptCount val="1"/>
                <c:pt idx="0">
                  <c:v>2m-1m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Series'!$Q$28:$Q$105</c:f>
              <c:numCache>
                <c:formatCode>0%</c:formatCode>
                <c:ptCount val="78"/>
                <c:pt idx="0">
                  <c:v>0.0</c:v>
                </c:pt>
                <c:pt idx="1">
                  <c:v>0.324469209366977</c:v>
                </c:pt>
                <c:pt idx="2">
                  <c:v>0.311405426078477</c:v>
                </c:pt>
                <c:pt idx="3">
                  <c:v>0.240332665239712</c:v>
                </c:pt>
                <c:pt idx="4">
                  <c:v>0.306316241356693</c:v>
                </c:pt>
                <c:pt idx="5">
                  <c:v>0.285049203050674</c:v>
                </c:pt>
                <c:pt idx="6">
                  <c:v>0.292183831671324</c:v>
                </c:pt>
                <c:pt idx="7">
                  <c:v>0.262292622267109</c:v>
                </c:pt>
                <c:pt idx="8">
                  <c:v>0.260549761620716</c:v>
                </c:pt>
                <c:pt idx="9">
                  <c:v>0.26623646591965</c:v>
                </c:pt>
                <c:pt idx="10">
                  <c:v>0.281696145989808</c:v>
                </c:pt>
                <c:pt idx="11">
                  <c:v>0.283360804144786</c:v>
                </c:pt>
                <c:pt idx="12">
                  <c:v>0.252440925987487</c:v>
                </c:pt>
                <c:pt idx="13">
                  <c:v>0.309819972439311</c:v>
                </c:pt>
                <c:pt idx="14">
                  <c:v>0.224139002299235</c:v>
                </c:pt>
                <c:pt idx="15">
                  <c:v>0.313885125209929</c:v>
                </c:pt>
                <c:pt idx="16">
                  <c:v>0.199108150813443</c:v>
                </c:pt>
                <c:pt idx="17">
                  <c:v>0.235332618530968</c:v>
                </c:pt>
                <c:pt idx="18">
                  <c:v>0.208790372976378</c:v>
                </c:pt>
                <c:pt idx="19">
                  <c:v>0.249386431690601</c:v>
                </c:pt>
                <c:pt idx="20">
                  <c:v>0.401923343919444</c:v>
                </c:pt>
                <c:pt idx="21">
                  <c:v>0.239909399690758</c:v>
                </c:pt>
                <c:pt idx="22">
                  <c:v>0.23872620182952</c:v>
                </c:pt>
                <c:pt idx="23">
                  <c:v>0.170062932099231</c:v>
                </c:pt>
                <c:pt idx="24">
                  <c:v>0.1739717384241</c:v>
                </c:pt>
                <c:pt idx="25">
                  <c:v>0.292065506729527</c:v>
                </c:pt>
                <c:pt idx="26">
                  <c:v>0.243852847617524</c:v>
                </c:pt>
                <c:pt idx="27">
                  <c:v>0.198787015010266</c:v>
                </c:pt>
                <c:pt idx="28">
                  <c:v>0.492807584510594</c:v>
                </c:pt>
                <c:pt idx="29">
                  <c:v>0.26470532564273</c:v>
                </c:pt>
                <c:pt idx="30">
                  <c:v>0.32502995844947</c:v>
                </c:pt>
                <c:pt idx="31">
                  <c:v>0.227575262278398</c:v>
                </c:pt>
                <c:pt idx="32">
                  <c:v>0.253310676214855</c:v>
                </c:pt>
                <c:pt idx="33">
                  <c:v>0.258539602435805</c:v>
                </c:pt>
                <c:pt idx="34">
                  <c:v>0.224458480588528</c:v>
                </c:pt>
                <c:pt idx="35">
                  <c:v>0.253877898763018</c:v>
                </c:pt>
                <c:pt idx="36">
                  <c:v>0.231319681647616</c:v>
                </c:pt>
                <c:pt idx="37">
                  <c:v>0.183436737577483</c:v>
                </c:pt>
                <c:pt idx="38">
                  <c:v>0.27559086411035</c:v>
                </c:pt>
                <c:pt idx="39">
                  <c:v>0.344579707572513</c:v>
                </c:pt>
                <c:pt idx="40">
                  <c:v>0.410336731837277</c:v>
                </c:pt>
                <c:pt idx="41">
                  <c:v>0.127946783896328</c:v>
                </c:pt>
                <c:pt idx="42">
                  <c:v>0.102261586455827</c:v>
                </c:pt>
                <c:pt idx="43">
                  <c:v>0.125187909863411</c:v>
                </c:pt>
                <c:pt idx="44">
                  <c:v>0.152571534995517</c:v>
                </c:pt>
                <c:pt idx="45">
                  <c:v>0.364810943555386</c:v>
                </c:pt>
                <c:pt idx="46">
                  <c:v>0.0</c:v>
                </c:pt>
                <c:pt idx="47">
                  <c:v>0.342447925555716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0.439967430432273</c:v>
                </c:pt>
                <c:pt idx="52">
                  <c:v>0.301637658611205</c:v>
                </c:pt>
                <c:pt idx="53">
                  <c:v>0.30355016420602</c:v>
                </c:pt>
                <c:pt idx="54">
                  <c:v>0.36601389972554</c:v>
                </c:pt>
                <c:pt idx="55">
                  <c:v>0.340407364953824</c:v>
                </c:pt>
                <c:pt idx="56">
                  <c:v>0.32526464579559</c:v>
                </c:pt>
                <c:pt idx="57">
                  <c:v>0.350468544564335</c:v>
                </c:pt>
                <c:pt idx="58">
                  <c:v>0.329988258874371</c:v>
                </c:pt>
                <c:pt idx="59">
                  <c:v>0.322839765657079</c:v>
                </c:pt>
                <c:pt idx="60">
                  <c:v>0.30445094116662</c:v>
                </c:pt>
                <c:pt idx="61">
                  <c:v>0.454432702884221</c:v>
                </c:pt>
                <c:pt idx="62">
                  <c:v>0.63173283212364</c:v>
                </c:pt>
                <c:pt idx="63">
                  <c:v>0.331326403974532</c:v>
                </c:pt>
                <c:pt idx="64">
                  <c:v>0.182818892435558</c:v>
                </c:pt>
                <c:pt idx="65">
                  <c:v>0.353173524292321</c:v>
                </c:pt>
                <c:pt idx="66">
                  <c:v>0.326322559151528</c:v>
                </c:pt>
                <c:pt idx="67">
                  <c:v>0.158205901002838</c:v>
                </c:pt>
                <c:pt idx="68">
                  <c:v>0.230497796496297</c:v>
                </c:pt>
                <c:pt idx="69">
                  <c:v>0.353835957632102</c:v>
                </c:pt>
                <c:pt idx="70">
                  <c:v>0.107211155175569</c:v>
                </c:pt>
                <c:pt idx="71">
                  <c:v>0.374344700384229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'(5) Roll Rate Time Series'!$R$27</c:f>
              <c:strCache>
                <c:ptCount val="1"/>
                <c:pt idx="0">
                  <c:v>2m-2m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Series'!$R$28:$R$105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0.264245023180961</c:v>
                </c:pt>
                <c:pt idx="3">
                  <c:v>0.329821892073499</c:v>
                </c:pt>
                <c:pt idx="4">
                  <c:v>0.34623009753767</c:v>
                </c:pt>
                <c:pt idx="5">
                  <c:v>0.34803395499615</c:v>
                </c:pt>
                <c:pt idx="6">
                  <c:v>0.314468213485043</c:v>
                </c:pt>
                <c:pt idx="7">
                  <c:v>0.346405470062874</c:v>
                </c:pt>
                <c:pt idx="8">
                  <c:v>0.24958327581824</c:v>
                </c:pt>
                <c:pt idx="9">
                  <c:v>0.283573246776109</c:v>
                </c:pt>
                <c:pt idx="10">
                  <c:v>0.326947919305112</c:v>
                </c:pt>
                <c:pt idx="11">
                  <c:v>0.383779435823659</c:v>
                </c:pt>
                <c:pt idx="12">
                  <c:v>0.263159905199308</c:v>
                </c:pt>
                <c:pt idx="13">
                  <c:v>0.306178513559973</c:v>
                </c:pt>
                <c:pt idx="14">
                  <c:v>0.342246146539654</c:v>
                </c:pt>
                <c:pt idx="15">
                  <c:v>0.335966896812915</c:v>
                </c:pt>
                <c:pt idx="16">
                  <c:v>0.30592365468636</c:v>
                </c:pt>
                <c:pt idx="17">
                  <c:v>0.376134553173667</c:v>
                </c:pt>
                <c:pt idx="18">
                  <c:v>0.364709784013265</c:v>
                </c:pt>
                <c:pt idx="19">
                  <c:v>0.371547425485001</c:v>
                </c:pt>
                <c:pt idx="20">
                  <c:v>0.329096960415974</c:v>
                </c:pt>
                <c:pt idx="21">
                  <c:v>0.341941734100727</c:v>
                </c:pt>
                <c:pt idx="22">
                  <c:v>0.37210449597335</c:v>
                </c:pt>
                <c:pt idx="23">
                  <c:v>0.371438547775232</c:v>
                </c:pt>
                <c:pt idx="24">
                  <c:v>0.360715876053644</c:v>
                </c:pt>
                <c:pt idx="25">
                  <c:v>0.12011177602896</c:v>
                </c:pt>
                <c:pt idx="26">
                  <c:v>0.248746706648786</c:v>
                </c:pt>
                <c:pt idx="27">
                  <c:v>0.338674471641514</c:v>
                </c:pt>
                <c:pt idx="28">
                  <c:v>0.0631614330649572</c:v>
                </c:pt>
                <c:pt idx="29">
                  <c:v>0.179711592784333</c:v>
                </c:pt>
                <c:pt idx="30">
                  <c:v>0.233517421689504</c:v>
                </c:pt>
                <c:pt idx="31">
                  <c:v>0.363769537621668</c:v>
                </c:pt>
                <c:pt idx="32">
                  <c:v>0.386357760220147</c:v>
                </c:pt>
                <c:pt idx="33">
                  <c:v>0.265962410582136</c:v>
                </c:pt>
                <c:pt idx="34">
                  <c:v>0.362213815803803</c:v>
                </c:pt>
                <c:pt idx="35">
                  <c:v>0.334470217738136</c:v>
                </c:pt>
                <c:pt idx="36">
                  <c:v>0.279976848172198</c:v>
                </c:pt>
                <c:pt idx="37">
                  <c:v>0.429101366392007</c:v>
                </c:pt>
                <c:pt idx="38">
                  <c:v>0.209397783315398</c:v>
                </c:pt>
                <c:pt idx="39">
                  <c:v>0.240056886864036</c:v>
                </c:pt>
                <c:pt idx="40">
                  <c:v>0.24021461254608</c:v>
                </c:pt>
                <c:pt idx="41">
                  <c:v>0.47448851107953</c:v>
                </c:pt>
                <c:pt idx="42">
                  <c:v>0.344958418857417</c:v>
                </c:pt>
                <c:pt idx="43">
                  <c:v>0.597541524367666</c:v>
                </c:pt>
                <c:pt idx="44">
                  <c:v>0.420591271304085</c:v>
                </c:pt>
                <c:pt idx="45">
                  <c:v>0.0819811853254405</c:v>
                </c:pt>
                <c:pt idx="46">
                  <c:v>0.0</c:v>
                </c:pt>
                <c:pt idx="47">
                  <c:v>0.0</c:v>
                </c:pt>
                <c:pt idx="48">
                  <c:v>0.67547493789678</c:v>
                </c:pt>
                <c:pt idx="49">
                  <c:v>0.622389191036763</c:v>
                </c:pt>
                <c:pt idx="50">
                  <c:v>0.0</c:v>
                </c:pt>
                <c:pt idx="51">
                  <c:v>0.240034415112814</c:v>
                </c:pt>
                <c:pt idx="52">
                  <c:v>0.299107194301709</c:v>
                </c:pt>
                <c:pt idx="53">
                  <c:v>0.36920717989371</c:v>
                </c:pt>
                <c:pt idx="54">
                  <c:v>0.478663678341338</c:v>
                </c:pt>
                <c:pt idx="55">
                  <c:v>0.423714305560427</c:v>
                </c:pt>
                <c:pt idx="56">
                  <c:v>0.427813465602538</c:v>
                </c:pt>
                <c:pt idx="57">
                  <c:v>0.383588096797662</c:v>
                </c:pt>
                <c:pt idx="58">
                  <c:v>0.385788054048645</c:v>
                </c:pt>
                <c:pt idx="59">
                  <c:v>0.379222987237392</c:v>
                </c:pt>
                <c:pt idx="60">
                  <c:v>0.432740560150079</c:v>
                </c:pt>
                <c:pt idx="61">
                  <c:v>0.364821672651549</c:v>
                </c:pt>
                <c:pt idx="62">
                  <c:v>0.148252269096691</c:v>
                </c:pt>
                <c:pt idx="63">
                  <c:v>0.386653390846847</c:v>
                </c:pt>
                <c:pt idx="64">
                  <c:v>0.560246955087169</c:v>
                </c:pt>
                <c:pt idx="65">
                  <c:v>0.499369313605688</c:v>
                </c:pt>
                <c:pt idx="66">
                  <c:v>0.673677440848471</c:v>
                </c:pt>
                <c:pt idx="67">
                  <c:v>0.511206761419685</c:v>
                </c:pt>
                <c:pt idx="68">
                  <c:v>0.586779245985573</c:v>
                </c:pt>
                <c:pt idx="69">
                  <c:v>0.39217661314355</c:v>
                </c:pt>
                <c:pt idx="70">
                  <c:v>0.249506933785768</c:v>
                </c:pt>
                <c:pt idx="71">
                  <c:v>0.545781069193246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'(5) Roll Rate Time Series'!$S$27</c:f>
              <c:strCache>
                <c:ptCount val="1"/>
                <c:pt idx="0">
                  <c:v>2m-3m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Series'!$S$28:$S$105</c:f>
              <c:numCache>
                <c:formatCode>0%</c:formatCode>
                <c:ptCount val="78"/>
                <c:pt idx="0">
                  <c:v>0.0</c:v>
                </c:pt>
                <c:pt idx="1">
                  <c:v>0.328957057614298</c:v>
                </c:pt>
                <c:pt idx="2">
                  <c:v>0.241420719427557</c:v>
                </c:pt>
                <c:pt idx="3">
                  <c:v>0.206880249033357</c:v>
                </c:pt>
                <c:pt idx="4">
                  <c:v>0.154926980328546</c:v>
                </c:pt>
                <c:pt idx="5">
                  <c:v>0.17528227005558</c:v>
                </c:pt>
                <c:pt idx="6">
                  <c:v>0.182339377720913</c:v>
                </c:pt>
                <c:pt idx="7">
                  <c:v>0.173843294222885</c:v>
                </c:pt>
                <c:pt idx="8">
                  <c:v>0.269003841658282</c:v>
                </c:pt>
                <c:pt idx="9">
                  <c:v>0.214836000195261</c:v>
                </c:pt>
                <c:pt idx="10">
                  <c:v>0.182867205520459</c:v>
                </c:pt>
                <c:pt idx="11">
                  <c:v>0.109408464526677</c:v>
                </c:pt>
                <c:pt idx="12">
                  <c:v>0.228841229653347</c:v>
                </c:pt>
                <c:pt idx="13">
                  <c:v>0.105332542855884</c:v>
                </c:pt>
                <c:pt idx="14">
                  <c:v>0.144568988589246</c:v>
                </c:pt>
                <c:pt idx="15">
                  <c:v>0.121613382051119</c:v>
                </c:pt>
                <c:pt idx="16">
                  <c:v>0.27225034452931</c:v>
                </c:pt>
                <c:pt idx="17">
                  <c:v>0.199387275121667</c:v>
                </c:pt>
                <c:pt idx="18">
                  <c:v>0.0859181624285933</c:v>
                </c:pt>
                <c:pt idx="19">
                  <c:v>0.0954155055269992</c:v>
                </c:pt>
                <c:pt idx="20">
                  <c:v>0.102317444506938</c:v>
                </c:pt>
                <c:pt idx="21">
                  <c:v>0.124487571649162</c:v>
                </c:pt>
                <c:pt idx="22">
                  <c:v>0.104541750459258</c:v>
                </c:pt>
                <c:pt idx="23">
                  <c:v>0.164931022417556</c:v>
                </c:pt>
                <c:pt idx="24">
                  <c:v>0.224775514745487</c:v>
                </c:pt>
                <c:pt idx="25">
                  <c:v>0.251185598957987</c:v>
                </c:pt>
                <c:pt idx="26">
                  <c:v>0.133749736445989</c:v>
                </c:pt>
                <c:pt idx="27">
                  <c:v>0.228308932118851</c:v>
                </c:pt>
                <c:pt idx="28">
                  <c:v>0.135036502570634</c:v>
                </c:pt>
                <c:pt idx="29">
                  <c:v>0.314650867117669</c:v>
                </c:pt>
                <c:pt idx="30">
                  <c:v>0.184302980994157</c:v>
                </c:pt>
                <c:pt idx="31">
                  <c:v>0.196148130119035</c:v>
                </c:pt>
                <c:pt idx="32">
                  <c:v>0.285835594136793</c:v>
                </c:pt>
                <c:pt idx="33">
                  <c:v>0.25218234165731</c:v>
                </c:pt>
                <c:pt idx="34">
                  <c:v>0.207364725136076</c:v>
                </c:pt>
                <c:pt idx="35">
                  <c:v>0.213035650533605</c:v>
                </c:pt>
                <c:pt idx="36">
                  <c:v>0.218178238301231</c:v>
                </c:pt>
                <c:pt idx="37">
                  <c:v>0.130062063102748</c:v>
                </c:pt>
                <c:pt idx="38">
                  <c:v>0.246192737321487</c:v>
                </c:pt>
                <c:pt idx="39">
                  <c:v>0.196485950201418</c:v>
                </c:pt>
                <c:pt idx="40">
                  <c:v>0.107490985605132</c:v>
                </c:pt>
                <c:pt idx="41">
                  <c:v>0.086456551335411</c:v>
                </c:pt>
                <c:pt idx="42">
                  <c:v>0.312991829395121</c:v>
                </c:pt>
                <c:pt idx="43">
                  <c:v>0.0</c:v>
                </c:pt>
                <c:pt idx="44">
                  <c:v>0.175034108600727</c:v>
                </c:pt>
                <c:pt idx="45">
                  <c:v>0.290410652168709</c:v>
                </c:pt>
                <c:pt idx="46">
                  <c:v>0.179155408725234</c:v>
                </c:pt>
                <c:pt idx="47">
                  <c:v>0.287687759999851</c:v>
                </c:pt>
                <c:pt idx="48">
                  <c:v>0.0777757731587912</c:v>
                </c:pt>
                <c:pt idx="49">
                  <c:v>0.0</c:v>
                </c:pt>
                <c:pt idx="50">
                  <c:v>0.0</c:v>
                </c:pt>
                <c:pt idx="51">
                  <c:v>0.319998154454911</c:v>
                </c:pt>
                <c:pt idx="52">
                  <c:v>0.0955947775694387</c:v>
                </c:pt>
                <c:pt idx="53">
                  <c:v>0.0971415849503845</c:v>
                </c:pt>
                <c:pt idx="54">
                  <c:v>0.0363675267776103</c:v>
                </c:pt>
                <c:pt idx="55">
                  <c:v>0.0646880692506593</c:v>
                </c:pt>
                <c:pt idx="56">
                  <c:v>0.0850242580936762</c:v>
                </c:pt>
                <c:pt idx="57">
                  <c:v>0.0852406283963444</c:v>
                </c:pt>
                <c:pt idx="58">
                  <c:v>0.100384745520148</c:v>
                </c:pt>
                <c:pt idx="59">
                  <c:v>0.165344465247116</c:v>
                </c:pt>
                <c:pt idx="60">
                  <c:v>0.179400777917678</c:v>
                </c:pt>
                <c:pt idx="61">
                  <c:v>0.121451630086486</c:v>
                </c:pt>
                <c:pt idx="62">
                  <c:v>0.0349007639055821</c:v>
                </c:pt>
                <c:pt idx="63">
                  <c:v>0.102661297068908</c:v>
                </c:pt>
                <c:pt idx="64">
                  <c:v>0.166266021098885</c:v>
                </c:pt>
                <c:pt idx="65">
                  <c:v>0.14745716210199</c:v>
                </c:pt>
                <c:pt idx="66">
                  <c:v>0.0</c:v>
                </c:pt>
                <c:pt idx="67">
                  <c:v>0.252139644364669</c:v>
                </c:pt>
                <c:pt idx="68">
                  <c:v>0.0877974454346565</c:v>
                </c:pt>
                <c:pt idx="69">
                  <c:v>0.16494872723393</c:v>
                </c:pt>
                <c:pt idx="70">
                  <c:v>0.143697306029414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'(5) Roll Rate Time Series'!$T$27</c:f>
              <c:strCache>
                <c:ptCount val="1"/>
                <c:pt idx="0">
                  <c:v>2m-3m+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Series'!$T$28:$T$105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0.00599527483991559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0.020033106362727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0.0176897153485319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'(5) Roll Rate Time Series'!$U$27</c:f>
              <c:strCache>
                <c:ptCount val="1"/>
                <c:pt idx="0">
                  <c:v>2m-CO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Series'!$U$28:$U$105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0.016062651697021</c:v>
                </c:pt>
                <c:pt idx="3">
                  <c:v>0.0123039875510617</c:v>
                </c:pt>
                <c:pt idx="4">
                  <c:v>0.0121143941514384</c:v>
                </c:pt>
                <c:pt idx="5">
                  <c:v>0.0160134077864335</c:v>
                </c:pt>
                <c:pt idx="6">
                  <c:v>0.0127238926345663</c:v>
                </c:pt>
                <c:pt idx="7">
                  <c:v>0.00496383029547164</c:v>
                </c:pt>
                <c:pt idx="8">
                  <c:v>0.00514592563084215</c:v>
                </c:pt>
                <c:pt idx="9">
                  <c:v>0.0</c:v>
                </c:pt>
                <c:pt idx="10">
                  <c:v>0.0267266640169198</c:v>
                </c:pt>
                <c:pt idx="11">
                  <c:v>0.00820662792545462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0.0153379930827568</c:v>
                </c:pt>
                <c:pt idx="21">
                  <c:v>0.0160979273633209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0.0338890169145988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0.0176957404714555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0.0612111436277117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0.0412983014510259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0.00565440106929016</c:v>
                </c:pt>
                <c:pt idx="54">
                  <c:v>0.00206896763836298</c:v>
                </c:pt>
                <c:pt idx="55">
                  <c:v>0.00950723689007191</c:v>
                </c:pt>
                <c:pt idx="56">
                  <c:v>0.0067147629937756</c:v>
                </c:pt>
                <c:pt idx="57">
                  <c:v>0.0171420833609533</c:v>
                </c:pt>
                <c:pt idx="58">
                  <c:v>0.0111912522301267</c:v>
                </c:pt>
                <c:pt idx="59">
                  <c:v>0.0</c:v>
                </c:pt>
                <c:pt idx="60">
                  <c:v>0.0255052984916978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'(5) Roll Rate Time Series'!$V$27</c:f>
              <c:strCache>
                <c:ptCount val="1"/>
                <c:pt idx="0">
                  <c:v>2m-PP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Series'!$V$28:$V$105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0.0174481665070299</c:v>
                </c:pt>
                <c:pt idx="3">
                  <c:v>0.00913851495500208</c:v>
                </c:pt>
                <c:pt idx="4">
                  <c:v>0.00524947306518901</c:v>
                </c:pt>
                <c:pt idx="5">
                  <c:v>0.011548890458892</c:v>
                </c:pt>
                <c:pt idx="6">
                  <c:v>0.00851465464575395</c:v>
                </c:pt>
                <c:pt idx="7">
                  <c:v>0.0</c:v>
                </c:pt>
                <c:pt idx="8">
                  <c:v>0.000457002241645265</c:v>
                </c:pt>
                <c:pt idx="9">
                  <c:v>0.0123454999055822</c:v>
                </c:pt>
                <c:pt idx="10">
                  <c:v>0.00382447667051317</c:v>
                </c:pt>
                <c:pt idx="11">
                  <c:v>2.10837017921218E-5</c:v>
                </c:pt>
                <c:pt idx="12">
                  <c:v>0.0232446866035969</c:v>
                </c:pt>
                <c:pt idx="13">
                  <c:v>0.0</c:v>
                </c:pt>
                <c:pt idx="14">
                  <c:v>0.037438971872918</c:v>
                </c:pt>
                <c:pt idx="15">
                  <c:v>0.0141607629374278</c:v>
                </c:pt>
                <c:pt idx="16">
                  <c:v>0.00701964679064377</c:v>
                </c:pt>
                <c:pt idx="17">
                  <c:v>0.00518727153218509</c:v>
                </c:pt>
                <c:pt idx="18">
                  <c:v>0.00597293001631028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0.0100733525018635</c:v>
                </c:pt>
                <c:pt idx="24">
                  <c:v>0.026816697095781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0.0271599941134531</c:v>
                </c:pt>
                <c:pt idx="34">
                  <c:v>0.00191067651398643</c:v>
                </c:pt>
                <c:pt idx="35">
                  <c:v>0.0</c:v>
                </c:pt>
                <c:pt idx="36">
                  <c:v>0.0</c:v>
                </c:pt>
                <c:pt idx="37">
                  <c:v>0.0104361363570786</c:v>
                </c:pt>
                <c:pt idx="38">
                  <c:v>0.0</c:v>
                </c:pt>
                <c:pt idx="39">
                  <c:v>0.0532652296023472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0.0772476882274728</c:v>
                </c:pt>
                <c:pt idx="45">
                  <c:v>0.0625076717164493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0.0462458564309001</c:v>
                </c:pt>
                <c:pt idx="53">
                  <c:v>0.0256054471932703</c:v>
                </c:pt>
                <c:pt idx="54">
                  <c:v>0.01257799060745</c:v>
                </c:pt>
                <c:pt idx="55">
                  <c:v>0.0173846727976388</c:v>
                </c:pt>
                <c:pt idx="56">
                  <c:v>0.0113809897704944</c:v>
                </c:pt>
                <c:pt idx="57">
                  <c:v>0.00691402364434407</c:v>
                </c:pt>
                <c:pt idx="58">
                  <c:v>0.0159822505808788</c:v>
                </c:pt>
                <c:pt idx="59">
                  <c:v>0.0172296117344477</c:v>
                </c:pt>
                <c:pt idx="60">
                  <c:v>0.0</c:v>
                </c:pt>
                <c:pt idx="61">
                  <c:v>0.0183100884854668</c:v>
                </c:pt>
                <c:pt idx="62">
                  <c:v>0.0861487491129422</c:v>
                </c:pt>
                <c:pt idx="63">
                  <c:v>0.0610481589542188</c:v>
                </c:pt>
                <c:pt idx="64">
                  <c:v>0.0906681313783862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0.0890387019904166</c:v>
                </c:pt>
                <c:pt idx="70">
                  <c:v>0.0</c:v>
                </c:pt>
                <c:pt idx="71">
                  <c:v>0.0798742304225244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8006960"/>
        <c:axId val="-1258036496"/>
      </c:lineChart>
      <c:catAx>
        <c:axId val="-12580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8036496"/>
        <c:crosses val="autoZero"/>
        <c:auto val="1"/>
        <c:lblAlgn val="ctr"/>
        <c:lblOffset val="100"/>
        <c:tickLblSkip val="10"/>
        <c:noMultiLvlLbl val="0"/>
      </c:catAx>
      <c:valAx>
        <c:axId val="-1258036496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80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'(5) Roll Rate Time Series'!$W$27</c:f>
              <c:strCache>
                <c:ptCount val="1"/>
                <c:pt idx="0">
                  <c:v>3m-Curr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Series'!$W$28:$W$105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0.187543093539343</c:v>
                </c:pt>
                <c:pt idx="4">
                  <c:v>0.161165164022435</c:v>
                </c:pt>
                <c:pt idx="5">
                  <c:v>0.154025405363532</c:v>
                </c:pt>
                <c:pt idx="6">
                  <c:v>0.170946253908506</c:v>
                </c:pt>
                <c:pt idx="7">
                  <c:v>0.0869770447033246</c:v>
                </c:pt>
                <c:pt idx="8">
                  <c:v>0.118692555653719</c:v>
                </c:pt>
                <c:pt idx="9">
                  <c:v>0.232026591819642</c:v>
                </c:pt>
                <c:pt idx="10">
                  <c:v>0.258335507837449</c:v>
                </c:pt>
                <c:pt idx="11">
                  <c:v>0.053005766520698</c:v>
                </c:pt>
                <c:pt idx="12">
                  <c:v>0.31216079201143</c:v>
                </c:pt>
                <c:pt idx="13">
                  <c:v>0.196072556205093</c:v>
                </c:pt>
                <c:pt idx="14">
                  <c:v>0.29036427734256</c:v>
                </c:pt>
                <c:pt idx="15">
                  <c:v>0.132600271889461</c:v>
                </c:pt>
                <c:pt idx="16">
                  <c:v>0.0</c:v>
                </c:pt>
                <c:pt idx="17">
                  <c:v>0.100071067875786</c:v>
                </c:pt>
                <c:pt idx="18">
                  <c:v>0.666187436953796</c:v>
                </c:pt>
                <c:pt idx="19">
                  <c:v>0.0</c:v>
                </c:pt>
                <c:pt idx="20">
                  <c:v>0.0</c:v>
                </c:pt>
                <c:pt idx="21">
                  <c:v>0.325019935521984</c:v>
                </c:pt>
                <c:pt idx="22">
                  <c:v>0.696136949602649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0.607738788089798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0.25553868675823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0.230843268837152</c:v>
                </c:pt>
                <c:pt idx="54">
                  <c:v>0.140028773517447</c:v>
                </c:pt>
                <c:pt idx="55">
                  <c:v>0.150543145697996</c:v>
                </c:pt>
                <c:pt idx="56">
                  <c:v>0.246641097084078</c:v>
                </c:pt>
                <c:pt idx="57">
                  <c:v>0.218444545867445</c:v>
                </c:pt>
                <c:pt idx="58">
                  <c:v>0.0697844560309579</c:v>
                </c:pt>
                <c:pt idx="59">
                  <c:v>0.246686553367607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'(5) Roll Rate Time Series'!$X$27</c:f>
              <c:strCache>
                <c:ptCount val="1"/>
                <c:pt idx="0">
                  <c:v>3m-1m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Series'!$X$28:$X$105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0.0815325998607883</c:v>
                </c:pt>
                <c:pt idx="4">
                  <c:v>0.103460550656082</c:v>
                </c:pt>
                <c:pt idx="5">
                  <c:v>0.125301134862399</c:v>
                </c:pt>
                <c:pt idx="6">
                  <c:v>0.0803537161750775</c:v>
                </c:pt>
                <c:pt idx="7">
                  <c:v>0.1255712887731</c:v>
                </c:pt>
                <c:pt idx="8">
                  <c:v>0.213945052708522</c:v>
                </c:pt>
                <c:pt idx="9">
                  <c:v>0.326844639217665</c:v>
                </c:pt>
                <c:pt idx="10">
                  <c:v>0.1484676062715</c:v>
                </c:pt>
                <c:pt idx="11">
                  <c:v>0.145992102940785</c:v>
                </c:pt>
                <c:pt idx="12">
                  <c:v>0.0</c:v>
                </c:pt>
                <c:pt idx="13">
                  <c:v>0.0</c:v>
                </c:pt>
                <c:pt idx="14">
                  <c:v>0.312738253241355</c:v>
                </c:pt>
                <c:pt idx="15">
                  <c:v>0.0</c:v>
                </c:pt>
                <c:pt idx="16">
                  <c:v>0.0</c:v>
                </c:pt>
                <c:pt idx="17">
                  <c:v>0.217811243973066</c:v>
                </c:pt>
                <c:pt idx="18">
                  <c:v>0.0</c:v>
                </c:pt>
                <c:pt idx="19">
                  <c:v>0.0</c:v>
                </c:pt>
                <c:pt idx="20">
                  <c:v>0.116662764032826</c:v>
                </c:pt>
                <c:pt idx="21">
                  <c:v>0.354650726708976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0.534851439845425</c:v>
                </c:pt>
                <c:pt idx="32">
                  <c:v>0.0</c:v>
                </c:pt>
                <c:pt idx="33">
                  <c:v>0.0</c:v>
                </c:pt>
                <c:pt idx="34">
                  <c:v>0.237695657405343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0.234131692760805</c:v>
                </c:pt>
                <c:pt idx="54">
                  <c:v>0.293441326226232</c:v>
                </c:pt>
                <c:pt idx="55">
                  <c:v>0.356025485184612</c:v>
                </c:pt>
                <c:pt idx="56">
                  <c:v>0.0970216772570354</c:v>
                </c:pt>
                <c:pt idx="57">
                  <c:v>0.134761521041626</c:v>
                </c:pt>
                <c:pt idx="58">
                  <c:v>0.227213995229249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'(5) Roll Rate Time Series'!$Y$27</c:f>
              <c:strCache>
                <c:ptCount val="1"/>
                <c:pt idx="0">
                  <c:v>3m-2m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Series'!$Y$28:$Y$105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0.174580226755353</c:v>
                </c:pt>
                <c:pt idx="4">
                  <c:v>0.160022559043301</c:v>
                </c:pt>
                <c:pt idx="5">
                  <c:v>0.146200664859589</c:v>
                </c:pt>
                <c:pt idx="6">
                  <c:v>0.0504563699802821</c:v>
                </c:pt>
                <c:pt idx="7">
                  <c:v>0.305744301304847</c:v>
                </c:pt>
                <c:pt idx="8">
                  <c:v>0.0528768092746949</c:v>
                </c:pt>
                <c:pt idx="9">
                  <c:v>0.261053675163992</c:v>
                </c:pt>
                <c:pt idx="10">
                  <c:v>0.254427632181996</c:v>
                </c:pt>
                <c:pt idx="11">
                  <c:v>0.309757142784993</c:v>
                </c:pt>
                <c:pt idx="12">
                  <c:v>0.239286567144135</c:v>
                </c:pt>
                <c:pt idx="13">
                  <c:v>0.455220730922959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0.132674207115093</c:v>
                </c:pt>
                <c:pt idx="18">
                  <c:v>0.0</c:v>
                </c:pt>
                <c:pt idx="19">
                  <c:v>0.0</c:v>
                </c:pt>
                <c:pt idx="20">
                  <c:v>0.167374945590854</c:v>
                </c:pt>
                <c:pt idx="21">
                  <c:v>0.17056875664659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0.397585752815873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0.465148560154574</c:v>
                </c:pt>
                <c:pt idx="32">
                  <c:v>0.0</c:v>
                </c:pt>
                <c:pt idx="33">
                  <c:v>0.0</c:v>
                </c:pt>
                <c:pt idx="34">
                  <c:v>0.192320804417501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0.210802878663382</c:v>
                </c:pt>
                <c:pt idx="55">
                  <c:v>0.0865353734759007</c:v>
                </c:pt>
                <c:pt idx="56">
                  <c:v>0.309847285260001</c:v>
                </c:pt>
                <c:pt idx="57">
                  <c:v>0.155538739071715</c:v>
                </c:pt>
                <c:pt idx="58">
                  <c:v>0.209316644733866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0.555746787068457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'(5) Roll Rate Time Series'!$Z$27</c:f>
              <c:strCache>
                <c:ptCount val="1"/>
                <c:pt idx="0">
                  <c:v>3m-3m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Series'!$Z$28:$Z$105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0.136050622733175</c:v>
                </c:pt>
                <c:pt idx="4">
                  <c:v>0.202994831682366</c:v>
                </c:pt>
                <c:pt idx="5">
                  <c:v>0.133595915598938</c:v>
                </c:pt>
                <c:pt idx="6">
                  <c:v>0.171665077001173</c:v>
                </c:pt>
                <c:pt idx="7">
                  <c:v>0.236365104686759</c:v>
                </c:pt>
                <c:pt idx="8">
                  <c:v>0.0936266458232857</c:v>
                </c:pt>
                <c:pt idx="9">
                  <c:v>0.0516074176686321</c:v>
                </c:pt>
                <c:pt idx="10">
                  <c:v>0.15774685644885</c:v>
                </c:pt>
                <c:pt idx="11">
                  <c:v>0.314836887087254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0.424827834570884</c:v>
                </c:pt>
                <c:pt idx="16">
                  <c:v>1.0</c:v>
                </c:pt>
                <c:pt idx="17">
                  <c:v>0.231491294297338</c:v>
                </c:pt>
                <c:pt idx="18">
                  <c:v>0.0</c:v>
                </c:pt>
                <c:pt idx="19">
                  <c:v>0.0</c:v>
                </c:pt>
                <c:pt idx="20">
                  <c:v>0.134133793004658</c:v>
                </c:pt>
                <c:pt idx="21">
                  <c:v>0.149760581122448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0.392261211910201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0.535025038402041</c:v>
                </c:pt>
                <c:pt idx="54">
                  <c:v>0.0375876681540353</c:v>
                </c:pt>
                <c:pt idx="55">
                  <c:v>0.0354680486725767</c:v>
                </c:pt>
                <c:pt idx="56">
                  <c:v>0.0262276732212484</c:v>
                </c:pt>
                <c:pt idx="57">
                  <c:v>0.0207935058048453</c:v>
                </c:pt>
                <c:pt idx="58">
                  <c:v>0.350871333138666</c:v>
                </c:pt>
                <c:pt idx="59">
                  <c:v>0.12933630748092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0.444253212931542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'(5) Roll Rate Time Series'!$AA$27</c:f>
              <c:strCache>
                <c:ptCount val="1"/>
                <c:pt idx="0">
                  <c:v>3m-3m+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Series'!$AA$28:$AA$105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0.272767848290354</c:v>
                </c:pt>
                <c:pt idx="4">
                  <c:v>0.2247488628852</c:v>
                </c:pt>
                <c:pt idx="5">
                  <c:v>0.320192846931027</c:v>
                </c:pt>
                <c:pt idx="6">
                  <c:v>0.324035382368648</c:v>
                </c:pt>
                <c:pt idx="7">
                  <c:v>0.0878790980196455</c:v>
                </c:pt>
                <c:pt idx="8">
                  <c:v>0.431882171784447</c:v>
                </c:pt>
                <c:pt idx="9">
                  <c:v>0.128467676130067</c:v>
                </c:pt>
                <c:pt idx="10">
                  <c:v>0.0914546577085028</c:v>
                </c:pt>
                <c:pt idx="11">
                  <c:v>0.0707397488377168</c:v>
                </c:pt>
                <c:pt idx="12">
                  <c:v>0.448552640844433</c:v>
                </c:pt>
                <c:pt idx="13">
                  <c:v>0.348706712871947</c:v>
                </c:pt>
                <c:pt idx="14">
                  <c:v>0.0</c:v>
                </c:pt>
                <c:pt idx="15">
                  <c:v>0.442571893539654</c:v>
                </c:pt>
                <c:pt idx="16">
                  <c:v>0.0</c:v>
                </c:pt>
                <c:pt idx="17">
                  <c:v>0.208793795253297</c:v>
                </c:pt>
                <c:pt idx="18">
                  <c:v>0.333812563046204</c:v>
                </c:pt>
                <c:pt idx="19">
                  <c:v>0.0</c:v>
                </c:pt>
                <c:pt idx="20">
                  <c:v>0.371042063962829</c:v>
                </c:pt>
                <c:pt idx="21">
                  <c:v>0.0</c:v>
                </c:pt>
                <c:pt idx="22">
                  <c:v>0.30386305039735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0.150142344395373</c:v>
                </c:pt>
                <c:pt idx="55">
                  <c:v>0.0903990258867559</c:v>
                </c:pt>
                <c:pt idx="56">
                  <c:v>0.142599277562043</c:v>
                </c:pt>
                <c:pt idx="57">
                  <c:v>0.23165140676231</c:v>
                </c:pt>
                <c:pt idx="58">
                  <c:v>0.108538459609413</c:v>
                </c:pt>
                <c:pt idx="59">
                  <c:v>0.623977139151472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'(5) Roll Rate Time Series'!$AB$27</c:f>
              <c:strCache>
                <c:ptCount val="1"/>
                <c:pt idx="0">
                  <c:v>3m-CO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Series'!$AB$28:$AB$105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0.147518551875083</c:v>
                </c:pt>
                <c:pt idx="4">
                  <c:v>0.117569716636962</c:v>
                </c:pt>
                <c:pt idx="5">
                  <c:v>0.113195506750116</c:v>
                </c:pt>
                <c:pt idx="6">
                  <c:v>0.202543200566311</c:v>
                </c:pt>
                <c:pt idx="7">
                  <c:v>0.157463162512322</c:v>
                </c:pt>
                <c:pt idx="8">
                  <c:v>0.0889767647553302</c:v>
                </c:pt>
                <c:pt idx="9">
                  <c:v>0.0</c:v>
                </c:pt>
                <c:pt idx="10">
                  <c:v>0.0895677395517012</c:v>
                </c:pt>
                <c:pt idx="11">
                  <c:v>0.105668351828551</c:v>
                </c:pt>
                <c:pt idx="12">
                  <c:v>0.0</c:v>
                </c:pt>
                <c:pt idx="13">
                  <c:v>0.0</c:v>
                </c:pt>
                <c:pt idx="14">
                  <c:v>0.396897469416084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0.210786433408831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0.602414247184126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0.314444851418925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0.167997009043528</c:v>
                </c:pt>
                <c:pt idx="55">
                  <c:v>0.281028921082157</c:v>
                </c:pt>
                <c:pt idx="56">
                  <c:v>0.154681763599431</c:v>
                </c:pt>
                <c:pt idx="57">
                  <c:v>0.201748850536116</c:v>
                </c:pt>
                <c:pt idx="58">
                  <c:v>0.0342751112578457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'(5) Roll Rate Time Series'!$AC$27</c:f>
              <c:strCache>
                <c:ptCount val="1"/>
                <c:pt idx="0">
                  <c:v>3m-PP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Series'!$AC$28:$AC$105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7.0569459011432E-6</c:v>
                </c:pt>
                <c:pt idx="4">
                  <c:v>0.0300383150736513</c:v>
                </c:pt>
                <c:pt idx="5">
                  <c:v>0.00748852563439608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0.109158391485417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0.0229812260161612</c:v>
                </c:pt>
                <c:pt idx="57">
                  <c:v>0.0370614309159393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9249488"/>
        <c:axId val="-1269288448"/>
      </c:lineChart>
      <c:catAx>
        <c:axId val="-12692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9288448"/>
        <c:crosses val="autoZero"/>
        <c:auto val="1"/>
        <c:lblAlgn val="ctr"/>
        <c:lblOffset val="100"/>
        <c:tickLblSkip val="10"/>
        <c:noMultiLvlLbl val="0"/>
      </c:catAx>
      <c:valAx>
        <c:axId val="-1269288448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92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'(5) Roll Rate Time Series'!$AD$27</c:f>
              <c:strCache>
                <c:ptCount val="1"/>
                <c:pt idx="0">
                  <c:v>3m+-Curr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Series'!$AD$28:$AD$105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0.617054765890159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'(5) Roll Rate Time Series'!$AE$27</c:f>
              <c:strCache>
                <c:ptCount val="1"/>
                <c:pt idx="0">
                  <c:v>3m+-1m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Series'!$AE$28:$AE$105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'(5) Roll Rate Time Series'!$AF$27</c:f>
              <c:strCache>
                <c:ptCount val="1"/>
                <c:pt idx="0">
                  <c:v>3m+-2m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Series'!$AF$28:$AF$105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0.38294523410984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'(5) Roll Rate Time Series'!$AG$27</c:f>
              <c:strCache>
                <c:ptCount val="1"/>
                <c:pt idx="0">
                  <c:v>3m+-3m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Series'!$AG$28:$AG$105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'(5) Roll Rate Time Series'!$AH$27</c:f>
              <c:strCache>
                <c:ptCount val="1"/>
                <c:pt idx="0">
                  <c:v>3m+-3m+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Series'!$AH$28:$AH$105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'(5) Roll Rate Time Series'!$AI$27</c:f>
              <c:strCache>
                <c:ptCount val="1"/>
                <c:pt idx="0">
                  <c:v>3m+-CO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Series'!$AI$28:$AI$105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'(5) Roll Rate Time Series'!$AJ$27</c:f>
              <c:strCache>
                <c:ptCount val="1"/>
                <c:pt idx="0">
                  <c:v>3m+-PP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'(5) Roll Rate Time Series'!$A$28:$A$105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</c:numCache>
            </c:numRef>
          </c:cat>
          <c:val>
            <c:numRef>
              <c:f>'(5) Roll Rate Time Series'!$AJ$28:$AJ$105</c:f>
              <c:numCache>
                <c:formatCode>0%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8057056"/>
        <c:axId val="-1258055008"/>
      </c:lineChart>
      <c:catAx>
        <c:axId val="-12580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8055008"/>
        <c:crosses val="autoZero"/>
        <c:auto val="1"/>
        <c:lblAlgn val="ctr"/>
        <c:lblOffset val="100"/>
        <c:tickLblSkip val="10"/>
        <c:noMultiLvlLbl val="0"/>
      </c:catAx>
      <c:valAx>
        <c:axId val="-1258055008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80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19860627178"/>
          <c:y val="0.0601851851851852"/>
          <c:w val="0.825783972125435"/>
          <c:h val="0.474198745990085"/>
        </c:manualLayout>
      </c:layout>
      <c:lineChart>
        <c:grouping val="standard"/>
        <c:varyColors val="0"/>
        <c:ser>
          <c:idx val="0"/>
          <c:order val="0"/>
          <c:tx>
            <c:strRef>
              <c:f>'(3) Performance'!$G$35</c:f>
              <c:strCache>
                <c:ptCount val="1"/>
                <c:pt idx="0">
                  <c:v>AmeriCredit Automobile Receivables Trust 2017-1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Performance'!$G$36:$G$65</c:f>
              <c:numCache>
                <c:formatCode>0.0%</c:formatCode>
                <c:ptCount val="30"/>
                <c:pt idx="0">
                  <c:v>0.0</c:v>
                </c:pt>
                <c:pt idx="1">
                  <c:v>9.99081573252818E-7</c:v>
                </c:pt>
                <c:pt idx="2">
                  <c:v>2.02045742513125E-6</c:v>
                </c:pt>
                <c:pt idx="3">
                  <c:v>8.20579228111395E-7</c:v>
                </c:pt>
                <c:pt idx="4">
                  <c:v>6.16196930521733E-7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'(3) Performance'!$H$35</c:f>
              <c:strCache>
                <c:ptCount val="1"/>
                <c:pt idx="0">
                  <c:v>AmeriCredit Automobile Receivables Trust 2017-2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Performance'!$H$36:$H$65</c:f>
              <c:numCache>
                <c:formatCode>0.0%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'(3) Performance'!$I$35</c:f>
              <c:strCache>
                <c:ptCount val="1"/>
                <c:pt idx="0">
                  <c:v>Santander Drive Auto Receivables Trust 2017-1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Performance'!$I$36:$I$65</c:f>
              <c:numCache>
                <c:formatCode>0.0%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'(3) Performance'!$J$35</c:f>
              <c:strCache>
                <c:ptCount val="1"/>
                <c:pt idx="0">
                  <c:v>Santander Drive Auto Receivables Trust 2017-2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Performance'!$J$36:$J$65</c:f>
              <c:numCache>
                <c:formatCode>0.0%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872832"/>
        <c:axId val="-1268870000"/>
      </c:lineChart>
      <c:dateAx>
        <c:axId val="-126887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8870000"/>
        <c:crosses val="autoZero"/>
        <c:auto val="1"/>
        <c:lblOffset val="100"/>
        <c:baseTimeUnit val="days"/>
      </c:dateAx>
      <c:valAx>
        <c:axId val="-12688700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88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2822299652"/>
          <c:y val="0.0601851851851852"/>
          <c:w val="0.815331010452962"/>
          <c:h val="0.474198745990085"/>
        </c:manualLayout>
      </c:layout>
      <c:lineChart>
        <c:grouping val="standard"/>
        <c:varyColors val="0"/>
        <c:ser>
          <c:idx val="0"/>
          <c:order val="0"/>
          <c:tx>
            <c:strRef>
              <c:f>'(3) Performance'!$K$35</c:f>
              <c:strCache>
                <c:ptCount val="1"/>
                <c:pt idx="0">
                  <c:v>AmeriCredit Automobile Receivables Trust 2017-1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Performance'!$K$36:$K$65</c:f>
              <c:numCache>
                <c:formatCode>0.0%</c:formatCode>
                <c:ptCount val="30"/>
                <c:pt idx="0">
                  <c:v>0.0119694243130643</c:v>
                </c:pt>
                <c:pt idx="1">
                  <c:v>0.0316555600749179</c:v>
                </c:pt>
                <c:pt idx="2">
                  <c:v>0.0367916605603953</c:v>
                </c:pt>
                <c:pt idx="3">
                  <c:v>0.041530379257145</c:v>
                </c:pt>
                <c:pt idx="4">
                  <c:v>0.0507706470666001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'(3) Performance'!$L$35</c:f>
              <c:strCache>
                <c:ptCount val="1"/>
                <c:pt idx="0">
                  <c:v>AmeriCredit Automobile Receivables Trust 2017-2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Performance'!$L$36:$L$65</c:f>
              <c:numCache>
                <c:formatCode>0.0%</c:formatCode>
                <c:ptCount val="30"/>
                <c:pt idx="0">
                  <c:v>0.00786851329749767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'(3) Performance'!$M$35</c:f>
              <c:strCache>
                <c:ptCount val="1"/>
                <c:pt idx="0">
                  <c:v>Santander Drive Auto Receivables Trust 2017-1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Performance'!$M$36:$M$65</c:f>
              <c:numCache>
                <c:formatCode>0.0%</c:formatCode>
                <c:ptCount val="30"/>
                <c:pt idx="0">
                  <c:v>0.0</c:v>
                </c:pt>
                <c:pt idx="1">
                  <c:v>0.0292539068382915</c:v>
                </c:pt>
                <c:pt idx="2">
                  <c:v>0.0324698196921543</c:v>
                </c:pt>
                <c:pt idx="3">
                  <c:v>0.0465775802012323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'(3) Performance'!$N$35</c:f>
              <c:strCache>
                <c:ptCount val="1"/>
                <c:pt idx="0">
                  <c:v>Santander Drive Auto Receivables Trust 2017-2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Performance'!$N$36:$N$65</c:f>
              <c:numCache>
                <c:formatCode>0.0%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426112"/>
        <c:axId val="-1257439264"/>
      </c:lineChart>
      <c:dateAx>
        <c:axId val="-125742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439264"/>
        <c:crosses val="autoZero"/>
        <c:auto val="1"/>
        <c:lblOffset val="100"/>
        <c:baseTimeUnit val="days"/>
      </c:dateAx>
      <c:valAx>
        <c:axId val="-12574392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4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2822299652"/>
          <c:y val="0.0601851851851852"/>
          <c:w val="0.815331010452962"/>
          <c:h val="0.474198745990085"/>
        </c:manualLayout>
      </c:layout>
      <c:lineChart>
        <c:grouping val="standard"/>
        <c:varyColors val="0"/>
        <c:ser>
          <c:idx val="0"/>
          <c:order val="0"/>
          <c:tx>
            <c:strRef>
              <c:f>'(3) Performance'!$O$35</c:f>
              <c:strCache>
                <c:ptCount val="1"/>
                <c:pt idx="0">
                  <c:v>AmeriCredit Automobile Receivables Trust 2017-1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Performance'!$O$36:$O$65</c:f>
              <c:numCache>
                <c:formatCode>0.0%</c:formatCode>
                <c:ptCount val="30"/>
                <c:pt idx="0">
                  <c:v>0.0</c:v>
                </c:pt>
                <c:pt idx="1">
                  <c:v>5.68669372108554E-6</c:v>
                </c:pt>
                <c:pt idx="2">
                  <c:v>0.000135340641999732</c:v>
                </c:pt>
                <c:pt idx="3">
                  <c:v>0.000713278782777789</c:v>
                </c:pt>
                <c:pt idx="4">
                  <c:v>0.00238590651027048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'(3) Performance'!$P$35</c:f>
              <c:strCache>
                <c:ptCount val="1"/>
                <c:pt idx="0">
                  <c:v>AmeriCredit Automobile Receivables Trust 2017-2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Performance'!$P$36:$P$65</c:f>
              <c:numCache>
                <c:formatCode>0.0%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'(3) Performance'!$Q$35</c:f>
              <c:strCache>
                <c:ptCount val="1"/>
                <c:pt idx="0">
                  <c:v>Santander Drive Auto Receivables Trust 2017-1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Performance'!$Q$36:$Q$65</c:f>
              <c:numCache>
                <c:formatCode>0.0%</c:formatCode>
                <c:ptCount val="30"/>
                <c:pt idx="0">
                  <c:v>0.0</c:v>
                </c:pt>
                <c:pt idx="1">
                  <c:v>1.37093086171849E-5</c:v>
                </c:pt>
                <c:pt idx="2">
                  <c:v>0.000326209195881768</c:v>
                </c:pt>
                <c:pt idx="3">
                  <c:v>0.000990428501589382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'(3) Performance'!$R$35</c:f>
              <c:strCache>
                <c:ptCount val="1"/>
                <c:pt idx="0">
                  <c:v>Santander Drive Auto Receivables Trust 2017-2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'(3) Performance'!$B$36:$B$65</c:f>
              <c:strCache>
                <c:ptCount val="5"/>
                <c:pt idx="0">
                  <c:v>0-Jan-00</c:v>
                </c:pt>
                <c:pt idx="1">
                  <c:v>1-Jan-00</c:v>
                </c:pt>
                <c:pt idx="2">
                  <c:v>2-Jan-00</c:v>
                </c:pt>
                <c:pt idx="3">
                  <c:v>3-Jan-00</c:v>
                </c:pt>
                <c:pt idx="4">
                  <c:v>4-Jan-00</c:v>
                </c:pt>
              </c:strCache>
            </c:strRef>
          </c:cat>
          <c:val>
            <c:numRef>
              <c:f>'(3) Performance'!$R$36:$R$65</c:f>
              <c:numCache>
                <c:formatCode>0.0%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1880464"/>
        <c:axId val="-1352027392"/>
      </c:lineChart>
      <c:dateAx>
        <c:axId val="-135188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2027392"/>
        <c:crosses val="autoZero"/>
        <c:auto val="1"/>
        <c:lblOffset val="100"/>
        <c:baseTimeUnit val="days"/>
      </c:dateAx>
      <c:valAx>
        <c:axId val="-13520273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18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10757579008"/>
          <c:y val="0.0779995645705577"/>
          <c:w val="0.875356940879628"/>
          <c:h val="0.578352966705933"/>
        </c:manualLayout>
      </c:layout>
      <c:lineChart>
        <c:grouping val="standard"/>
        <c:varyColors val="0"/>
        <c:ser>
          <c:idx val="0"/>
          <c:order val="0"/>
          <c:tx>
            <c:strRef>
              <c:f>'(4) Cross-Sectional'!$B$28</c:f>
              <c:strCache>
                <c:ptCount val="1"/>
                <c:pt idx="0">
                  <c:v>Other 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Cross-Sectional'!$B$29:$B$89</c:f>
              <c:numCache>
                <c:formatCode>0.00%</c:formatCode>
                <c:ptCount val="61"/>
                <c:pt idx="0">
                  <c:v>0.0</c:v>
                </c:pt>
                <c:pt idx="1">
                  <c:v>6.66265782739547E-5</c:v>
                </c:pt>
                <c:pt idx="2">
                  <c:v>0.000173601863347982</c:v>
                </c:pt>
                <c:pt idx="3">
                  <c:v>0.000269176334806034</c:v>
                </c:pt>
                <c:pt idx="4">
                  <c:v>0.000365440489219391</c:v>
                </c:pt>
                <c:pt idx="5">
                  <c:v>0.00043876489520576</c:v>
                </c:pt>
                <c:pt idx="6">
                  <c:v>0.000497618342149362</c:v>
                </c:pt>
                <c:pt idx="7">
                  <c:v>0.000541013514342565</c:v>
                </c:pt>
                <c:pt idx="8">
                  <c:v>0.000567959202763213</c:v>
                </c:pt>
                <c:pt idx="9">
                  <c:v>0.000597021034437047</c:v>
                </c:pt>
                <c:pt idx="10">
                  <c:v>0.000624567299884461</c:v>
                </c:pt>
                <c:pt idx="11">
                  <c:v>0.000643757982258099</c:v>
                </c:pt>
                <c:pt idx="12">
                  <c:v>0.000666539806139919</c:v>
                </c:pt>
                <c:pt idx="13">
                  <c:v>0.000683307384186322</c:v>
                </c:pt>
                <c:pt idx="14">
                  <c:v>0.000693668979688475</c:v>
                </c:pt>
                <c:pt idx="15">
                  <c:v>0.000724086641097311</c:v>
                </c:pt>
                <c:pt idx="16">
                  <c:v>0.000744282691285572</c:v>
                </c:pt>
                <c:pt idx="17">
                  <c:v>0.000767888788558774</c:v>
                </c:pt>
                <c:pt idx="18">
                  <c:v>0.000780119374602637</c:v>
                </c:pt>
                <c:pt idx="19">
                  <c:v>0.000793231834220895</c:v>
                </c:pt>
                <c:pt idx="20">
                  <c:v>0.000804072714036751</c:v>
                </c:pt>
                <c:pt idx="21">
                  <c:v>0.000819038683240626</c:v>
                </c:pt>
                <c:pt idx="22">
                  <c:v>0.000826533576877997</c:v>
                </c:pt>
                <c:pt idx="23">
                  <c:v>0.000838462692984598</c:v>
                </c:pt>
                <c:pt idx="24">
                  <c:v>0.000842955083585113</c:v>
                </c:pt>
                <c:pt idx="25">
                  <c:v>0.000846224500274553</c:v>
                </c:pt>
                <c:pt idx="26">
                  <c:v>0.0008504421436109</c:v>
                </c:pt>
                <c:pt idx="27">
                  <c:v>0.00085358834504495</c:v>
                </c:pt>
                <c:pt idx="28">
                  <c:v>0.00085655684727216</c:v>
                </c:pt>
                <c:pt idx="29">
                  <c:v>0.000861807046763917</c:v>
                </c:pt>
                <c:pt idx="30">
                  <c:v>0.000866403209746378</c:v>
                </c:pt>
                <c:pt idx="31">
                  <c:v>0.000871395031024873</c:v>
                </c:pt>
                <c:pt idx="32">
                  <c:v>0.000872879997063116</c:v>
                </c:pt>
                <c:pt idx="33">
                  <c:v>0.000876101986329729</c:v>
                </c:pt>
                <c:pt idx="34">
                  <c:v>0.000879534972537772</c:v>
                </c:pt>
                <c:pt idx="35">
                  <c:v>0.000885426877076271</c:v>
                </c:pt>
                <c:pt idx="36">
                  <c:v>0.000889399002943134</c:v>
                </c:pt>
                <c:pt idx="37">
                  <c:v>0.000891910955002803</c:v>
                </c:pt>
                <c:pt idx="38">
                  <c:v>0.000896320237640956</c:v>
                </c:pt>
                <c:pt idx="39">
                  <c:v>0.000900159275265821</c:v>
                </c:pt>
                <c:pt idx="40">
                  <c:v>0.000902673258800794</c:v>
                </c:pt>
                <c:pt idx="41">
                  <c:v>0.000903607480491881</c:v>
                </c:pt>
                <c:pt idx="42">
                  <c:v>0.000905296441409418</c:v>
                </c:pt>
                <c:pt idx="43">
                  <c:v>0.000906218748659998</c:v>
                </c:pt>
                <c:pt idx="44">
                  <c:v>0.000906988689026153</c:v>
                </c:pt>
                <c:pt idx="45">
                  <c:v>0.000908601587699811</c:v>
                </c:pt>
                <c:pt idx="46">
                  <c:v>0.000910026345400195</c:v>
                </c:pt>
                <c:pt idx="47">
                  <c:v>0.000911454976873687</c:v>
                </c:pt>
                <c:pt idx="48">
                  <c:v>0.000912430455059139</c:v>
                </c:pt>
                <c:pt idx="49">
                  <c:v>0.00091264037140206</c:v>
                </c:pt>
                <c:pt idx="50">
                  <c:v>0.00091264037140206</c:v>
                </c:pt>
                <c:pt idx="51">
                  <c:v>0.000913787495530139</c:v>
                </c:pt>
                <c:pt idx="52">
                  <c:v>0.000914526149264048</c:v>
                </c:pt>
                <c:pt idx="53">
                  <c:v>0.000915372193035781</c:v>
                </c:pt>
                <c:pt idx="54">
                  <c:v>0.000916450142228291</c:v>
                </c:pt>
                <c:pt idx="55">
                  <c:v>0.000918198041291905</c:v>
                </c:pt>
                <c:pt idx="56">
                  <c:v>0.000919913869987917</c:v>
                </c:pt>
                <c:pt idx="57">
                  <c:v>0.000921144902028927</c:v>
                </c:pt>
                <c:pt idx="58">
                  <c:v>0.000922584119126907</c:v>
                </c:pt>
                <c:pt idx="59">
                  <c:v>0.000924257103900654</c:v>
                </c:pt>
                <c:pt idx="60">
                  <c:v>0.00092579772346465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'(4) Cross-Sectional'!$C$28</c:f>
              <c:strCache>
                <c:ptCount val="1"/>
                <c:pt idx="0">
                  <c:v>Subprime &lt;640 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Cross-Sectional'!$C$29:$C$89</c:f>
              <c:numCache>
                <c:formatCode>0.00%</c:formatCode>
                <c:ptCount val="61"/>
                <c:pt idx="0">
                  <c:v>0.0</c:v>
                </c:pt>
                <c:pt idx="1">
                  <c:v>8.46001271240727E-5</c:v>
                </c:pt>
                <c:pt idx="2">
                  <c:v>0.000244293170914321</c:v>
                </c:pt>
                <c:pt idx="3">
                  <c:v>0.000440034016369285</c:v>
                </c:pt>
                <c:pt idx="4">
                  <c:v>0.000695655273168992</c:v>
                </c:pt>
                <c:pt idx="5">
                  <c:v>0.000931743963523025</c:v>
                </c:pt>
                <c:pt idx="6">
                  <c:v>0.00110696220225291</c:v>
                </c:pt>
                <c:pt idx="7">
                  <c:v>0.00115982477031638</c:v>
                </c:pt>
                <c:pt idx="8">
                  <c:v>0.00117474811970057</c:v>
                </c:pt>
                <c:pt idx="9">
                  <c:v>0.00119523562007101</c:v>
                </c:pt>
                <c:pt idx="10">
                  <c:v>0.00121216271341668</c:v>
                </c:pt>
                <c:pt idx="11">
                  <c:v>0.00122132003655486</c:v>
                </c:pt>
                <c:pt idx="12">
                  <c:v>0.00123111542712673</c:v>
                </c:pt>
                <c:pt idx="13">
                  <c:v>0.00124584506290901</c:v>
                </c:pt>
                <c:pt idx="14">
                  <c:v>0.00125078886012795</c:v>
                </c:pt>
                <c:pt idx="15">
                  <c:v>0.00126909146972605</c:v>
                </c:pt>
                <c:pt idx="16">
                  <c:v>0.00128500076359283</c:v>
                </c:pt>
                <c:pt idx="17">
                  <c:v>0.00129622960987231</c:v>
                </c:pt>
                <c:pt idx="18">
                  <c:v>0.00130410886977997</c:v>
                </c:pt>
                <c:pt idx="19">
                  <c:v>0.00130873553732243</c:v>
                </c:pt>
                <c:pt idx="20">
                  <c:v>0.00130956930617697</c:v>
                </c:pt>
                <c:pt idx="21">
                  <c:v>0.0013145660157189</c:v>
                </c:pt>
                <c:pt idx="22">
                  <c:v>0.00131814779730648</c:v>
                </c:pt>
                <c:pt idx="23">
                  <c:v>0.00132303003159351</c:v>
                </c:pt>
                <c:pt idx="24">
                  <c:v>0.00133065360542925</c:v>
                </c:pt>
                <c:pt idx="25">
                  <c:v>0.00133212174797481</c:v>
                </c:pt>
                <c:pt idx="26">
                  <c:v>0.00133357576790031</c:v>
                </c:pt>
                <c:pt idx="27">
                  <c:v>0.00133648504759153</c:v>
                </c:pt>
                <c:pt idx="28">
                  <c:v>0.00133676607804334</c:v>
                </c:pt>
                <c:pt idx="29">
                  <c:v>0.0013411723650246</c:v>
                </c:pt>
                <c:pt idx="30">
                  <c:v>0.00134487576945038</c:v>
                </c:pt>
                <c:pt idx="31">
                  <c:v>0.00135758099893047</c:v>
                </c:pt>
                <c:pt idx="32">
                  <c:v>0.00136751822148679</c:v>
                </c:pt>
                <c:pt idx="33">
                  <c:v>0.00137439122839544</c:v>
                </c:pt>
                <c:pt idx="34">
                  <c:v>0.00138796785600574</c:v>
                </c:pt>
                <c:pt idx="35">
                  <c:v>0.00140390767896321</c:v>
                </c:pt>
                <c:pt idx="36">
                  <c:v>0.00142099034938995</c:v>
                </c:pt>
                <c:pt idx="37">
                  <c:v>0.00143167588080084</c:v>
                </c:pt>
                <c:pt idx="38">
                  <c:v>0.00143578171857178</c:v>
                </c:pt>
                <c:pt idx="39">
                  <c:v>0.00144316359216579</c:v>
                </c:pt>
                <c:pt idx="40">
                  <c:v>0.00144943894577553</c:v>
                </c:pt>
                <c:pt idx="41">
                  <c:v>0.00145427707343246</c:v>
                </c:pt>
                <c:pt idx="42">
                  <c:v>0.00146055081300472</c:v>
                </c:pt>
                <c:pt idx="43">
                  <c:v>0.00146606788415582</c:v>
                </c:pt>
                <c:pt idx="44">
                  <c:v>0.00146853386816194</c:v>
                </c:pt>
                <c:pt idx="45">
                  <c:v>0.00147133541189077</c:v>
                </c:pt>
                <c:pt idx="46">
                  <c:v>0.00147348388911273</c:v>
                </c:pt>
                <c:pt idx="47">
                  <c:v>0.00147540032869755</c:v>
                </c:pt>
                <c:pt idx="48">
                  <c:v>0.00147556357599074</c:v>
                </c:pt>
                <c:pt idx="49">
                  <c:v>0.00147658540848446</c:v>
                </c:pt>
                <c:pt idx="50">
                  <c:v>0.00147658540848446</c:v>
                </c:pt>
                <c:pt idx="51">
                  <c:v>0.00147775084873648</c:v>
                </c:pt>
                <c:pt idx="52">
                  <c:v>0.00147878702628974</c:v>
                </c:pt>
                <c:pt idx="53">
                  <c:v>0.00148174940789723</c:v>
                </c:pt>
                <c:pt idx="54">
                  <c:v>0.00148715467971954</c:v>
                </c:pt>
                <c:pt idx="55">
                  <c:v>0.00149975575887846</c:v>
                </c:pt>
                <c:pt idx="56">
                  <c:v>0.001520012974518</c:v>
                </c:pt>
                <c:pt idx="57">
                  <c:v>0.00156358002715077</c:v>
                </c:pt>
                <c:pt idx="58">
                  <c:v>0.0016228584640499</c:v>
                </c:pt>
                <c:pt idx="59">
                  <c:v>0.00166749511545562</c:v>
                </c:pt>
                <c:pt idx="60">
                  <c:v>0.00168656795105711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'(4) Cross-Sectional'!$D$28</c:f>
              <c:strCache>
                <c:ptCount val="1"/>
                <c:pt idx="0">
                  <c:v>Nearprime 640-680 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Cross-Sectional'!$D$29:$D$89</c:f>
              <c:numCache>
                <c:formatCode>0.00%</c:formatCode>
                <c:ptCount val="61"/>
                <c:pt idx="0">
                  <c:v>0.0</c:v>
                </c:pt>
                <c:pt idx="1">
                  <c:v>5.39324533052066E-5</c:v>
                </c:pt>
                <c:pt idx="2">
                  <c:v>0.000151784585686781</c:v>
                </c:pt>
                <c:pt idx="3">
                  <c:v>0.000266522902923102</c:v>
                </c:pt>
                <c:pt idx="4">
                  <c:v>0.000389464151958862</c:v>
                </c:pt>
                <c:pt idx="5">
                  <c:v>0.00051369556659583</c:v>
                </c:pt>
                <c:pt idx="6">
                  <c:v>0.00060915438199876</c:v>
                </c:pt>
                <c:pt idx="7">
                  <c:v>0.000673113656066099</c:v>
                </c:pt>
                <c:pt idx="8">
                  <c:v>0.000710535209019542</c:v>
                </c:pt>
                <c:pt idx="9">
                  <c:v>0.000753279897082695</c:v>
                </c:pt>
                <c:pt idx="10">
                  <c:v>0.00079323012912875</c:v>
                </c:pt>
                <c:pt idx="11">
                  <c:v>0.000833926323396822</c:v>
                </c:pt>
                <c:pt idx="12">
                  <c:v>0.000882492736966945</c:v>
                </c:pt>
                <c:pt idx="13">
                  <c:v>0.000915960287673767</c:v>
                </c:pt>
                <c:pt idx="14">
                  <c:v>0.000949963488857922</c:v>
                </c:pt>
                <c:pt idx="15">
                  <c:v>0.00098073368149794</c:v>
                </c:pt>
                <c:pt idx="16">
                  <c:v>0.00100673866837842</c:v>
                </c:pt>
                <c:pt idx="17">
                  <c:v>0.00102515700679222</c:v>
                </c:pt>
                <c:pt idx="18">
                  <c:v>0.00105565730342755</c:v>
                </c:pt>
                <c:pt idx="19">
                  <c:v>0.00108494211383883</c:v>
                </c:pt>
                <c:pt idx="20">
                  <c:v>0.00110833682625278</c:v>
                </c:pt>
                <c:pt idx="21">
                  <c:v>0.0011271110428843</c:v>
                </c:pt>
                <c:pt idx="22">
                  <c:v>0.00114736880859379</c:v>
                </c:pt>
                <c:pt idx="23">
                  <c:v>0.00116557581869371</c:v>
                </c:pt>
                <c:pt idx="24">
                  <c:v>0.00117655389252697</c:v>
                </c:pt>
                <c:pt idx="25">
                  <c:v>0.00118443439227486</c:v>
                </c:pt>
                <c:pt idx="26">
                  <c:v>0.00119112495182931</c:v>
                </c:pt>
                <c:pt idx="27">
                  <c:v>0.00119838856537109</c:v>
                </c:pt>
                <c:pt idx="28">
                  <c:v>0.00120851973935246</c:v>
                </c:pt>
                <c:pt idx="29">
                  <c:v>0.00121538508935378</c:v>
                </c:pt>
                <c:pt idx="30">
                  <c:v>0.00122507254023364</c:v>
                </c:pt>
                <c:pt idx="31">
                  <c:v>0.00123346324629304</c:v>
                </c:pt>
                <c:pt idx="32">
                  <c:v>0.00124019549973687</c:v>
                </c:pt>
                <c:pt idx="33">
                  <c:v>0.00124346741190621</c:v>
                </c:pt>
                <c:pt idx="34">
                  <c:v>0.00124983536769415</c:v>
                </c:pt>
                <c:pt idx="35">
                  <c:v>0.00125468634029542</c:v>
                </c:pt>
                <c:pt idx="36">
                  <c:v>0.00125767539218839</c:v>
                </c:pt>
                <c:pt idx="37">
                  <c:v>0.0012607580358034</c:v>
                </c:pt>
                <c:pt idx="38">
                  <c:v>0.00126371810279299</c:v>
                </c:pt>
                <c:pt idx="39">
                  <c:v>0.00126902774684444</c:v>
                </c:pt>
                <c:pt idx="40">
                  <c:v>0.00127282918180322</c:v>
                </c:pt>
                <c:pt idx="41">
                  <c:v>0.00127456162901497</c:v>
                </c:pt>
                <c:pt idx="42">
                  <c:v>0.00127692892099051</c:v>
                </c:pt>
                <c:pt idx="43">
                  <c:v>0.00128014202224084</c:v>
                </c:pt>
                <c:pt idx="44">
                  <c:v>0.00128350724382118</c:v>
                </c:pt>
                <c:pt idx="45">
                  <c:v>0.00128721844527036</c:v>
                </c:pt>
                <c:pt idx="46">
                  <c:v>0.00128951618894463</c:v>
                </c:pt>
                <c:pt idx="47">
                  <c:v>0.0012938495261716</c:v>
                </c:pt>
                <c:pt idx="48">
                  <c:v>0.00129654075779784</c:v>
                </c:pt>
                <c:pt idx="49">
                  <c:v>0.00129839251946651</c:v>
                </c:pt>
                <c:pt idx="50">
                  <c:v>0.00130170863763611</c:v>
                </c:pt>
                <c:pt idx="51">
                  <c:v>0.00130457146157004</c:v>
                </c:pt>
                <c:pt idx="52">
                  <c:v>0.00130620032100382</c:v>
                </c:pt>
                <c:pt idx="53">
                  <c:v>0.00131214473165341</c:v>
                </c:pt>
                <c:pt idx="54">
                  <c:v>0.00131855182098997</c:v>
                </c:pt>
                <c:pt idx="55">
                  <c:v>0.00132720886568552</c:v>
                </c:pt>
                <c:pt idx="56">
                  <c:v>0.00133735623201353</c:v>
                </c:pt>
                <c:pt idx="57">
                  <c:v>0.00134826094946482</c:v>
                </c:pt>
                <c:pt idx="58">
                  <c:v>0.00136079884541772</c:v>
                </c:pt>
                <c:pt idx="59">
                  <c:v>0.00137001396540037</c:v>
                </c:pt>
                <c:pt idx="60">
                  <c:v>0.00137398815766761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'(4) Cross-Sectional'!$E$28</c:f>
              <c:strCache>
                <c:ptCount val="1"/>
                <c:pt idx="0">
                  <c:v>Prime 680-740 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Cross-Sectional'!$E$29:$E$89</c:f>
              <c:numCache>
                <c:formatCode>0.00%</c:formatCode>
                <c:ptCount val="61"/>
                <c:pt idx="0">
                  <c:v>0.0</c:v>
                </c:pt>
                <c:pt idx="1">
                  <c:v>7.35811768145463E-5</c:v>
                </c:pt>
                <c:pt idx="2">
                  <c:v>0.000230054187558261</c:v>
                </c:pt>
                <c:pt idx="3">
                  <c:v>0.000404797014500229</c:v>
                </c:pt>
                <c:pt idx="4">
                  <c:v>0.00060194949663682</c:v>
                </c:pt>
                <c:pt idx="5">
                  <c:v>0.000794400098414843</c:v>
                </c:pt>
                <c:pt idx="6">
                  <c:v>0.000954849951158122</c:v>
                </c:pt>
                <c:pt idx="7">
                  <c:v>0.00107444139470877</c:v>
                </c:pt>
                <c:pt idx="8">
                  <c:v>0.00117513019754678</c:v>
                </c:pt>
                <c:pt idx="9">
                  <c:v>0.00126512880231839</c:v>
                </c:pt>
                <c:pt idx="10">
                  <c:v>0.00135679838367183</c:v>
                </c:pt>
                <c:pt idx="11">
                  <c:v>0.00145192434355087</c:v>
                </c:pt>
                <c:pt idx="12">
                  <c:v>0.00158361187916905</c:v>
                </c:pt>
                <c:pt idx="13">
                  <c:v>0.00166137886386506</c:v>
                </c:pt>
                <c:pt idx="14">
                  <c:v>0.00173789346856683</c:v>
                </c:pt>
                <c:pt idx="15">
                  <c:v>0.00178483121395954</c:v>
                </c:pt>
                <c:pt idx="16">
                  <c:v>0.00184914549145458</c:v>
                </c:pt>
                <c:pt idx="17">
                  <c:v>0.00190788848410064</c:v>
                </c:pt>
                <c:pt idx="18">
                  <c:v>0.00196945826797989</c:v>
                </c:pt>
                <c:pt idx="19">
                  <c:v>0.00202496896887744</c:v>
                </c:pt>
                <c:pt idx="20">
                  <c:v>0.00209687173672118</c:v>
                </c:pt>
                <c:pt idx="21">
                  <c:v>0.00215789795169348</c:v>
                </c:pt>
                <c:pt idx="22">
                  <c:v>0.00220440315042505</c:v>
                </c:pt>
                <c:pt idx="23">
                  <c:v>0.00223729373512016</c:v>
                </c:pt>
                <c:pt idx="24">
                  <c:v>0.00227148929073865</c:v>
                </c:pt>
                <c:pt idx="25">
                  <c:v>0.00229181266611545</c:v>
                </c:pt>
                <c:pt idx="26">
                  <c:v>0.00231699014903494</c:v>
                </c:pt>
                <c:pt idx="27">
                  <c:v>0.0023372037411746</c:v>
                </c:pt>
                <c:pt idx="28">
                  <c:v>0.00235069359036327</c:v>
                </c:pt>
                <c:pt idx="29">
                  <c:v>0.00236561345306062</c:v>
                </c:pt>
                <c:pt idx="30">
                  <c:v>0.00238465574585085</c:v>
                </c:pt>
                <c:pt idx="31">
                  <c:v>0.00239922382612729</c:v>
                </c:pt>
                <c:pt idx="32">
                  <c:v>0.00241773369111008</c:v>
                </c:pt>
                <c:pt idx="33">
                  <c:v>0.00243081626068339</c:v>
                </c:pt>
                <c:pt idx="34">
                  <c:v>0.00244196572891557</c:v>
                </c:pt>
                <c:pt idx="35">
                  <c:v>0.00245165651015096</c:v>
                </c:pt>
                <c:pt idx="36">
                  <c:v>0.00246333034473445</c:v>
                </c:pt>
                <c:pt idx="37">
                  <c:v>0.00247213523393274</c:v>
                </c:pt>
                <c:pt idx="38">
                  <c:v>0.00247654389665078</c:v>
                </c:pt>
                <c:pt idx="39">
                  <c:v>0.00248223882832931</c:v>
                </c:pt>
                <c:pt idx="40">
                  <c:v>0.00248838843627869</c:v>
                </c:pt>
                <c:pt idx="41">
                  <c:v>0.00249383694825658</c:v>
                </c:pt>
                <c:pt idx="42">
                  <c:v>0.00249743610257526</c:v>
                </c:pt>
                <c:pt idx="43">
                  <c:v>0.00250663465144048</c:v>
                </c:pt>
                <c:pt idx="44">
                  <c:v>0.00251452795330791</c:v>
                </c:pt>
                <c:pt idx="45">
                  <c:v>0.00252227052436446</c:v>
                </c:pt>
                <c:pt idx="46">
                  <c:v>0.00253151781242177</c:v>
                </c:pt>
                <c:pt idx="47">
                  <c:v>0.00253731997780683</c:v>
                </c:pt>
                <c:pt idx="48">
                  <c:v>0.00254167153386645</c:v>
                </c:pt>
                <c:pt idx="49">
                  <c:v>0.00254542858196296</c:v>
                </c:pt>
                <c:pt idx="50">
                  <c:v>0.00254963732189936</c:v>
                </c:pt>
                <c:pt idx="51">
                  <c:v>0.00255218621471175</c:v>
                </c:pt>
                <c:pt idx="52">
                  <c:v>0.00255714823907884</c:v>
                </c:pt>
                <c:pt idx="53">
                  <c:v>0.00256422909551425</c:v>
                </c:pt>
                <c:pt idx="54">
                  <c:v>0.00257537321397305</c:v>
                </c:pt>
                <c:pt idx="55">
                  <c:v>0.00259217041056351</c:v>
                </c:pt>
                <c:pt idx="56">
                  <c:v>0.00260786447074441</c:v>
                </c:pt>
                <c:pt idx="57">
                  <c:v>0.00262437294962418</c:v>
                </c:pt>
                <c:pt idx="58">
                  <c:v>0.00263758100125668</c:v>
                </c:pt>
                <c:pt idx="59">
                  <c:v>0.00265082920342278</c:v>
                </c:pt>
                <c:pt idx="60">
                  <c:v>0.00265689036236769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'(4) Cross-Sectional'!$F$28</c:f>
              <c:strCache>
                <c:ptCount val="1"/>
                <c:pt idx="0">
                  <c:v>Superprime &gt;740 PP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Cross-Sectional'!$F$29:$F$89</c:f>
              <c:numCache>
                <c:formatCode>0.00%</c:formatCode>
                <c:ptCount val="61"/>
                <c:pt idx="0">
                  <c:v>0.0</c:v>
                </c:pt>
                <c:pt idx="1">
                  <c:v>0.00019745650118869</c:v>
                </c:pt>
                <c:pt idx="2">
                  <c:v>0.000542722921813731</c:v>
                </c:pt>
                <c:pt idx="3">
                  <c:v>0.000955083395361154</c:v>
                </c:pt>
                <c:pt idx="4">
                  <c:v>0.00136799378045896</c:v>
                </c:pt>
                <c:pt idx="5">
                  <c:v>0.00175822551991481</c:v>
                </c:pt>
                <c:pt idx="6">
                  <c:v>0.00209888213765178</c:v>
                </c:pt>
                <c:pt idx="7">
                  <c:v>0.00232979607707444</c:v>
                </c:pt>
                <c:pt idx="8">
                  <c:v>0.00246356770636694</c:v>
                </c:pt>
                <c:pt idx="9">
                  <c:v>0.00257962028501285</c:v>
                </c:pt>
                <c:pt idx="10">
                  <c:v>0.00274291892804578</c:v>
                </c:pt>
                <c:pt idx="11">
                  <c:v>0.00289135093752469</c:v>
                </c:pt>
                <c:pt idx="12">
                  <c:v>0.00303624260152507</c:v>
                </c:pt>
                <c:pt idx="13">
                  <c:v>0.00313412206194774</c:v>
                </c:pt>
                <c:pt idx="14">
                  <c:v>0.00322271479350695</c:v>
                </c:pt>
                <c:pt idx="15">
                  <c:v>0.00330283680898188</c:v>
                </c:pt>
                <c:pt idx="16">
                  <c:v>0.00339994456573778</c:v>
                </c:pt>
                <c:pt idx="17">
                  <c:v>0.00347431279246417</c:v>
                </c:pt>
                <c:pt idx="18">
                  <c:v>0.00354967652981802</c:v>
                </c:pt>
                <c:pt idx="19">
                  <c:v>0.0036279134954525</c:v>
                </c:pt>
                <c:pt idx="20">
                  <c:v>0.00370954948556819</c:v>
                </c:pt>
                <c:pt idx="21">
                  <c:v>0.00378314265873087</c:v>
                </c:pt>
                <c:pt idx="22">
                  <c:v>0.00384911953993633</c:v>
                </c:pt>
                <c:pt idx="23">
                  <c:v>0.00390408150592596</c:v>
                </c:pt>
                <c:pt idx="24">
                  <c:v>0.00394830150864867</c:v>
                </c:pt>
                <c:pt idx="25">
                  <c:v>0.00398220037116571</c:v>
                </c:pt>
                <c:pt idx="26">
                  <c:v>0.00400361343513437</c:v>
                </c:pt>
                <c:pt idx="27">
                  <c:v>0.00403402235072187</c:v>
                </c:pt>
                <c:pt idx="28">
                  <c:v>0.00406087248080603</c:v>
                </c:pt>
                <c:pt idx="29">
                  <c:v>0.00409043601245629</c:v>
                </c:pt>
                <c:pt idx="30">
                  <c:v>0.00411389994055174</c:v>
                </c:pt>
                <c:pt idx="31">
                  <c:v>0.00413901666423186</c:v>
                </c:pt>
                <c:pt idx="32">
                  <c:v>0.00416261972385492</c:v>
                </c:pt>
                <c:pt idx="33">
                  <c:v>0.00418713925491453</c:v>
                </c:pt>
                <c:pt idx="34">
                  <c:v>0.00421251090088841</c:v>
                </c:pt>
                <c:pt idx="35">
                  <c:v>0.00423205137038004</c:v>
                </c:pt>
                <c:pt idx="36">
                  <c:v>0.00424959441028094</c:v>
                </c:pt>
                <c:pt idx="37">
                  <c:v>0.0042579790406243</c:v>
                </c:pt>
                <c:pt idx="38">
                  <c:v>0.00427387604710065</c:v>
                </c:pt>
                <c:pt idx="39">
                  <c:v>0.00428285868373565</c:v>
                </c:pt>
                <c:pt idx="40">
                  <c:v>0.00429511250077647</c:v>
                </c:pt>
                <c:pt idx="41">
                  <c:v>0.00430766438588576</c:v>
                </c:pt>
                <c:pt idx="42">
                  <c:v>0.00431881987619904</c:v>
                </c:pt>
                <c:pt idx="43">
                  <c:v>0.00433596855335795</c:v>
                </c:pt>
                <c:pt idx="44">
                  <c:v>0.00434869333131826</c:v>
                </c:pt>
                <c:pt idx="45">
                  <c:v>0.0043622582906267</c:v>
                </c:pt>
                <c:pt idx="46">
                  <c:v>0.00437406757047909</c:v>
                </c:pt>
                <c:pt idx="47">
                  <c:v>0.00438692980813686</c:v>
                </c:pt>
                <c:pt idx="48">
                  <c:v>0.00439601789896257</c:v>
                </c:pt>
                <c:pt idx="49">
                  <c:v>0.00440217204966659</c:v>
                </c:pt>
                <c:pt idx="50">
                  <c:v>0.00440795071421689</c:v>
                </c:pt>
                <c:pt idx="51">
                  <c:v>0.00441700138531739</c:v>
                </c:pt>
                <c:pt idx="52">
                  <c:v>0.00442295012251876</c:v>
                </c:pt>
                <c:pt idx="53">
                  <c:v>0.00443431353179319</c:v>
                </c:pt>
                <c:pt idx="54">
                  <c:v>0.00445308914916976</c:v>
                </c:pt>
                <c:pt idx="55">
                  <c:v>0.0044727685743163</c:v>
                </c:pt>
                <c:pt idx="56">
                  <c:v>0.00449227676971073</c:v>
                </c:pt>
                <c:pt idx="57">
                  <c:v>0.00451071570019931</c:v>
                </c:pt>
                <c:pt idx="58">
                  <c:v>0.00452395209852098</c:v>
                </c:pt>
                <c:pt idx="59">
                  <c:v>0.00453430944688432</c:v>
                </c:pt>
                <c:pt idx="60">
                  <c:v>0.00454112112494223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573600"/>
        <c:axId val="-1257571552"/>
      </c:lineChart>
      <c:catAx>
        <c:axId val="-12575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571552"/>
        <c:crosses val="autoZero"/>
        <c:auto val="1"/>
        <c:lblAlgn val="ctr"/>
        <c:lblOffset val="100"/>
        <c:noMultiLvlLbl val="0"/>
      </c:catAx>
      <c:valAx>
        <c:axId val="-125757155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5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375690607735"/>
          <c:y val="0.749360158720317"/>
          <c:w val="0.936187845303867"/>
          <c:h val="0.208311736623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10757579008"/>
          <c:y val="0.0779995645705577"/>
          <c:w val="0.875356940879628"/>
          <c:h val="0.578352966705933"/>
        </c:manualLayout>
      </c:layout>
      <c:lineChart>
        <c:grouping val="standard"/>
        <c:varyColors val="0"/>
        <c:ser>
          <c:idx val="0"/>
          <c:order val="0"/>
          <c:tx>
            <c:strRef>
              <c:f>'(4) Cross-Sectional'!$G$28</c:f>
              <c:strCache>
                <c:ptCount val="1"/>
                <c:pt idx="0">
                  <c:v>Other 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Cross-Sectional'!$G$29:$G$89</c:f>
              <c:numCache>
                <c:formatCode>0.00%</c:formatCode>
                <c:ptCount val="61"/>
                <c:pt idx="0">
                  <c:v>0.0</c:v>
                </c:pt>
                <c:pt idx="1">
                  <c:v>5.86711646519729E-6</c:v>
                </c:pt>
                <c:pt idx="2">
                  <c:v>1.29654158976306E-5</c:v>
                </c:pt>
                <c:pt idx="3">
                  <c:v>1.89336429549876E-5</c:v>
                </c:pt>
                <c:pt idx="4">
                  <c:v>2.35914046259867E-5</c:v>
                </c:pt>
                <c:pt idx="5">
                  <c:v>3.33490640573748E-5</c:v>
                </c:pt>
                <c:pt idx="6">
                  <c:v>3.47033504365994E-5</c:v>
                </c:pt>
                <c:pt idx="7">
                  <c:v>3.68427646011166E-5</c:v>
                </c:pt>
                <c:pt idx="8">
                  <c:v>3.81912409443405E-5</c:v>
                </c:pt>
                <c:pt idx="9">
                  <c:v>3.96506759198494E-5</c:v>
                </c:pt>
                <c:pt idx="10">
                  <c:v>4.10520146930997E-5</c:v>
                </c:pt>
                <c:pt idx="11">
                  <c:v>4.1671816727353E-5</c:v>
                </c:pt>
                <c:pt idx="12">
                  <c:v>4.20217576820015E-5</c:v>
                </c:pt>
                <c:pt idx="13">
                  <c:v>4.35874522038586E-5</c:v>
                </c:pt>
                <c:pt idx="14">
                  <c:v>4.43766728755396E-5</c:v>
                </c:pt>
                <c:pt idx="15">
                  <c:v>4.8642486208372E-5</c:v>
                </c:pt>
                <c:pt idx="16">
                  <c:v>5.0980960421978E-5</c:v>
                </c:pt>
                <c:pt idx="17">
                  <c:v>5.0980960421978E-5</c:v>
                </c:pt>
                <c:pt idx="18">
                  <c:v>5.10285907428707E-5</c:v>
                </c:pt>
                <c:pt idx="19">
                  <c:v>5.10285907428707E-5</c:v>
                </c:pt>
                <c:pt idx="20">
                  <c:v>5.22337275024886E-5</c:v>
                </c:pt>
                <c:pt idx="21">
                  <c:v>5.31506604489794E-5</c:v>
                </c:pt>
                <c:pt idx="22">
                  <c:v>5.33168389539787E-5</c:v>
                </c:pt>
                <c:pt idx="23">
                  <c:v>5.34391440784961E-5</c:v>
                </c:pt>
                <c:pt idx="24">
                  <c:v>5.34391440784961E-5</c:v>
                </c:pt>
                <c:pt idx="25">
                  <c:v>5.36968217113481E-5</c:v>
                </c:pt>
                <c:pt idx="26">
                  <c:v>5.44246183198752E-5</c:v>
                </c:pt>
                <c:pt idx="27">
                  <c:v>5.44246183198752E-5</c:v>
                </c:pt>
                <c:pt idx="28">
                  <c:v>5.44246183198752E-5</c:v>
                </c:pt>
                <c:pt idx="29">
                  <c:v>5.52917040346421E-5</c:v>
                </c:pt>
                <c:pt idx="30">
                  <c:v>5.52917040346421E-5</c:v>
                </c:pt>
                <c:pt idx="31">
                  <c:v>5.52917040346421E-5</c:v>
                </c:pt>
                <c:pt idx="32">
                  <c:v>5.52917040346421E-5</c:v>
                </c:pt>
                <c:pt idx="33">
                  <c:v>5.52917040346421E-5</c:v>
                </c:pt>
                <c:pt idx="34">
                  <c:v>5.52917040346421E-5</c:v>
                </c:pt>
                <c:pt idx="35">
                  <c:v>5.5552777715444E-5</c:v>
                </c:pt>
                <c:pt idx="36">
                  <c:v>5.56071369344786E-5</c:v>
                </c:pt>
                <c:pt idx="37">
                  <c:v>5.56071369344786E-5</c:v>
                </c:pt>
                <c:pt idx="38">
                  <c:v>5.56071369344786E-5</c:v>
                </c:pt>
                <c:pt idx="39">
                  <c:v>5.56071369344786E-5</c:v>
                </c:pt>
                <c:pt idx="40">
                  <c:v>5.56071369344786E-5</c:v>
                </c:pt>
                <c:pt idx="41">
                  <c:v>5.56071369344786E-5</c:v>
                </c:pt>
                <c:pt idx="42">
                  <c:v>5.56071369344786E-5</c:v>
                </c:pt>
                <c:pt idx="43">
                  <c:v>5.62271327197536E-5</c:v>
                </c:pt>
                <c:pt idx="44">
                  <c:v>5.62271327197536E-5</c:v>
                </c:pt>
                <c:pt idx="45">
                  <c:v>5.62271327197536E-5</c:v>
                </c:pt>
                <c:pt idx="46">
                  <c:v>5.62271327197536E-5</c:v>
                </c:pt>
                <c:pt idx="47">
                  <c:v>5.68096227144529E-5</c:v>
                </c:pt>
                <c:pt idx="48">
                  <c:v>5.68096227144529E-5</c:v>
                </c:pt>
                <c:pt idx="49">
                  <c:v>5.68096227144529E-5</c:v>
                </c:pt>
                <c:pt idx="50">
                  <c:v>5.68096227144529E-5</c:v>
                </c:pt>
                <c:pt idx="51">
                  <c:v>5.68096227144529E-5</c:v>
                </c:pt>
                <c:pt idx="52">
                  <c:v>5.68096227144529E-5</c:v>
                </c:pt>
                <c:pt idx="53">
                  <c:v>5.68096227144529E-5</c:v>
                </c:pt>
                <c:pt idx="54">
                  <c:v>5.68096227144529E-5</c:v>
                </c:pt>
                <c:pt idx="55">
                  <c:v>5.68096227144529E-5</c:v>
                </c:pt>
                <c:pt idx="56">
                  <c:v>5.6915183759264E-5</c:v>
                </c:pt>
                <c:pt idx="57">
                  <c:v>5.6915183759264E-5</c:v>
                </c:pt>
                <c:pt idx="58">
                  <c:v>5.6915183759264E-5</c:v>
                </c:pt>
                <c:pt idx="59">
                  <c:v>5.6915183759264E-5</c:v>
                </c:pt>
                <c:pt idx="60">
                  <c:v>5.69834381695923E-5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'(4) Cross-Sectional'!$H$28</c:f>
              <c:strCache>
                <c:ptCount val="1"/>
                <c:pt idx="0">
                  <c:v>Subprime &lt;640 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Cross-Sectional'!$H$29:$H$89</c:f>
              <c:numCache>
                <c:formatCode>0.00%</c:formatCode>
                <c:ptCount val="61"/>
                <c:pt idx="0">
                  <c:v>0.0</c:v>
                </c:pt>
                <c:pt idx="1">
                  <c:v>5.89643398834811E-7</c:v>
                </c:pt>
                <c:pt idx="2">
                  <c:v>7.12241769265394E-6</c:v>
                </c:pt>
                <c:pt idx="3">
                  <c:v>3.42010276296358E-5</c:v>
                </c:pt>
                <c:pt idx="4">
                  <c:v>7.68239943159843E-5</c:v>
                </c:pt>
                <c:pt idx="5">
                  <c:v>0.00013764878181791</c:v>
                </c:pt>
                <c:pt idx="6">
                  <c:v>0.000194328979265688</c:v>
                </c:pt>
                <c:pt idx="7">
                  <c:v>0.000222955985417113</c:v>
                </c:pt>
                <c:pt idx="8">
                  <c:v>0.000237280662438547</c:v>
                </c:pt>
                <c:pt idx="9">
                  <c:v>0.000255796109612783</c:v>
                </c:pt>
                <c:pt idx="10">
                  <c:v>0.000259520614190057</c:v>
                </c:pt>
                <c:pt idx="11">
                  <c:v>0.000266572708161579</c:v>
                </c:pt>
                <c:pt idx="12">
                  <c:v>0.000272147348728354</c:v>
                </c:pt>
                <c:pt idx="13">
                  <c:v>0.000272419475780208</c:v>
                </c:pt>
                <c:pt idx="14">
                  <c:v>0.000277001499927387</c:v>
                </c:pt>
                <c:pt idx="15">
                  <c:v>0.000277001499927387</c:v>
                </c:pt>
                <c:pt idx="16">
                  <c:v>0.000277812643984517</c:v>
                </c:pt>
                <c:pt idx="17">
                  <c:v>0.000280411773193778</c:v>
                </c:pt>
                <c:pt idx="18">
                  <c:v>0.00028281001460826</c:v>
                </c:pt>
                <c:pt idx="19">
                  <c:v>0.000283957773624343</c:v>
                </c:pt>
                <c:pt idx="20">
                  <c:v>0.000284517198100425</c:v>
                </c:pt>
                <c:pt idx="21">
                  <c:v>0.000287136659941039</c:v>
                </c:pt>
                <c:pt idx="22">
                  <c:v>0.00028827279181695</c:v>
                </c:pt>
                <c:pt idx="23">
                  <c:v>0.00028827279181695</c:v>
                </c:pt>
                <c:pt idx="24">
                  <c:v>0.000288973964290992</c:v>
                </c:pt>
                <c:pt idx="25">
                  <c:v>0.000288973964290992</c:v>
                </c:pt>
                <c:pt idx="26">
                  <c:v>0.000288973964290992</c:v>
                </c:pt>
                <c:pt idx="27">
                  <c:v>0.000291539350886708</c:v>
                </c:pt>
                <c:pt idx="28">
                  <c:v>0.000291539350886708</c:v>
                </c:pt>
                <c:pt idx="29">
                  <c:v>0.000291539350886708</c:v>
                </c:pt>
                <c:pt idx="30">
                  <c:v>0.000292074409300833</c:v>
                </c:pt>
                <c:pt idx="31">
                  <c:v>0.000293537624500138</c:v>
                </c:pt>
                <c:pt idx="32">
                  <c:v>0.000294412694752714</c:v>
                </c:pt>
                <c:pt idx="33">
                  <c:v>0.000294412694752714</c:v>
                </c:pt>
                <c:pt idx="34">
                  <c:v>0.000294822757979854</c:v>
                </c:pt>
                <c:pt idx="35">
                  <c:v>0.000297373718439953</c:v>
                </c:pt>
                <c:pt idx="36">
                  <c:v>0.000297373718439953</c:v>
                </c:pt>
                <c:pt idx="37">
                  <c:v>0.000297373718439953</c:v>
                </c:pt>
                <c:pt idx="38">
                  <c:v>0.000297373718439953</c:v>
                </c:pt>
                <c:pt idx="39">
                  <c:v>0.000299180077924484</c:v>
                </c:pt>
                <c:pt idx="40">
                  <c:v>0.000299180077924484</c:v>
                </c:pt>
                <c:pt idx="41">
                  <c:v>0.000299180077924484</c:v>
                </c:pt>
                <c:pt idx="42">
                  <c:v>0.000299180077924484</c:v>
                </c:pt>
                <c:pt idx="43">
                  <c:v>0.000301046476942336</c:v>
                </c:pt>
                <c:pt idx="44">
                  <c:v>0.000301046476942336</c:v>
                </c:pt>
                <c:pt idx="45">
                  <c:v>0.000301046476942336</c:v>
                </c:pt>
                <c:pt idx="46">
                  <c:v>0.000301046476942336</c:v>
                </c:pt>
                <c:pt idx="47">
                  <c:v>0.000301046476942336</c:v>
                </c:pt>
                <c:pt idx="48">
                  <c:v>0.000301046476942336</c:v>
                </c:pt>
                <c:pt idx="49">
                  <c:v>0.000301046476942336</c:v>
                </c:pt>
                <c:pt idx="50">
                  <c:v>0.000301046476942336</c:v>
                </c:pt>
                <c:pt idx="51">
                  <c:v>0.000301046476942336</c:v>
                </c:pt>
                <c:pt idx="52">
                  <c:v>0.000301046476942336</c:v>
                </c:pt>
                <c:pt idx="53">
                  <c:v>0.000301730555670128</c:v>
                </c:pt>
                <c:pt idx="54">
                  <c:v>0.000305065461036429</c:v>
                </c:pt>
                <c:pt idx="55">
                  <c:v>0.00031227763492929</c:v>
                </c:pt>
                <c:pt idx="56">
                  <c:v>0.000327349196776855</c:v>
                </c:pt>
                <c:pt idx="57">
                  <c:v>0.000341959091517345</c:v>
                </c:pt>
                <c:pt idx="58">
                  <c:v>0.000352791576425738</c:v>
                </c:pt>
                <c:pt idx="59">
                  <c:v>0.000361473172202991</c:v>
                </c:pt>
                <c:pt idx="60">
                  <c:v>0.00036754286118215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'(4) Cross-Sectional'!$I$28</c:f>
              <c:strCache>
                <c:ptCount val="1"/>
                <c:pt idx="0">
                  <c:v>Nearprime 640-680 Def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Cross-Sectional'!$I$29:$I$89</c:f>
              <c:numCache>
                <c:formatCode>0.00%</c:formatCode>
                <c:ptCount val="61"/>
                <c:pt idx="0">
                  <c:v>0.0</c:v>
                </c:pt>
                <c:pt idx="1">
                  <c:v>1.55329986154419E-6</c:v>
                </c:pt>
                <c:pt idx="2">
                  <c:v>3.12970515608001E-6</c:v>
                </c:pt>
                <c:pt idx="3">
                  <c:v>3.44891495351421E-6</c:v>
                </c:pt>
                <c:pt idx="4">
                  <c:v>7.30255749712825E-6</c:v>
                </c:pt>
                <c:pt idx="5">
                  <c:v>9.60356791340568E-6</c:v>
                </c:pt>
                <c:pt idx="6">
                  <c:v>1.21554817449483E-5</c:v>
                </c:pt>
                <c:pt idx="7">
                  <c:v>1.40159838298823E-5</c:v>
                </c:pt>
                <c:pt idx="8">
                  <c:v>1.5169827709059E-5</c:v>
                </c:pt>
                <c:pt idx="9">
                  <c:v>1.60736857877875E-5</c:v>
                </c:pt>
                <c:pt idx="10">
                  <c:v>1.6115410444493E-5</c:v>
                </c:pt>
                <c:pt idx="11">
                  <c:v>1.92031784829832E-5</c:v>
                </c:pt>
                <c:pt idx="12">
                  <c:v>1.9741368928108E-5</c:v>
                </c:pt>
                <c:pt idx="13">
                  <c:v>1.9741368928108E-5</c:v>
                </c:pt>
                <c:pt idx="14">
                  <c:v>1.9741368928108E-5</c:v>
                </c:pt>
                <c:pt idx="15">
                  <c:v>1.9741368928108E-5</c:v>
                </c:pt>
                <c:pt idx="16">
                  <c:v>1.9741368928108E-5</c:v>
                </c:pt>
                <c:pt idx="17">
                  <c:v>1.9741368928108E-5</c:v>
                </c:pt>
                <c:pt idx="18">
                  <c:v>1.9741368928108E-5</c:v>
                </c:pt>
                <c:pt idx="19">
                  <c:v>2.01245311147958E-5</c:v>
                </c:pt>
                <c:pt idx="20">
                  <c:v>2.01245311147958E-5</c:v>
                </c:pt>
                <c:pt idx="21">
                  <c:v>2.01418023968528E-5</c:v>
                </c:pt>
                <c:pt idx="22">
                  <c:v>2.09626639408452E-5</c:v>
                </c:pt>
                <c:pt idx="23">
                  <c:v>2.09626639408452E-5</c:v>
                </c:pt>
                <c:pt idx="24">
                  <c:v>2.09626639408452E-5</c:v>
                </c:pt>
                <c:pt idx="25">
                  <c:v>2.09626639408452E-5</c:v>
                </c:pt>
                <c:pt idx="26">
                  <c:v>2.09626639408452E-5</c:v>
                </c:pt>
                <c:pt idx="27">
                  <c:v>2.09626639408452E-5</c:v>
                </c:pt>
                <c:pt idx="28">
                  <c:v>2.09626639408452E-5</c:v>
                </c:pt>
                <c:pt idx="29">
                  <c:v>2.09626639408452E-5</c:v>
                </c:pt>
                <c:pt idx="30">
                  <c:v>2.14542119458226E-5</c:v>
                </c:pt>
                <c:pt idx="31">
                  <c:v>2.14542119458226E-5</c:v>
                </c:pt>
                <c:pt idx="32">
                  <c:v>2.14542119458226E-5</c:v>
                </c:pt>
                <c:pt idx="33">
                  <c:v>2.14542119458226E-5</c:v>
                </c:pt>
                <c:pt idx="34">
                  <c:v>2.14542119458226E-5</c:v>
                </c:pt>
                <c:pt idx="35">
                  <c:v>2.14542119458226E-5</c:v>
                </c:pt>
                <c:pt idx="36">
                  <c:v>2.14542119458226E-5</c:v>
                </c:pt>
                <c:pt idx="37">
                  <c:v>2.14542119458226E-5</c:v>
                </c:pt>
                <c:pt idx="38">
                  <c:v>2.14542119458226E-5</c:v>
                </c:pt>
                <c:pt idx="39">
                  <c:v>2.14542119458226E-5</c:v>
                </c:pt>
                <c:pt idx="40">
                  <c:v>2.14542119458226E-5</c:v>
                </c:pt>
                <c:pt idx="41">
                  <c:v>2.14542119458226E-5</c:v>
                </c:pt>
                <c:pt idx="42">
                  <c:v>2.14542119458226E-5</c:v>
                </c:pt>
                <c:pt idx="43">
                  <c:v>2.14542119458226E-5</c:v>
                </c:pt>
                <c:pt idx="44">
                  <c:v>2.14542119458226E-5</c:v>
                </c:pt>
                <c:pt idx="45">
                  <c:v>2.14542119458226E-5</c:v>
                </c:pt>
                <c:pt idx="46">
                  <c:v>2.14542119458226E-5</c:v>
                </c:pt>
                <c:pt idx="47">
                  <c:v>2.14542119458226E-5</c:v>
                </c:pt>
                <c:pt idx="48">
                  <c:v>2.14542119458226E-5</c:v>
                </c:pt>
                <c:pt idx="49">
                  <c:v>2.14542119458226E-5</c:v>
                </c:pt>
                <c:pt idx="50">
                  <c:v>2.14542119458226E-5</c:v>
                </c:pt>
                <c:pt idx="51">
                  <c:v>2.14542119458226E-5</c:v>
                </c:pt>
                <c:pt idx="52">
                  <c:v>2.14542119458226E-5</c:v>
                </c:pt>
                <c:pt idx="53">
                  <c:v>2.14542119458226E-5</c:v>
                </c:pt>
                <c:pt idx="54">
                  <c:v>2.14542119458226E-5</c:v>
                </c:pt>
                <c:pt idx="55">
                  <c:v>2.15702214094612E-5</c:v>
                </c:pt>
                <c:pt idx="56">
                  <c:v>2.18058272252868E-5</c:v>
                </c:pt>
                <c:pt idx="57">
                  <c:v>2.18058272252868E-5</c:v>
                </c:pt>
                <c:pt idx="58">
                  <c:v>2.19436844033752E-5</c:v>
                </c:pt>
                <c:pt idx="59">
                  <c:v>2.19436844033752E-5</c:v>
                </c:pt>
                <c:pt idx="60">
                  <c:v>2.19542700278617E-5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'(4) Cross-Sectional'!$J$28</c:f>
              <c:strCache>
                <c:ptCount val="1"/>
                <c:pt idx="0">
                  <c:v>Prime 680-740 Def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Cross-Sectional'!$J$29:$J$89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4.19381902885686E-6</c:v>
                </c:pt>
                <c:pt idx="3">
                  <c:v>8.52216488025867E-6</c:v>
                </c:pt>
                <c:pt idx="4">
                  <c:v>1.41759697861344E-5</c:v>
                </c:pt>
                <c:pt idx="5">
                  <c:v>1.64943762168862E-5</c:v>
                </c:pt>
                <c:pt idx="6">
                  <c:v>2.66239253506307E-5</c:v>
                </c:pt>
                <c:pt idx="7">
                  <c:v>2.84674725580731E-5</c:v>
                </c:pt>
                <c:pt idx="8">
                  <c:v>3.12100240901097E-5</c:v>
                </c:pt>
                <c:pt idx="9">
                  <c:v>3.30955300354275E-5</c:v>
                </c:pt>
                <c:pt idx="10">
                  <c:v>3.59142261347399E-5</c:v>
                </c:pt>
                <c:pt idx="11">
                  <c:v>3.71296524872405E-5</c:v>
                </c:pt>
                <c:pt idx="12">
                  <c:v>4.16009225632986E-5</c:v>
                </c:pt>
                <c:pt idx="13">
                  <c:v>4.2210068707137E-5</c:v>
                </c:pt>
                <c:pt idx="14">
                  <c:v>4.59393929450174E-5</c:v>
                </c:pt>
                <c:pt idx="15">
                  <c:v>4.86053637620923E-5</c:v>
                </c:pt>
                <c:pt idx="16">
                  <c:v>5.00944825582843E-5</c:v>
                </c:pt>
                <c:pt idx="17">
                  <c:v>5.17385988455835E-5</c:v>
                </c:pt>
                <c:pt idx="18">
                  <c:v>5.38686917565515E-5</c:v>
                </c:pt>
                <c:pt idx="19">
                  <c:v>5.5333941341583E-5</c:v>
                </c:pt>
                <c:pt idx="20">
                  <c:v>5.58862302918417E-5</c:v>
                </c:pt>
                <c:pt idx="21">
                  <c:v>5.7625574790498E-5</c:v>
                </c:pt>
                <c:pt idx="22">
                  <c:v>6.01618500873269E-5</c:v>
                </c:pt>
                <c:pt idx="23">
                  <c:v>6.01618500873269E-5</c:v>
                </c:pt>
                <c:pt idx="24">
                  <c:v>6.01618500873269E-5</c:v>
                </c:pt>
                <c:pt idx="25">
                  <c:v>6.08097871814146E-5</c:v>
                </c:pt>
                <c:pt idx="26">
                  <c:v>6.08097871814146E-5</c:v>
                </c:pt>
                <c:pt idx="27">
                  <c:v>6.16191101452518E-5</c:v>
                </c:pt>
                <c:pt idx="28">
                  <c:v>6.20500149120081E-5</c:v>
                </c:pt>
                <c:pt idx="29">
                  <c:v>6.20500149120081E-5</c:v>
                </c:pt>
                <c:pt idx="30">
                  <c:v>6.20500149120081E-5</c:v>
                </c:pt>
                <c:pt idx="31">
                  <c:v>6.29392447886034E-5</c:v>
                </c:pt>
                <c:pt idx="32">
                  <c:v>6.29392447886034E-5</c:v>
                </c:pt>
                <c:pt idx="33">
                  <c:v>6.29392447886034E-5</c:v>
                </c:pt>
                <c:pt idx="34">
                  <c:v>6.29392447886034E-5</c:v>
                </c:pt>
                <c:pt idx="35">
                  <c:v>6.29392447886034E-5</c:v>
                </c:pt>
                <c:pt idx="36">
                  <c:v>6.29392447886034E-5</c:v>
                </c:pt>
                <c:pt idx="37">
                  <c:v>6.29392447886034E-5</c:v>
                </c:pt>
                <c:pt idx="38">
                  <c:v>6.29392447886034E-5</c:v>
                </c:pt>
                <c:pt idx="39">
                  <c:v>6.29392447886034E-5</c:v>
                </c:pt>
                <c:pt idx="40">
                  <c:v>6.29392447886034E-5</c:v>
                </c:pt>
                <c:pt idx="41">
                  <c:v>6.29392447886034E-5</c:v>
                </c:pt>
                <c:pt idx="42">
                  <c:v>6.29518352788117E-5</c:v>
                </c:pt>
                <c:pt idx="43">
                  <c:v>6.29518352788117E-5</c:v>
                </c:pt>
                <c:pt idx="44">
                  <c:v>6.29518352788117E-5</c:v>
                </c:pt>
                <c:pt idx="45">
                  <c:v>6.29518352788117E-5</c:v>
                </c:pt>
                <c:pt idx="46">
                  <c:v>6.29518352788117E-5</c:v>
                </c:pt>
                <c:pt idx="47">
                  <c:v>6.29518352788117E-5</c:v>
                </c:pt>
                <c:pt idx="48">
                  <c:v>6.29518352788117E-5</c:v>
                </c:pt>
                <c:pt idx="49">
                  <c:v>6.29518352788117E-5</c:v>
                </c:pt>
                <c:pt idx="50">
                  <c:v>6.29518352788117E-5</c:v>
                </c:pt>
                <c:pt idx="51">
                  <c:v>6.29518352788117E-5</c:v>
                </c:pt>
                <c:pt idx="52">
                  <c:v>6.29518352788117E-5</c:v>
                </c:pt>
                <c:pt idx="53">
                  <c:v>6.29518352788117E-5</c:v>
                </c:pt>
                <c:pt idx="54">
                  <c:v>6.29518352788117E-5</c:v>
                </c:pt>
                <c:pt idx="55">
                  <c:v>6.29518352788117E-5</c:v>
                </c:pt>
                <c:pt idx="56">
                  <c:v>6.29518352788117E-5</c:v>
                </c:pt>
                <c:pt idx="57">
                  <c:v>6.29518352788117E-5</c:v>
                </c:pt>
                <c:pt idx="58">
                  <c:v>6.29518352788117E-5</c:v>
                </c:pt>
                <c:pt idx="59">
                  <c:v>6.29518352788117E-5</c:v>
                </c:pt>
                <c:pt idx="60">
                  <c:v>6.30172911094692E-5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'(4) Cross-Sectional'!$K$28</c:f>
              <c:strCache>
                <c:ptCount val="1"/>
                <c:pt idx="0">
                  <c:v>Superprime &gt;740 Def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Cross-Sectional'!$K$29:$K$89</c:f>
              <c:numCache>
                <c:formatCode>0.00%</c:formatCode>
                <c:ptCount val="61"/>
                <c:pt idx="0">
                  <c:v>0.0</c:v>
                </c:pt>
                <c:pt idx="1">
                  <c:v>1.384041422118E-5</c:v>
                </c:pt>
                <c:pt idx="2">
                  <c:v>2.89941431329052E-5</c:v>
                </c:pt>
                <c:pt idx="3">
                  <c:v>3.76126043497882E-5</c:v>
                </c:pt>
                <c:pt idx="4">
                  <c:v>4.19401061784992E-5</c:v>
                </c:pt>
                <c:pt idx="5">
                  <c:v>5.01546892330447E-5</c:v>
                </c:pt>
                <c:pt idx="6">
                  <c:v>5.43800788682846E-5</c:v>
                </c:pt>
                <c:pt idx="7">
                  <c:v>5.93498940221592E-5</c:v>
                </c:pt>
                <c:pt idx="8">
                  <c:v>6.12211251738597E-5</c:v>
                </c:pt>
                <c:pt idx="9">
                  <c:v>6.35182601539298E-5</c:v>
                </c:pt>
                <c:pt idx="10">
                  <c:v>6.46582770288675E-5</c:v>
                </c:pt>
                <c:pt idx="11">
                  <c:v>6.53182516327797E-5</c:v>
                </c:pt>
                <c:pt idx="12">
                  <c:v>6.9031115349316E-5</c:v>
                </c:pt>
                <c:pt idx="13">
                  <c:v>7.10128220030715E-5</c:v>
                </c:pt>
                <c:pt idx="14">
                  <c:v>7.38364259072324E-5</c:v>
                </c:pt>
                <c:pt idx="15">
                  <c:v>7.58093459937343E-5</c:v>
                </c:pt>
                <c:pt idx="16">
                  <c:v>7.6949498827007E-5</c:v>
                </c:pt>
                <c:pt idx="17">
                  <c:v>7.6949498827007E-5</c:v>
                </c:pt>
                <c:pt idx="18">
                  <c:v>7.7946524121783E-5</c:v>
                </c:pt>
                <c:pt idx="19">
                  <c:v>7.92224323919116E-5</c:v>
                </c:pt>
                <c:pt idx="20">
                  <c:v>7.92224323919116E-5</c:v>
                </c:pt>
                <c:pt idx="21">
                  <c:v>7.92224323919116E-5</c:v>
                </c:pt>
                <c:pt idx="22">
                  <c:v>8.08476887219314E-5</c:v>
                </c:pt>
                <c:pt idx="23">
                  <c:v>8.1287819529825E-5</c:v>
                </c:pt>
                <c:pt idx="24">
                  <c:v>8.1287819529825E-5</c:v>
                </c:pt>
                <c:pt idx="25">
                  <c:v>8.1718765458279E-5</c:v>
                </c:pt>
                <c:pt idx="26">
                  <c:v>8.25384258290923E-5</c:v>
                </c:pt>
                <c:pt idx="27">
                  <c:v>8.28502423203749E-5</c:v>
                </c:pt>
                <c:pt idx="28">
                  <c:v>8.28502423203749E-5</c:v>
                </c:pt>
                <c:pt idx="29">
                  <c:v>8.28502423203749E-5</c:v>
                </c:pt>
                <c:pt idx="30">
                  <c:v>8.28502423203749E-5</c:v>
                </c:pt>
                <c:pt idx="31">
                  <c:v>8.28502423203749E-5</c:v>
                </c:pt>
                <c:pt idx="32">
                  <c:v>8.3172113076046E-5</c:v>
                </c:pt>
                <c:pt idx="33">
                  <c:v>8.3172113076046E-5</c:v>
                </c:pt>
                <c:pt idx="34">
                  <c:v>8.35201884495055E-5</c:v>
                </c:pt>
                <c:pt idx="35">
                  <c:v>8.35455681702403E-5</c:v>
                </c:pt>
                <c:pt idx="36">
                  <c:v>8.3662276135416E-5</c:v>
                </c:pt>
                <c:pt idx="37">
                  <c:v>8.3662276135416E-5</c:v>
                </c:pt>
                <c:pt idx="38">
                  <c:v>8.3662276135416E-5</c:v>
                </c:pt>
                <c:pt idx="39">
                  <c:v>8.3662276135416E-5</c:v>
                </c:pt>
                <c:pt idx="40">
                  <c:v>8.3662276135416E-5</c:v>
                </c:pt>
                <c:pt idx="41">
                  <c:v>8.3662276135416E-5</c:v>
                </c:pt>
                <c:pt idx="42">
                  <c:v>8.3662276135416E-5</c:v>
                </c:pt>
                <c:pt idx="43">
                  <c:v>8.36728933587817E-5</c:v>
                </c:pt>
                <c:pt idx="44">
                  <c:v>8.36728933587817E-5</c:v>
                </c:pt>
                <c:pt idx="45">
                  <c:v>8.36728933587817E-5</c:v>
                </c:pt>
                <c:pt idx="46">
                  <c:v>8.36728933587817E-5</c:v>
                </c:pt>
                <c:pt idx="47">
                  <c:v>8.36728933587817E-5</c:v>
                </c:pt>
                <c:pt idx="48">
                  <c:v>8.37193507791765E-5</c:v>
                </c:pt>
                <c:pt idx="49">
                  <c:v>8.37193507791765E-5</c:v>
                </c:pt>
                <c:pt idx="50">
                  <c:v>8.37193507791765E-5</c:v>
                </c:pt>
                <c:pt idx="51">
                  <c:v>8.37193507791765E-5</c:v>
                </c:pt>
                <c:pt idx="52">
                  <c:v>8.37193507791765E-5</c:v>
                </c:pt>
                <c:pt idx="53">
                  <c:v>8.37193507791765E-5</c:v>
                </c:pt>
                <c:pt idx="54">
                  <c:v>8.37193507791765E-5</c:v>
                </c:pt>
                <c:pt idx="55">
                  <c:v>8.38472002596455E-5</c:v>
                </c:pt>
                <c:pt idx="56">
                  <c:v>8.38472002596455E-5</c:v>
                </c:pt>
                <c:pt idx="57">
                  <c:v>8.38472002596455E-5</c:v>
                </c:pt>
                <c:pt idx="58">
                  <c:v>8.38472002596455E-5</c:v>
                </c:pt>
                <c:pt idx="59">
                  <c:v>8.38472002596455E-5</c:v>
                </c:pt>
                <c:pt idx="60">
                  <c:v>8.41937306142286E-5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704688"/>
        <c:axId val="-1257729280"/>
      </c:lineChart>
      <c:catAx>
        <c:axId val="-12577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729280"/>
        <c:crosses val="autoZero"/>
        <c:auto val="1"/>
        <c:lblAlgn val="ctr"/>
        <c:lblOffset val="100"/>
        <c:noMultiLvlLbl val="0"/>
      </c:catAx>
      <c:valAx>
        <c:axId val="-125772928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7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375690607735"/>
          <c:y val="0.749360158720317"/>
          <c:w val="0.936187845303867"/>
          <c:h val="0.208311736623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10757579008"/>
          <c:y val="0.0779995645705577"/>
          <c:w val="0.875356940879628"/>
          <c:h val="0.578352966705933"/>
        </c:manualLayout>
      </c:layout>
      <c:lineChart>
        <c:grouping val="standard"/>
        <c:varyColors val="0"/>
        <c:ser>
          <c:idx val="0"/>
          <c:order val="0"/>
          <c:tx>
            <c:strRef>
              <c:f>'(4) Cross-Sectional'!$AA$28</c:f>
              <c:strCache>
                <c:ptCount val="1"/>
                <c:pt idx="0">
                  <c:v>Other 3m+Delq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Cross-Sectional'!$AA$29:$AA$89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1.66252097125531E-7</c:v>
                </c:pt>
                <c:pt idx="6">
                  <c:v>1.66252097125531E-7</c:v>
                </c:pt>
                <c:pt idx="7">
                  <c:v>1.66252097125531E-7</c:v>
                </c:pt>
                <c:pt idx="8">
                  <c:v>1.66252097125531E-7</c:v>
                </c:pt>
                <c:pt idx="9">
                  <c:v>1.66252097125531E-7</c:v>
                </c:pt>
                <c:pt idx="10">
                  <c:v>6.42305009669133E-7</c:v>
                </c:pt>
                <c:pt idx="11">
                  <c:v>6.42305009669133E-7</c:v>
                </c:pt>
                <c:pt idx="12">
                  <c:v>6.42305009669133E-7</c:v>
                </c:pt>
                <c:pt idx="13">
                  <c:v>6.42305009669133E-7</c:v>
                </c:pt>
                <c:pt idx="14">
                  <c:v>1.06274431083424E-6</c:v>
                </c:pt>
                <c:pt idx="15">
                  <c:v>1.06274431083424E-6</c:v>
                </c:pt>
                <c:pt idx="16">
                  <c:v>2.04062941616652E-6</c:v>
                </c:pt>
                <c:pt idx="17">
                  <c:v>2.04062941616652E-6</c:v>
                </c:pt>
                <c:pt idx="18">
                  <c:v>3.00844362612121E-6</c:v>
                </c:pt>
                <c:pt idx="19">
                  <c:v>3.00844362612121E-6</c:v>
                </c:pt>
                <c:pt idx="20">
                  <c:v>3.00844362612121E-6</c:v>
                </c:pt>
                <c:pt idx="21">
                  <c:v>3.00844362612121E-6</c:v>
                </c:pt>
                <c:pt idx="22">
                  <c:v>3.00844362612121E-6</c:v>
                </c:pt>
                <c:pt idx="23">
                  <c:v>3.00844362612121E-6</c:v>
                </c:pt>
                <c:pt idx="24">
                  <c:v>3.00844362612121E-6</c:v>
                </c:pt>
                <c:pt idx="25">
                  <c:v>3.00844362612121E-6</c:v>
                </c:pt>
                <c:pt idx="26">
                  <c:v>3.00844362612121E-6</c:v>
                </c:pt>
                <c:pt idx="27">
                  <c:v>3.00844362612121E-6</c:v>
                </c:pt>
                <c:pt idx="28">
                  <c:v>3.00844362612121E-6</c:v>
                </c:pt>
                <c:pt idx="29">
                  <c:v>3.00844362612121E-6</c:v>
                </c:pt>
                <c:pt idx="30">
                  <c:v>3.00844362612121E-6</c:v>
                </c:pt>
                <c:pt idx="31">
                  <c:v>3.00844362612121E-6</c:v>
                </c:pt>
                <c:pt idx="32">
                  <c:v>3.00844362612121E-6</c:v>
                </c:pt>
                <c:pt idx="33">
                  <c:v>3.00844362612121E-6</c:v>
                </c:pt>
                <c:pt idx="34">
                  <c:v>3.00844362612121E-6</c:v>
                </c:pt>
                <c:pt idx="35">
                  <c:v>3.00844362612121E-6</c:v>
                </c:pt>
                <c:pt idx="36">
                  <c:v>3.00844362612121E-6</c:v>
                </c:pt>
                <c:pt idx="37">
                  <c:v>3.00844362612121E-6</c:v>
                </c:pt>
                <c:pt idx="38">
                  <c:v>3.00844362612121E-6</c:v>
                </c:pt>
                <c:pt idx="39">
                  <c:v>3.00844362612121E-6</c:v>
                </c:pt>
                <c:pt idx="40">
                  <c:v>3.00844362612121E-6</c:v>
                </c:pt>
                <c:pt idx="41">
                  <c:v>3.00844362612121E-6</c:v>
                </c:pt>
                <c:pt idx="42">
                  <c:v>3.00844362612121E-6</c:v>
                </c:pt>
                <c:pt idx="43">
                  <c:v>3.00844362612121E-6</c:v>
                </c:pt>
                <c:pt idx="44">
                  <c:v>3.00844362612121E-6</c:v>
                </c:pt>
                <c:pt idx="45">
                  <c:v>3.00844362612121E-6</c:v>
                </c:pt>
                <c:pt idx="46">
                  <c:v>3.00844362612121E-6</c:v>
                </c:pt>
                <c:pt idx="47">
                  <c:v>3.00844362612121E-6</c:v>
                </c:pt>
                <c:pt idx="48">
                  <c:v>3.00844362612121E-6</c:v>
                </c:pt>
                <c:pt idx="49">
                  <c:v>3.00844362612121E-6</c:v>
                </c:pt>
                <c:pt idx="50">
                  <c:v>3.00844362612121E-6</c:v>
                </c:pt>
                <c:pt idx="51">
                  <c:v>3.00844362612121E-6</c:v>
                </c:pt>
                <c:pt idx="52">
                  <c:v>3.00844362612121E-6</c:v>
                </c:pt>
                <c:pt idx="53">
                  <c:v>3.00844362612121E-6</c:v>
                </c:pt>
                <c:pt idx="54">
                  <c:v>3.00844362612121E-6</c:v>
                </c:pt>
                <c:pt idx="55">
                  <c:v>3.00844362612121E-6</c:v>
                </c:pt>
                <c:pt idx="56">
                  <c:v>3.00844362612121E-6</c:v>
                </c:pt>
                <c:pt idx="57">
                  <c:v>3.00844362612121E-6</c:v>
                </c:pt>
                <c:pt idx="58">
                  <c:v>3.00844362612121E-6</c:v>
                </c:pt>
                <c:pt idx="59">
                  <c:v>3.00844362612121E-6</c:v>
                </c:pt>
                <c:pt idx="60">
                  <c:v>3.00844362612121E-6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'(4) Cross-Sectional'!$AB$28</c:f>
              <c:strCache>
                <c:ptCount val="1"/>
                <c:pt idx="0">
                  <c:v>Subprime &lt;640 3m+Delq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Cross-Sectional'!$AB$29:$AB$89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7.36645541989301E-7</c:v>
                </c:pt>
                <c:pt idx="4">
                  <c:v>1.3396613369793E-5</c:v>
                </c:pt>
                <c:pt idx="5">
                  <c:v>3.38483579454702E-5</c:v>
                </c:pt>
                <c:pt idx="6">
                  <c:v>5.44268556036679E-5</c:v>
                </c:pt>
                <c:pt idx="7">
                  <c:v>6.69601859343246E-5</c:v>
                </c:pt>
                <c:pt idx="8">
                  <c:v>6.93896803033007E-5</c:v>
                </c:pt>
                <c:pt idx="9">
                  <c:v>7.60139753452582E-5</c:v>
                </c:pt>
                <c:pt idx="10">
                  <c:v>7.76701133429426E-5</c:v>
                </c:pt>
                <c:pt idx="11">
                  <c:v>7.76701133429426E-5</c:v>
                </c:pt>
                <c:pt idx="12">
                  <c:v>7.83805945972919E-5</c:v>
                </c:pt>
                <c:pt idx="13">
                  <c:v>7.89711240120647E-5</c:v>
                </c:pt>
                <c:pt idx="14">
                  <c:v>8.04692260369549E-5</c:v>
                </c:pt>
                <c:pt idx="15">
                  <c:v>8.04692260369549E-5</c:v>
                </c:pt>
                <c:pt idx="16">
                  <c:v>8.19278806033059E-5</c:v>
                </c:pt>
                <c:pt idx="17">
                  <c:v>8.19278806033059E-5</c:v>
                </c:pt>
                <c:pt idx="18">
                  <c:v>8.19278806033059E-5</c:v>
                </c:pt>
                <c:pt idx="19">
                  <c:v>8.27267484959201E-5</c:v>
                </c:pt>
                <c:pt idx="20">
                  <c:v>8.27267484959201E-5</c:v>
                </c:pt>
                <c:pt idx="21">
                  <c:v>8.44541960166086E-5</c:v>
                </c:pt>
                <c:pt idx="22">
                  <c:v>8.44541960166086E-5</c:v>
                </c:pt>
                <c:pt idx="23">
                  <c:v>8.44541960166086E-5</c:v>
                </c:pt>
                <c:pt idx="24">
                  <c:v>8.44541960166086E-5</c:v>
                </c:pt>
                <c:pt idx="25">
                  <c:v>8.44541960166086E-5</c:v>
                </c:pt>
                <c:pt idx="26">
                  <c:v>8.58024370313385E-5</c:v>
                </c:pt>
                <c:pt idx="27">
                  <c:v>8.58024370313385E-5</c:v>
                </c:pt>
                <c:pt idx="28">
                  <c:v>8.58024370313385E-5</c:v>
                </c:pt>
                <c:pt idx="29">
                  <c:v>8.58024370313385E-5</c:v>
                </c:pt>
                <c:pt idx="30">
                  <c:v>8.58024370313385E-5</c:v>
                </c:pt>
                <c:pt idx="31">
                  <c:v>8.65662201895979E-5</c:v>
                </c:pt>
                <c:pt idx="32">
                  <c:v>8.65662201895979E-5</c:v>
                </c:pt>
                <c:pt idx="33">
                  <c:v>8.65662201895979E-5</c:v>
                </c:pt>
                <c:pt idx="34">
                  <c:v>8.65662201895979E-5</c:v>
                </c:pt>
                <c:pt idx="35">
                  <c:v>8.65662201895979E-5</c:v>
                </c:pt>
                <c:pt idx="36">
                  <c:v>8.65662201895979E-5</c:v>
                </c:pt>
                <c:pt idx="37">
                  <c:v>8.65662201895979E-5</c:v>
                </c:pt>
                <c:pt idx="38">
                  <c:v>8.65662201895979E-5</c:v>
                </c:pt>
                <c:pt idx="39">
                  <c:v>8.65662201895979E-5</c:v>
                </c:pt>
                <c:pt idx="40">
                  <c:v>8.65662201895979E-5</c:v>
                </c:pt>
                <c:pt idx="41">
                  <c:v>8.65662201895979E-5</c:v>
                </c:pt>
                <c:pt idx="42">
                  <c:v>8.65662201895979E-5</c:v>
                </c:pt>
                <c:pt idx="43">
                  <c:v>8.65662201895979E-5</c:v>
                </c:pt>
                <c:pt idx="44">
                  <c:v>8.65662201895979E-5</c:v>
                </c:pt>
                <c:pt idx="45">
                  <c:v>8.65662201895979E-5</c:v>
                </c:pt>
                <c:pt idx="46">
                  <c:v>8.65662201895979E-5</c:v>
                </c:pt>
                <c:pt idx="47">
                  <c:v>8.65662201895979E-5</c:v>
                </c:pt>
                <c:pt idx="48">
                  <c:v>8.65662201895979E-5</c:v>
                </c:pt>
                <c:pt idx="49">
                  <c:v>8.65662201895979E-5</c:v>
                </c:pt>
                <c:pt idx="50">
                  <c:v>8.65662201895979E-5</c:v>
                </c:pt>
                <c:pt idx="51">
                  <c:v>8.65662201895979E-5</c:v>
                </c:pt>
                <c:pt idx="52">
                  <c:v>8.65662201895979E-5</c:v>
                </c:pt>
                <c:pt idx="53">
                  <c:v>8.65662201895979E-5</c:v>
                </c:pt>
                <c:pt idx="54">
                  <c:v>8.65662201895979E-5</c:v>
                </c:pt>
                <c:pt idx="55">
                  <c:v>8.65662201895979E-5</c:v>
                </c:pt>
                <c:pt idx="56">
                  <c:v>8.68140356459841E-5</c:v>
                </c:pt>
                <c:pt idx="57">
                  <c:v>8.71095246638344E-5</c:v>
                </c:pt>
                <c:pt idx="58">
                  <c:v>8.82532302921281E-5</c:v>
                </c:pt>
                <c:pt idx="59">
                  <c:v>9.12549890922283E-5</c:v>
                </c:pt>
                <c:pt idx="60">
                  <c:v>9.20565108749092E-5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'(4) Cross-Sectional'!$AC$28</c:f>
              <c:strCache>
                <c:ptCount val="1"/>
                <c:pt idx="0">
                  <c:v>Nearprime 640-680 3m+Delq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Cross-Sectional'!$AC$29:$AC$89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8.16465557829961E-7</c:v>
                </c:pt>
                <c:pt idx="6">
                  <c:v>2.97891987870702E-6</c:v>
                </c:pt>
                <c:pt idx="7">
                  <c:v>5.23251825582205E-6</c:v>
                </c:pt>
                <c:pt idx="8">
                  <c:v>5.76336695086099E-6</c:v>
                </c:pt>
                <c:pt idx="9">
                  <c:v>5.76336695086099E-6</c:v>
                </c:pt>
                <c:pt idx="10">
                  <c:v>5.76336695086099E-6</c:v>
                </c:pt>
                <c:pt idx="11">
                  <c:v>5.90366472658243E-6</c:v>
                </c:pt>
                <c:pt idx="12">
                  <c:v>5.90366472658243E-6</c:v>
                </c:pt>
                <c:pt idx="13">
                  <c:v>5.90366472658243E-6</c:v>
                </c:pt>
                <c:pt idx="14">
                  <c:v>5.90366472658243E-6</c:v>
                </c:pt>
                <c:pt idx="15">
                  <c:v>5.90366472658243E-6</c:v>
                </c:pt>
                <c:pt idx="16">
                  <c:v>5.90366472658243E-6</c:v>
                </c:pt>
                <c:pt idx="17">
                  <c:v>5.90366472658243E-6</c:v>
                </c:pt>
                <c:pt idx="18">
                  <c:v>5.90366472658243E-6</c:v>
                </c:pt>
                <c:pt idx="19">
                  <c:v>7.27829912082551E-6</c:v>
                </c:pt>
                <c:pt idx="20">
                  <c:v>7.27829912082551E-6</c:v>
                </c:pt>
                <c:pt idx="21">
                  <c:v>7.27829912082551E-6</c:v>
                </c:pt>
                <c:pt idx="22">
                  <c:v>7.27829912082551E-6</c:v>
                </c:pt>
                <c:pt idx="23">
                  <c:v>7.27829912082551E-6</c:v>
                </c:pt>
                <c:pt idx="24">
                  <c:v>7.54973182888917E-6</c:v>
                </c:pt>
                <c:pt idx="25">
                  <c:v>7.54973182888917E-6</c:v>
                </c:pt>
                <c:pt idx="26">
                  <c:v>7.54973182888917E-6</c:v>
                </c:pt>
                <c:pt idx="27">
                  <c:v>7.54973182888917E-6</c:v>
                </c:pt>
                <c:pt idx="28">
                  <c:v>7.54973182888917E-6</c:v>
                </c:pt>
                <c:pt idx="29">
                  <c:v>7.98132220816619E-6</c:v>
                </c:pt>
                <c:pt idx="30">
                  <c:v>7.98132220816619E-6</c:v>
                </c:pt>
                <c:pt idx="31">
                  <c:v>7.98132220816619E-6</c:v>
                </c:pt>
                <c:pt idx="32">
                  <c:v>7.98132220816619E-6</c:v>
                </c:pt>
                <c:pt idx="33">
                  <c:v>8.35800329844808E-6</c:v>
                </c:pt>
                <c:pt idx="34">
                  <c:v>8.35800329844808E-6</c:v>
                </c:pt>
                <c:pt idx="35">
                  <c:v>8.35800329844808E-6</c:v>
                </c:pt>
                <c:pt idx="36">
                  <c:v>8.35800329844808E-6</c:v>
                </c:pt>
                <c:pt idx="37">
                  <c:v>8.35800329844808E-6</c:v>
                </c:pt>
                <c:pt idx="38">
                  <c:v>8.35800329844808E-6</c:v>
                </c:pt>
                <c:pt idx="39">
                  <c:v>8.35800329844808E-6</c:v>
                </c:pt>
                <c:pt idx="40">
                  <c:v>8.35800329844808E-6</c:v>
                </c:pt>
                <c:pt idx="41">
                  <c:v>8.35800329844808E-6</c:v>
                </c:pt>
                <c:pt idx="42">
                  <c:v>8.35800329844808E-6</c:v>
                </c:pt>
                <c:pt idx="43">
                  <c:v>8.35800329844808E-6</c:v>
                </c:pt>
                <c:pt idx="44">
                  <c:v>8.35800329844808E-6</c:v>
                </c:pt>
                <c:pt idx="45">
                  <c:v>8.35800329844808E-6</c:v>
                </c:pt>
                <c:pt idx="46">
                  <c:v>8.35800329844808E-6</c:v>
                </c:pt>
                <c:pt idx="47">
                  <c:v>8.35800329844808E-6</c:v>
                </c:pt>
                <c:pt idx="48">
                  <c:v>8.35800329844808E-6</c:v>
                </c:pt>
                <c:pt idx="49">
                  <c:v>8.35800329844808E-6</c:v>
                </c:pt>
                <c:pt idx="50">
                  <c:v>8.35800329844808E-6</c:v>
                </c:pt>
                <c:pt idx="51">
                  <c:v>8.35800329844808E-6</c:v>
                </c:pt>
                <c:pt idx="52">
                  <c:v>8.35800329844808E-6</c:v>
                </c:pt>
                <c:pt idx="53">
                  <c:v>8.35800329844808E-6</c:v>
                </c:pt>
                <c:pt idx="54">
                  <c:v>8.35800329844808E-6</c:v>
                </c:pt>
                <c:pt idx="55">
                  <c:v>8.35800329844808E-6</c:v>
                </c:pt>
                <c:pt idx="56">
                  <c:v>8.86137718391531E-6</c:v>
                </c:pt>
                <c:pt idx="57">
                  <c:v>9.25204327283151E-6</c:v>
                </c:pt>
                <c:pt idx="58">
                  <c:v>9.9078796709105E-6</c:v>
                </c:pt>
                <c:pt idx="59">
                  <c:v>9.9078796709105E-6</c:v>
                </c:pt>
                <c:pt idx="60">
                  <c:v>9.9078796709105E-6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'(4) Cross-Sectional'!$AD$28</c:f>
              <c:strCache>
                <c:ptCount val="1"/>
                <c:pt idx="0">
                  <c:v>Prime 680-740 3m+Delq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Cross-Sectional'!$AD$29:$AD$89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1.76083963613979E-6</c:v>
                </c:pt>
                <c:pt idx="5">
                  <c:v>1.76083963613979E-6</c:v>
                </c:pt>
                <c:pt idx="6">
                  <c:v>5.09935434282412E-6</c:v>
                </c:pt>
                <c:pt idx="7">
                  <c:v>5.09935434282412E-6</c:v>
                </c:pt>
                <c:pt idx="8">
                  <c:v>5.09935434282412E-6</c:v>
                </c:pt>
                <c:pt idx="9">
                  <c:v>8.93075668064829E-6</c:v>
                </c:pt>
                <c:pt idx="10">
                  <c:v>8.93075668064829E-6</c:v>
                </c:pt>
                <c:pt idx="11">
                  <c:v>9.46165027935748E-6</c:v>
                </c:pt>
                <c:pt idx="12">
                  <c:v>9.46165027935748E-6</c:v>
                </c:pt>
                <c:pt idx="13">
                  <c:v>1.10485555487865E-5</c:v>
                </c:pt>
                <c:pt idx="14">
                  <c:v>1.10485555487865E-5</c:v>
                </c:pt>
                <c:pt idx="15">
                  <c:v>1.10485555487865E-5</c:v>
                </c:pt>
                <c:pt idx="16">
                  <c:v>1.10485555487865E-5</c:v>
                </c:pt>
                <c:pt idx="17">
                  <c:v>1.10485555487865E-5</c:v>
                </c:pt>
                <c:pt idx="18">
                  <c:v>1.21827977285752E-5</c:v>
                </c:pt>
                <c:pt idx="19">
                  <c:v>1.23098031863534E-5</c:v>
                </c:pt>
                <c:pt idx="20">
                  <c:v>1.23098031863534E-5</c:v>
                </c:pt>
                <c:pt idx="21">
                  <c:v>1.23098031863534E-5</c:v>
                </c:pt>
                <c:pt idx="22">
                  <c:v>1.23098031863534E-5</c:v>
                </c:pt>
                <c:pt idx="23">
                  <c:v>1.23098031863534E-5</c:v>
                </c:pt>
                <c:pt idx="24">
                  <c:v>1.23098031863534E-5</c:v>
                </c:pt>
                <c:pt idx="25">
                  <c:v>1.27636707753708E-5</c:v>
                </c:pt>
                <c:pt idx="26">
                  <c:v>1.27636707753708E-5</c:v>
                </c:pt>
                <c:pt idx="27">
                  <c:v>1.27636707753708E-5</c:v>
                </c:pt>
                <c:pt idx="28">
                  <c:v>1.27636707753708E-5</c:v>
                </c:pt>
                <c:pt idx="29">
                  <c:v>1.27636707753708E-5</c:v>
                </c:pt>
                <c:pt idx="30">
                  <c:v>1.27636707753708E-5</c:v>
                </c:pt>
                <c:pt idx="31">
                  <c:v>1.27636707753708E-5</c:v>
                </c:pt>
                <c:pt idx="32">
                  <c:v>1.27636707753708E-5</c:v>
                </c:pt>
                <c:pt idx="33">
                  <c:v>1.27636707753708E-5</c:v>
                </c:pt>
                <c:pt idx="34">
                  <c:v>1.27636707753708E-5</c:v>
                </c:pt>
                <c:pt idx="35">
                  <c:v>1.27636707753708E-5</c:v>
                </c:pt>
                <c:pt idx="36">
                  <c:v>1.27636707753708E-5</c:v>
                </c:pt>
                <c:pt idx="37">
                  <c:v>1.27636707753708E-5</c:v>
                </c:pt>
                <c:pt idx="38">
                  <c:v>1.27636707753708E-5</c:v>
                </c:pt>
                <c:pt idx="39">
                  <c:v>1.27636707753708E-5</c:v>
                </c:pt>
                <c:pt idx="40">
                  <c:v>1.27636707753708E-5</c:v>
                </c:pt>
                <c:pt idx="41">
                  <c:v>1.35582482886026E-5</c:v>
                </c:pt>
                <c:pt idx="42">
                  <c:v>1.35582482886026E-5</c:v>
                </c:pt>
                <c:pt idx="43">
                  <c:v>1.35582482886026E-5</c:v>
                </c:pt>
                <c:pt idx="44">
                  <c:v>1.35582482886026E-5</c:v>
                </c:pt>
                <c:pt idx="45">
                  <c:v>1.35582482886026E-5</c:v>
                </c:pt>
                <c:pt idx="46">
                  <c:v>1.35582482886026E-5</c:v>
                </c:pt>
                <c:pt idx="47">
                  <c:v>1.35582482886026E-5</c:v>
                </c:pt>
                <c:pt idx="48">
                  <c:v>1.35582482886026E-5</c:v>
                </c:pt>
                <c:pt idx="49">
                  <c:v>1.35582482886026E-5</c:v>
                </c:pt>
                <c:pt idx="50">
                  <c:v>1.35582482886026E-5</c:v>
                </c:pt>
                <c:pt idx="51">
                  <c:v>1.37335422386625E-5</c:v>
                </c:pt>
                <c:pt idx="52">
                  <c:v>1.37335422386625E-5</c:v>
                </c:pt>
                <c:pt idx="53">
                  <c:v>1.37335422386625E-5</c:v>
                </c:pt>
                <c:pt idx="54">
                  <c:v>1.37335422386625E-5</c:v>
                </c:pt>
                <c:pt idx="55">
                  <c:v>1.37335422386625E-5</c:v>
                </c:pt>
                <c:pt idx="56">
                  <c:v>1.41626712315703E-5</c:v>
                </c:pt>
                <c:pt idx="57">
                  <c:v>1.41626712315703E-5</c:v>
                </c:pt>
                <c:pt idx="58">
                  <c:v>1.41626712315703E-5</c:v>
                </c:pt>
                <c:pt idx="59">
                  <c:v>1.41626712315703E-5</c:v>
                </c:pt>
                <c:pt idx="60">
                  <c:v>1.41626712315703E-5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'(4) Cross-Sectional'!$AE$28</c:f>
              <c:strCache>
                <c:ptCount val="1"/>
                <c:pt idx="0">
                  <c:v>Superprime &gt;740 3m+Delq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Cross-Sectional'!$AE$29:$AE$89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4.7608950071936E-7</c:v>
                </c:pt>
                <c:pt idx="7">
                  <c:v>1.68927108548216E-6</c:v>
                </c:pt>
                <c:pt idx="8">
                  <c:v>1.68927108548216E-6</c:v>
                </c:pt>
                <c:pt idx="9">
                  <c:v>1.68927108548216E-6</c:v>
                </c:pt>
                <c:pt idx="10">
                  <c:v>1.68927108548216E-6</c:v>
                </c:pt>
                <c:pt idx="11">
                  <c:v>1.68927108548216E-6</c:v>
                </c:pt>
                <c:pt idx="12">
                  <c:v>1.68927108548216E-6</c:v>
                </c:pt>
                <c:pt idx="13">
                  <c:v>3.26516331400791E-6</c:v>
                </c:pt>
                <c:pt idx="14">
                  <c:v>3.26516331400791E-6</c:v>
                </c:pt>
                <c:pt idx="15">
                  <c:v>3.26516331400791E-6</c:v>
                </c:pt>
                <c:pt idx="16">
                  <c:v>3.26516331400791E-6</c:v>
                </c:pt>
                <c:pt idx="17">
                  <c:v>3.26516331400791E-6</c:v>
                </c:pt>
                <c:pt idx="18">
                  <c:v>3.26516331400791E-6</c:v>
                </c:pt>
                <c:pt idx="19">
                  <c:v>3.26516331400791E-6</c:v>
                </c:pt>
                <c:pt idx="20">
                  <c:v>3.26516331400791E-6</c:v>
                </c:pt>
                <c:pt idx="21">
                  <c:v>3.26516331400791E-6</c:v>
                </c:pt>
                <c:pt idx="22">
                  <c:v>3.26516331400791E-6</c:v>
                </c:pt>
                <c:pt idx="23">
                  <c:v>4.06516419274646E-6</c:v>
                </c:pt>
                <c:pt idx="24">
                  <c:v>4.06516419274646E-6</c:v>
                </c:pt>
                <c:pt idx="25">
                  <c:v>4.06516419274646E-6</c:v>
                </c:pt>
                <c:pt idx="26">
                  <c:v>4.06516419274646E-6</c:v>
                </c:pt>
                <c:pt idx="27">
                  <c:v>4.06516419274646E-6</c:v>
                </c:pt>
                <c:pt idx="28">
                  <c:v>4.06516419274646E-6</c:v>
                </c:pt>
                <c:pt idx="29">
                  <c:v>4.06516419274646E-6</c:v>
                </c:pt>
                <c:pt idx="30">
                  <c:v>4.06516419274646E-6</c:v>
                </c:pt>
                <c:pt idx="31">
                  <c:v>4.06516419274646E-6</c:v>
                </c:pt>
                <c:pt idx="32">
                  <c:v>4.06516419274646E-6</c:v>
                </c:pt>
                <c:pt idx="33">
                  <c:v>4.06516419274646E-6</c:v>
                </c:pt>
                <c:pt idx="34">
                  <c:v>4.06516419274646E-6</c:v>
                </c:pt>
                <c:pt idx="35">
                  <c:v>4.06516419274646E-6</c:v>
                </c:pt>
                <c:pt idx="36">
                  <c:v>4.06516419274646E-6</c:v>
                </c:pt>
                <c:pt idx="37">
                  <c:v>4.06516419274646E-6</c:v>
                </c:pt>
                <c:pt idx="38">
                  <c:v>4.06516419274646E-6</c:v>
                </c:pt>
                <c:pt idx="39">
                  <c:v>4.06516419274646E-6</c:v>
                </c:pt>
                <c:pt idx="40">
                  <c:v>4.06516419274646E-6</c:v>
                </c:pt>
                <c:pt idx="41">
                  <c:v>4.06516419274646E-6</c:v>
                </c:pt>
                <c:pt idx="42">
                  <c:v>4.06516419274646E-6</c:v>
                </c:pt>
                <c:pt idx="43">
                  <c:v>4.06516419274646E-6</c:v>
                </c:pt>
                <c:pt idx="44">
                  <c:v>4.06516419274646E-6</c:v>
                </c:pt>
                <c:pt idx="45">
                  <c:v>4.06516419274646E-6</c:v>
                </c:pt>
                <c:pt idx="46">
                  <c:v>4.06516419274646E-6</c:v>
                </c:pt>
                <c:pt idx="47">
                  <c:v>4.06516419274646E-6</c:v>
                </c:pt>
                <c:pt idx="48">
                  <c:v>4.06516419274646E-6</c:v>
                </c:pt>
                <c:pt idx="49">
                  <c:v>4.06516419274646E-6</c:v>
                </c:pt>
                <c:pt idx="50">
                  <c:v>4.06516419274646E-6</c:v>
                </c:pt>
                <c:pt idx="51">
                  <c:v>4.06516419274646E-6</c:v>
                </c:pt>
                <c:pt idx="52">
                  <c:v>4.29824168247217E-6</c:v>
                </c:pt>
                <c:pt idx="53">
                  <c:v>4.29824168247217E-6</c:v>
                </c:pt>
                <c:pt idx="54">
                  <c:v>4.29824168247217E-6</c:v>
                </c:pt>
                <c:pt idx="55">
                  <c:v>4.29824168247217E-6</c:v>
                </c:pt>
                <c:pt idx="56">
                  <c:v>4.29824168247217E-6</c:v>
                </c:pt>
                <c:pt idx="57">
                  <c:v>4.29824168247217E-6</c:v>
                </c:pt>
                <c:pt idx="58">
                  <c:v>4.29824168247217E-6</c:v>
                </c:pt>
                <c:pt idx="59">
                  <c:v>4.29824168247217E-6</c:v>
                </c:pt>
                <c:pt idx="60">
                  <c:v>4.29824168247217E-6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824976"/>
        <c:axId val="-1268822656"/>
      </c:lineChart>
      <c:catAx>
        <c:axId val="-12688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8822656"/>
        <c:crosses val="autoZero"/>
        <c:auto val="1"/>
        <c:lblAlgn val="ctr"/>
        <c:lblOffset val="100"/>
        <c:noMultiLvlLbl val="0"/>
      </c:catAx>
      <c:valAx>
        <c:axId val="-126882265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688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375690607735"/>
          <c:y val="0.749360158720317"/>
          <c:w val="0.936187845303867"/>
          <c:h val="0.208311736623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10757579008"/>
          <c:y val="0.0779995645705577"/>
          <c:w val="0.875356940879628"/>
          <c:h val="0.578352966705933"/>
        </c:manualLayout>
      </c:layout>
      <c:lineChart>
        <c:grouping val="standard"/>
        <c:varyColors val="0"/>
        <c:ser>
          <c:idx val="0"/>
          <c:order val="0"/>
          <c:tx>
            <c:strRef>
              <c:f>'(4) Cross-Sectional'!$L$28</c:f>
              <c:strCache>
                <c:ptCount val="1"/>
                <c:pt idx="0">
                  <c:v>Other 1mDelq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Cross-Sectional'!$L$29:$L$89</c:f>
              <c:numCache>
                <c:formatCode>0.00%</c:formatCode>
                <c:ptCount val="61"/>
                <c:pt idx="0">
                  <c:v>0.0</c:v>
                </c:pt>
                <c:pt idx="1">
                  <c:v>0.00028747037778171</c:v>
                </c:pt>
                <c:pt idx="2">
                  <c:v>0.000753458029111024</c:v>
                </c:pt>
                <c:pt idx="3">
                  <c:v>0.00120441774999236</c:v>
                </c:pt>
                <c:pt idx="4">
                  <c:v>0.00159081001567566</c:v>
                </c:pt>
                <c:pt idx="5">
                  <c:v>0.00190354954389348</c:v>
                </c:pt>
                <c:pt idx="6">
                  <c:v>0.00213583485554189</c:v>
                </c:pt>
                <c:pt idx="7">
                  <c:v>0.00232662183704029</c:v>
                </c:pt>
                <c:pt idx="8">
                  <c:v>0.0025019852755299</c:v>
                </c:pt>
                <c:pt idx="9">
                  <c:v>0.00265179306818862</c:v>
                </c:pt>
                <c:pt idx="10">
                  <c:v>0.00279689645881507</c:v>
                </c:pt>
                <c:pt idx="11">
                  <c:v>0.00292646563676388</c:v>
                </c:pt>
                <c:pt idx="12">
                  <c:v>0.0030258584963951</c:v>
                </c:pt>
                <c:pt idx="13">
                  <c:v>0.00311489958195472</c:v>
                </c:pt>
                <c:pt idx="14">
                  <c:v>0.00322734827933911</c:v>
                </c:pt>
                <c:pt idx="15">
                  <c:v>0.00337177685220398</c:v>
                </c:pt>
                <c:pt idx="16">
                  <c:v>0.00353094517581863</c:v>
                </c:pt>
                <c:pt idx="17">
                  <c:v>0.00368318546681872</c:v>
                </c:pt>
                <c:pt idx="18">
                  <c:v>0.00378570114596081</c:v>
                </c:pt>
                <c:pt idx="19">
                  <c:v>0.00385526651021086</c:v>
                </c:pt>
                <c:pt idx="20">
                  <c:v>0.00394542005218625</c:v>
                </c:pt>
                <c:pt idx="21">
                  <c:v>0.00401182138990826</c:v>
                </c:pt>
                <c:pt idx="22">
                  <c:v>0.00406775882036278</c:v>
                </c:pt>
                <c:pt idx="23">
                  <c:v>0.00411925282891651</c:v>
                </c:pt>
                <c:pt idx="24">
                  <c:v>0.0041574547877017</c:v>
                </c:pt>
                <c:pt idx="25">
                  <c:v>0.0041868944638035</c:v>
                </c:pt>
                <c:pt idx="26">
                  <c:v>0.00421197524084826</c:v>
                </c:pt>
                <c:pt idx="27">
                  <c:v>0.0042292829106776</c:v>
                </c:pt>
                <c:pt idx="28">
                  <c:v>0.00424842882824975</c:v>
                </c:pt>
                <c:pt idx="29">
                  <c:v>0.00428551871936853</c:v>
                </c:pt>
                <c:pt idx="30">
                  <c:v>0.00432823999765159</c:v>
                </c:pt>
                <c:pt idx="31">
                  <c:v>0.00437084275851788</c:v>
                </c:pt>
                <c:pt idx="32">
                  <c:v>0.004404679906761</c:v>
                </c:pt>
                <c:pt idx="33">
                  <c:v>0.00448230080609713</c:v>
                </c:pt>
                <c:pt idx="34">
                  <c:v>0.00459054130571537</c:v>
                </c:pt>
                <c:pt idx="35">
                  <c:v>0.00468417539395376</c:v>
                </c:pt>
                <c:pt idx="36">
                  <c:v>0.00475848215587107</c:v>
                </c:pt>
                <c:pt idx="37">
                  <c:v>0.00479690475632398</c:v>
                </c:pt>
                <c:pt idx="38">
                  <c:v>0.00482930462830553</c:v>
                </c:pt>
                <c:pt idx="39">
                  <c:v>0.00485151134759909</c:v>
                </c:pt>
                <c:pt idx="40">
                  <c:v>0.0048691880511742</c:v>
                </c:pt>
                <c:pt idx="41">
                  <c:v>0.00488428864781811</c:v>
                </c:pt>
                <c:pt idx="42">
                  <c:v>0.00489457133925614</c:v>
                </c:pt>
                <c:pt idx="43">
                  <c:v>0.00490196092588706</c:v>
                </c:pt>
                <c:pt idx="44">
                  <c:v>0.00492177248756726</c:v>
                </c:pt>
                <c:pt idx="45">
                  <c:v>0.00495136750334276</c:v>
                </c:pt>
                <c:pt idx="46">
                  <c:v>0.00497840322279071</c:v>
                </c:pt>
                <c:pt idx="47">
                  <c:v>0.00499040352576677</c:v>
                </c:pt>
                <c:pt idx="48">
                  <c:v>0.00499358208611608</c:v>
                </c:pt>
                <c:pt idx="49">
                  <c:v>0.00499778931595868</c:v>
                </c:pt>
                <c:pt idx="50">
                  <c:v>0.00500104041195065</c:v>
                </c:pt>
                <c:pt idx="51">
                  <c:v>0.00500472895201426</c:v>
                </c:pt>
                <c:pt idx="52">
                  <c:v>0.00500927495302353</c:v>
                </c:pt>
                <c:pt idx="53">
                  <c:v>0.00501479791154472</c:v>
                </c:pt>
                <c:pt idx="54">
                  <c:v>0.0050182501235918</c:v>
                </c:pt>
                <c:pt idx="55">
                  <c:v>0.00502135069000786</c:v>
                </c:pt>
                <c:pt idx="56">
                  <c:v>0.00502546017911244</c:v>
                </c:pt>
                <c:pt idx="57">
                  <c:v>0.00504354042282504</c:v>
                </c:pt>
                <c:pt idx="58">
                  <c:v>0.00508278258386283</c:v>
                </c:pt>
                <c:pt idx="59">
                  <c:v>0.00512653397687212</c:v>
                </c:pt>
                <c:pt idx="60">
                  <c:v>0.00515984847632932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'(4) Cross-Sectional'!$M$28</c:f>
              <c:strCache>
                <c:ptCount val="1"/>
                <c:pt idx="0">
                  <c:v>Subprime &lt;640 1mDelq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Cross-Sectional'!$M$29:$M$89</c:f>
              <c:numCache>
                <c:formatCode>0.00%</c:formatCode>
                <c:ptCount val="61"/>
                <c:pt idx="0">
                  <c:v>0.0</c:v>
                </c:pt>
                <c:pt idx="1">
                  <c:v>0.0037536740833753</c:v>
                </c:pt>
                <c:pt idx="2">
                  <c:v>0.0122949242545988</c:v>
                </c:pt>
                <c:pt idx="3">
                  <c:v>0.0248210110644432</c:v>
                </c:pt>
                <c:pt idx="4">
                  <c:v>0.0360473093180069</c:v>
                </c:pt>
                <c:pt idx="5">
                  <c:v>0.0441503712095384</c:v>
                </c:pt>
                <c:pt idx="6">
                  <c:v>0.0492070539616537</c:v>
                </c:pt>
                <c:pt idx="7">
                  <c:v>0.0508943388014694</c:v>
                </c:pt>
                <c:pt idx="8">
                  <c:v>0.0518002875535073</c:v>
                </c:pt>
                <c:pt idx="9">
                  <c:v>0.0526193815934105</c:v>
                </c:pt>
                <c:pt idx="10">
                  <c:v>0.0532503192618236</c:v>
                </c:pt>
                <c:pt idx="11">
                  <c:v>0.0537574712947073</c:v>
                </c:pt>
                <c:pt idx="12">
                  <c:v>0.054160061247248</c:v>
                </c:pt>
                <c:pt idx="13">
                  <c:v>0.0544676264286675</c:v>
                </c:pt>
                <c:pt idx="14">
                  <c:v>0.0547602049170077</c:v>
                </c:pt>
                <c:pt idx="15">
                  <c:v>0.0551097340617594</c:v>
                </c:pt>
                <c:pt idx="16">
                  <c:v>0.0554626142435209</c:v>
                </c:pt>
                <c:pt idx="17">
                  <c:v>0.0557876182143184</c:v>
                </c:pt>
                <c:pt idx="18">
                  <c:v>0.0560281729592704</c:v>
                </c:pt>
                <c:pt idx="19">
                  <c:v>0.0561930919445918</c:v>
                </c:pt>
                <c:pt idx="20">
                  <c:v>0.0563385609562851</c:v>
                </c:pt>
                <c:pt idx="21">
                  <c:v>0.0564495289597166</c:v>
                </c:pt>
                <c:pt idx="22">
                  <c:v>0.0565391191269402</c:v>
                </c:pt>
                <c:pt idx="23">
                  <c:v>0.0566335229626253</c:v>
                </c:pt>
                <c:pt idx="24">
                  <c:v>0.0567137011950007</c:v>
                </c:pt>
                <c:pt idx="25">
                  <c:v>0.0567616215948506</c:v>
                </c:pt>
                <c:pt idx="26">
                  <c:v>0.0567949335447772</c:v>
                </c:pt>
                <c:pt idx="27">
                  <c:v>0.0568201545539053</c:v>
                </c:pt>
                <c:pt idx="28">
                  <c:v>0.0568484016912217</c:v>
                </c:pt>
                <c:pt idx="29">
                  <c:v>0.0570052796636366</c:v>
                </c:pt>
                <c:pt idx="30">
                  <c:v>0.0572649771550469</c:v>
                </c:pt>
                <c:pt idx="31">
                  <c:v>0.0575466159318404</c:v>
                </c:pt>
                <c:pt idx="32">
                  <c:v>0.0577765873561135</c:v>
                </c:pt>
                <c:pt idx="33">
                  <c:v>0.0583057966098362</c:v>
                </c:pt>
                <c:pt idx="34">
                  <c:v>0.0590516687742159</c:v>
                </c:pt>
                <c:pt idx="35">
                  <c:v>0.059795424831099</c:v>
                </c:pt>
                <c:pt idx="36">
                  <c:v>0.0602899774703745</c:v>
                </c:pt>
                <c:pt idx="37">
                  <c:v>0.0605364308313006</c:v>
                </c:pt>
                <c:pt idx="38">
                  <c:v>0.0607864905519213</c:v>
                </c:pt>
                <c:pt idx="39">
                  <c:v>0.0609892361416748</c:v>
                </c:pt>
                <c:pt idx="40">
                  <c:v>0.0612165550387908</c:v>
                </c:pt>
                <c:pt idx="41">
                  <c:v>0.061426757425991</c:v>
                </c:pt>
                <c:pt idx="42">
                  <c:v>0.0616045277781243</c:v>
                </c:pt>
                <c:pt idx="43">
                  <c:v>0.061721890450454</c:v>
                </c:pt>
                <c:pt idx="44">
                  <c:v>0.0618331288812502</c:v>
                </c:pt>
                <c:pt idx="45">
                  <c:v>0.0619356727736178</c:v>
                </c:pt>
                <c:pt idx="46">
                  <c:v>0.0620236551595231</c:v>
                </c:pt>
                <c:pt idx="47">
                  <c:v>0.0620798258882437</c:v>
                </c:pt>
                <c:pt idx="48">
                  <c:v>0.0621046428371001</c:v>
                </c:pt>
                <c:pt idx="49">
                  <c:v>0.0621206926050311</c:v>
                </c:pt>
                <c:pt idx="50">
                  <c:v>0.0621406054323874</c:v>
                </c:pt>
                <c:pt idx="51">
                  <c:v>0.0621606050793271</c:v>
                </c:pt>
                <c:pt idx="52">
                  <c:v>0.0622229143035861</c:v>
                </c:pt>
                <c:pt idx="53">
                  <c:v>0.0624314030927217</c:v>
                </c:pt>
                <c:pt idx="54">
                  <c:v>0.062772655941808</c:v>
                </c:pt>
                <c:pt idx="55">
                  <c:v>0.0635425029532325</c:v>
                </c:pt>
                <c:pt idx="56">
                  <c:v>0.0647716633252811</c:v>
                </c:pt>
                <c:pt idx="57">
                  <c:v>0.0661434805921429</c:v>
                </c:pt>
                <c:pt idx="58">
                  <c:v>0.0674633399369131</c:v>
                </c:pt>
                <c:pt idx="59">
                  <c:v>0.068371894390727</c:v>
                </c:pt>
                <c:pt idx="60">
                  <c:v>0.0688324006061253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'(4) Cross-Sectional'!$N$28</c:f>
              <c:strCache>
                <c:ptCount val="1"/>
                <c:pt idx="0">
                  <c:v>Nearprime 640-680 1mDelq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Cross-Sectional'!$N$29:$N$89</c:f>
              <c:numCache>
                <c:formatCode>0.00%</c:formatCode>
                <c:ptCount val="61"/>
                <c:pt idx="0">
                  <c:v>0.0</c:v>
                </c:pt>
                <c:pt idx="1">
                  <c:v>0.000454247446210776</c:v>
                </c:pt>
                <c:pt idx="2">
                  <c:v>0.0018839101661684</c:v>
                </c:pt>
                <c:pt idx="3">
                  <c:v>0.00382116175438714</c:v>
                </c:pt>
                <c:pt idx="4">
                  <c:v>0.00570927378274645</c:v>
                </c:pt>
                <c:pt idx="5">
                  <c:v>0.00727088212341433</c:v>
                </c:pt>
                <c:pt idx="6">
                  <c:v>0.00851602547666836</c:v>
                </c:pt>
                <c:pt idx="7">
                  <c:v>0.00931785440003797</c:v>
                </c:pt>
                <c:pt idx="8">
                  <c:v>0.00996025577048881</c:v>
                </c:pt>
                <c:pt idx="9">
                  <c:v>0.010563771656407</c:v>
                </c:pt>
                <c:pt idx="10">
                  <c:v>0.0111331513801262</c:v>
                </c:pt>
                <c:pt idx="11">
                  <c:v>0.0116379979920553</c:v>
                </c:pt>
                <c:pt idx="12">
                  <c:v>0.0120685635198983</c:v>
                </c:pt>
                <c:pt idx="13">
                  <c:v>0.012455897891193</c:v>
                </c:pt>
                <c:pt idx="14">
                  <c:v>0.0128513946346313</c:v>
                </c:pt>
                <c:pt idx="15">
                  <c:v>0.0132061986659147</c:v>
                </c:pt>
                <c:pt idx="16">
                  <c:v>0.0135372756340109</c:v>
                </c:pt>
                <c:pt idx="17">
                  <c:v>0.0138885045876584</c:v>
                </c:pt>
                <c:pt idx="18">
                  <c:v>0.014209474917887</c:v>
                </c:pt>
                <c:pt idx="19">
                  <c:v>0.0145242361502871</c:v>
                </c:pt>
                <c:pt idx="20">
                  <c:v>0.0147981617433973</c:v>
                </c:pt>
                <c:pt idx="21">
                  <c:v>0.0150198595753724</c:v>
                </c:pt>
                <c:pt idx="22">
                  <c:v>0.0152040764123289</c:v>
                </c:pt>
                <c:pt idx="23">
                  <c:v>0.015366706686682</c:v>
                </c:pt>
                <c:pt idx="24">
                  <c:v>0.0154985551753485</c:v>
                </c:pt>
                <c:pt idx="25">
                  <c:v>0.0156155767402733</c:v>
                </c:pt>
                <c:pt idx="26">
                  <c:v>0.0157093799124505</c:v>
                </c:pt>
                <c:pt idx="27">
                  <c:v>0.0157836834317407</c:v>
                </c:pt>
                <c:pt idx="28">
                  <c:v>0.0158483719501442</c:v>
                </c:pt>
                <c:pt idx="29">
                  <c:v>0.0159229831323362</c:v>
                </c:pt>
                <c:pt idx="30">
                  <c:v>0.0159899473966048</c:v>
                </c:pt>
                <c:pt idx="31">
                  <c:v>0.016068743054536</c:v>
                </c:pt>
                <c:pt idx="32">
                  <c:v>0.0161388295728619</c:v>
                </c:pt>
                <c:pt idx="33">
                  <c:v>0.0161911397921035</c:v>
                </c:pt>
                <c:pt idx="34">
                  <c:v>0.0162497964445545</c:v>
                </c:pt>
                <c:pt idx="35">
                  <c:v>0.0162991321802338</c:v>
                </c:pt>
                <c:pt idx="36">
                  <c:v>0.016336607738582</c:v>
                </c:pt>
                <c:pt idx="37">
                  <c:v>0.0163659339385355</c:v>
                </c:pt>
                <c:pt idx="38">
                  <c:v>0.0163931742586466</c:v>
                </c:pt>
                <c:pt idx="39">
                  <c:v>0.0164285451374823</c:v>
                </c:pt>
                <c:pt idx="40">
                  <c:v>0.0164620448970097</c:v>
                </c:pt>
                <c:pt idx="41">
                  <c:v>0.0164914389842445</c:v>
                </c:pt>
                <c:pt idx="42">
                  <c:v>0.0165225366593516</c:v>
                </c:pt>
                <c:pt idx="43">
                  <c:v>0.0165528211809624</c:v>
                </c:pt>
                <c:pt idx="44">
                  <c:v>0.0165811105942527</c:v>
                </c:pt>
                <c:pt idx="45">
                  <c:v>0.016602953850766</c:v>
                </c:pt>
                <c:pt idx="46">
                  <c:v>0.0166253411139971</c:v>
                </c:pt>
                <c:pt idx="47">
                  <c:v>0.0166557010005975</c:v>
                </c:pt>
                <c:pt idx="48">
                  <c:v>0.0166803363839579</c:v>
                </c:pt>
                <c:pt idx="49">
                  <c:v>0.0167049808532434</c:v>
                </c:pt>
                <c:pt idx="50">
                  <c:v>0.0167311335557364</c:v>
                </c:pt>
                <c:pt idx="51">
                  <c:v>0.0167522009200684</c:v>
                </c:pt>
                <c:pt idx="52">
                  <c:v>0.0167973955103871</c:v>
                </c:pt>
                <c:pt idx="53">
                  <c:v>0.0168750557378544</c:v>
                </c:pt>
                <c:pt idx="54">
                  <c:v>0.0169801914072868</c:v>
                </c:pt>
                <c:pt idx="55">
                  <c:v>0.0171120963011997</c:v>
                </c:pt>
                <c:pt idx="56">
                  <c:v>0.0172507558629718</c:v>
                </c:pt>
                <c:pt idx="57">
                  <c:v>0.0173788054429267</c:v>
                </c:pt>
                <c:pt idx="58">
                  <c:v>0.0174898538060496</c:v>
                </c:pt>
                <c:pt idx="59">
                  <c:v>0.0175727630547031</c:v>
                </c:pt>
                <c:pt idx="60">
                  <c:v>0.0176254622873292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'(4) Cross-Sectional'!$O$28</c:f>
              <c:strCache>
                <c:ptCount val="1"/>
                <c:pt idx="0">
                  <c:v>Prime 680-740 1mDelq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Cross-Sectional'!$O$29:$O$89</c:f>
              <c:numCache>
                <c:formatCode>0.00%</c:formatCode>
                <c:ptCount val="61"/>
                <c:pt idx="0">
                  <c:v>0.0</c:v>
                </c:pt>
                <c:pt idx="1">
                  <c:v>0.000297301627676242</c:v>
                </c:pt>
                <c:pt idx="2">
                  <c:v>0.00127297096763668</c:v>
                </c:pt>
                <c:pt idx="3">
                  <c:v>0.00259107523000331</c:v>
                </c:pt>
                <c:pt idx="4">
                  <c:v>0.00389976040328603</c:v>
                </c:pt>
                <c:pt idx="5">
                  <c:v>0.00522500972435794</c:v>
                </c:pt>
                <c:pt idx="6">
                  <c:v>0.00648089971501833</c:v>
                </c:pt>
                <c:pt idx="7">
                  <c:v>0.00742842653988793</c:v>
                </c:pt>
                <c:pt idx="8">
                  <c:v>0.00817241751946903</c:v>
                </c:pt>
                <c:pt idx="9">
                  <c:v>0.00896279052244068</c:v>
                </c:pt>
                <c:pt idx="10">
                  <c:v>0.00991306672503174</c:v>
                </c:pt>
                <c:pt idx="11">
                  <c:v>0.0109437877780349</c:v>
                </c:pt>
                <c:pt idx="12">
                  <c:v>0.0118280966110989</c:v>
                </c:pt>
                <c:pt idx="13">
                  <c:v>0.012504774448177</c:v>
                </c:pt>
                <c:pt idx="14">
                  <c:v>0.0131076144195199</c:v>
                </c:pt>
                <c:pt idx="15">
                  <c:v>0.0136246131391821</c:v>
                </c:pt>
                <c:pt idx="16">
                  <c:v>0.0141116106627618</c:v>
                </c:pt>
                <c:pt idx="17">
                  <c:v>0.0147392840160414</c:v>
                </c:pt>
                <c:pt idx="18">
                  <c:v>0.0153502392589039</c:v>
                </c:pt>
                <c:pt idx="19">
                  <c:v>0.0159089970011315</c:v>
                </c:pt>
                <c:pt idx="20">
                  <c:v>0.0163893832629596</c:v>
                </c:pt>
                <c:pt idx="21">
                  <c:v>0.0168089354609358</c:v>
                </c:pt>
                <c:pt idx="22">
                  <c:v>0.0171532747621336</c:v>
                </c:pt>
                <c:pt idx="23">
                  <c:v>0.0174012486361737</c:v>
                </c:pt>
                <c:pt idx="24">
                  <c:v>0.0176076566852739</c:v>
                </c:pt>
                <c:pt idx="25">
                  <c:v>0.0177776220830952</c:v>
                </c:pt>
                <c:pt idx="26">
                  <c:v>0.0179150332139015</c:v>
                </c:pt>
                <c:pt idx="27">
                  <c:v>0.0180280188386074</c:v>
                </c:pt>
                <c:pt idx="28">
                  <c:v>0.0181385097384635</c:v>
                </c:pt>
                <c:pt idx="29">
                  <c:v>0.0182611849345004</c:v>
                </c:pt>
                <c:pt idx="30">
                  <c:v>0.0183814387974103</c:v>
                </c:pt>
                <c:pt idx="31">
                  <c:v>0.0184784289348229</c:v>
                </c:pt>
                <c:pt idx="32">
                  <c:v>0.0185726351407239</c:v>
                </c:pt>
                <c:pt idx="33">
                  <c:v>0.0186571128055606</c:v>
                </c:pt>
                <c:pt idx="34">
                  <c:v>0.0187393588764817</c:v>
                </c:pt>
                <c:pt idx="35">
                  <c:v>0.0188240522053312</c:v>
                </c:pt>
                <c:pt idx="36">
                  <c:v>0.0188790176014623</c:v>
                </c:pt>
                <c:pt idx="37">
                  <c:v>0.0189209417759849</c:v>
                </c:pt>
                <c:pt idx="38">
                  <c:v>0.0189669003361447</c:v>
                </c:pt>
                <c:pt idx="39">
                  <c:v>0.0190100493006824</c:v>
                </c:pt>
                <c:pt idx="40">
                  <c:v>0.0190578837495024</c:v>
                </c:pt>
                <c:pt idx="41">
                  <c:v>0.0191094636787345</c:v>
                </c:pt>
                <c:pt idx="42">
                  <c:v>0.0191624805644974</c:v>
                </c:pt>
                <c:pt idx="43">
                  <c:v>0.0192201269641965</c:v>
                </c:pt>
                <c:pt idx="44">
                  <c:v>0.0192695085473546</c:v>
                </c:pt>
                <c:pt idx="45">
                  <c:v>0.0193116998816685</c:v>
                </c:pt>
                <c:pt idx="46">
                  <c:v>0.0193575809202151</c:v>
                </c:pt>
                <c:pt idx="47">
                  <c:v>0.0194070827046777</c:v>
                </c:pt>
                <c:pt idx="48">
                  <c:v>0.019446118228172</c:v>
                </c:pt>
                <c:pt idx="49">
                  <c:v>0.0194817543151524</c:v>
                </c:pt>
                <c:pt idx="50">
                  <c:v>0.0195130044955969</c:v>
                </c:pt>
                <c:pt idx="51">
                  <c:v>0.0195475304865146</c:v>
                </c:pt>
                <c:pt idx="52">
                  <c:v>0.019597964542269</c:v>
                </c:pt>
                <c:pt idx="53">
                  <c:v>0.0196757888386004</c:v>
                </c:pt>
                <c:pt idx="54">
                  <c:v>0.0197683405226201</c:v>
                </c:pt>
                <c:pt idx="55">
                  <c:v>0.019883340401241</c:v>
                </c:pt>
                <c:pt idx="56">
                  <c:v>0.0199849738870779</c:v>
                </c:pt>
                <c:pt idx="57">
                  <c:v>0.0200683947402934</c:v>
                </c:pt>
                <c:pt idx="58">
                  <c:v>0.0201440710358806</c:v>
                </c:pt>
                <c:pt idx="59">
                  <c:v>0.0202047736754208</c:v>
                </c:pt>
                <c:pt idx="60">
                  <c:v>0.020248696269078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'(4) Cross-Sectional'!$P$28</c:f>
              <c:strCache>
                <c:ptCount val="1"/>
                <c:pt idx="0">
                  <c:v>Superprime &gt;740 1mDelq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Cross-Sectional'!$P$29:$P$89</c:f>
              <c:numCache>
                <c:formatCode>0.00%</c:formatCode>
                <c:ptCount val="61"/>
                <c:pt idx="0">
                  <c:v>0.0</c:v>
                </c:pt>
                <c:pt idx="1">
                  <c:v>0.000175473487822571</c:v>
                </c:pt>
                <c:pt idx="2">
                  <c:v>0.000745485795322562</c:v>
                </c:pt>
                <c:pt idx="3">
                  <c:v>0.00143779334146429</c:v>
                </c:pt>
                <c:pt idx="4">
                  <c:v>0.00220156588333189</c:v>
                </c:pt>
                <c:pt idx="5">
                  <c:v>0.00305628173375877</c:v>
                </c:pt>
                <c:pt idx="6">
                  <c:v>0.00390145870125656</c:v>
                </c:pt>
                <c:pt idx="7">
                  <c:v>0.00457343768356871</c:v>
                </c:pt>
                <c:pt idx="8">
                  <c:v>0.00508155177675594</c:v>
                </c:pt>
                <c:pt idx="9">
                  <c:v>0.00565009559038072</c:v>
                </c:pt>
                <c:pt idx="10">
                  <c:v>0.00631019924494661</c:v>
                </c:pt>
                <c:pt idx="11">
                  <c:v>0.00689029281059341</c:v>
                </c:pt>
                <c:pt idx="12">
                  <c:v>0.00736500062330032</c:v>
                </c:pt>
                <c:pt idx="13">
                  <c:v>0.00768656098941909</c:v>
                </c:pt>
                <c:pt idx="14">
                  <c:v>0.00801356749011587</c:v>
                </c:pt>
                <c:pt idx="15">
                  <c:v>0.00837269030858983</c:v>
                </c:pt>
                <c:pt idx="16">
                  <c:v>0.00870075692465386</c:v>
                </c:pt>
                <c:pt idx="17">
                  <c:v>0.00902176847811484</c:v>
                </c:pt>
                <c:pt idx="18">
                  <c:v>0.0093583770420363</c:v>
                </c:pt>
                <c:pt idx="19">
                  <c:v>0.00967130131933719</c:v>
                </c:pt>
                <c:pt idx="20">
                  <c:v>0.00994564826395834</c:v>
                </c:pt>
                <c:pt idx="21">
                  <c:v>0.0101862682938575</c:v>
                </c:pt>
                <c:pt idx="22">
                  <c:v>0.0103878122859259</c:v>
                </c:pt>
                <c:pt idx="23">
                  <c:v>0.0105508669415403</c:v>
                </c:pt>
                <c:pt idx="24">
                  <c:v>0.0106910554017711</c:v>
                </c:pt>
                <c:pt idx="25">
                  <c:v>0.0107928706422816</c:v>
                </c:pt>
                <c:pt idx="26">
                  <c:v>0.0108768398890539</c:v>
                </c:pt>
                <c:pt idx="27">
                  <c:v>0.0109579607114183</c:v>
                </c:pt>
                <c:pt idx="28">
                  <c:v>0.0110338982237128</c:v>
                </c:pt>
                <c:pt idx="29">
                  <c:v>0.0111036882202364</c:v>
                </c:pt>
                <c:pt idx="30">
                  <c:v>0.0111767615864334</c:v>
                </c:pt>
                <c:pt idx="31">
                  <c:v>0.0112420432153811</c:v>
                </c:pt>
                <c:pt idx="32">
                  <c:v>0.0113146786256878</c:v>
                </c:pt>
                <c:pt idx="33">
                  <c:v>0.011367378105284</c:v>
                </c:pt>
                <c:pt idx="34">
                  <c:v>0.0114217866601474</c:v>
                </c:pt>
                <c:pt idx="35">
                  <c:v>0.0114706429597552</c:v>
                </c:pt>
                <c:pt idx="36">
                  <c:v>0.0115072054684928</c:v>
                </c:pt>
                <c:pt idx="37">
                  <c:v>0.0115474983350843</c:v>
                </c:pt>
                <c:pt idx="38">
                  <c:v>0.0115865663933666</c:v>
                </c:pt>
                <c:pt idx="39">
                  <c:v>0.0116155967446572</c:v>
                </c:pt>
                <c:pt idx="40">
                  <c:v>0.0116442031761963</c:v>
                </c:pt>
                <c:pt idx="41">
                  <c:v>0.0116689417876896</c:v>
                </c:pt>
                <c:pt idx="42">
                  <c:v>0.0117018908091064</c:v>
                </c:pt>
                <c:pt idx="43">
                  <c:v>0.0117348430889498</c:v>
                </c:pt>
                <c:pt idx="44">
                  <c:v>0.0117607111387617</c:v>
                </c:pt>
                <c:pt idx="45">
                  <c:v>0.0117784958248536</c:v>
                </c:pt>
                <c:pt idx="46">
                  <c:v>0.01180107103697</c:v>
                </c:pt>
                <c:pt idx="47">
                  <c:v>0.0118303990617588</c:v>
                </c:pt>
                <c:pt idx="48">
                  <c:v>0.0118484648556367</c:v>
                </c:pt>
                <c:pt idx="49">
                  <c:v>0.0118678318905228</c:v>
                </c:pt>
                <c:pt idx="50">
                  <c:v>0.0118881181871097</c:v>
                </c:pt>
                <c:pt idx="51">
                  <c:v>0.011911553297859</c:v>
                </c:pt>
                <c:pt idx="52">
                  <c:v>0.0119398800315043</c:v>
                </c:pt>
                <c:pt idx="53">
                  <c:v>0.01198146858768</c:v>
                </c:pt>
                <c:pt idx="54">
                  <c:v>0.0120246840420801</c:v>
                </c:pt>
                <c:pt idx="55">
                  <c:v>0.0120753451278808</c:v>
                </c:pt>
                <c:pt idx="56">
                  <c:v>0.012124506468515</c:v>
                </c:pt>
                <c:pt idx="57">
                  <c:v>0.0121578284402755</c:v>
                </c:pt>
                <c:pt idx="58">
                  <c:v>0.0121935406838807</c:v>
                </c:pt>
                <c:pt idx="59">
                  <c:v>0.012220565865934</c:v>
                </c:pt>
                <c:pt idx="60">
                  <c:v>0.0122376639008999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771216"/>
        <c:axId val="-1257769168"/>
      </c:lineChart>
      <c:catAx>
        <c:axId val="-12577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769168"/>
        <c:crosses val="autoZero"/>
        <c:auto val="1"/>
        <c:lblAlgn val="ctr"/>
        <c:lblOffset val="100"/>
        <c:noMultiLvlLbl val="0"/>
      </c:catAx>
      <c:valAx>
        <c:axId val="-1257769168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7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375690607735"/>
          <c:y val="0.749360158720317"/>
          <c:w val="0.936187845303867"/>
          <c:h val="0.208311736623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10757579008"/>
          <c:y val="0.0779995645705577"/>
          <c:w val="0.875356940879628"/>
          <c:h val="0.578352966705933"/>
        </c:manualLayout>
      </c:layout>
      <c:lineChart>
        <c:grouping val="standard"/>
        <c:varyColors val="0"/>
        <c:ser>
          <c:idx val="0"/>
          <c:order val="0"/>
          <c:tx>
            <c:strRef>
              <c:f>'(4) Cross-Sectional'!$Q$28</c:f>
              <c:strCache>
                <c:ptCount val="1"/>
                <c:pt idx="0">
                  <c:v>Other 2mDelq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Cross-Sectional'!$Q$29:$Q$89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6.33230177483616E-5</c:v>
                </c:pt>
                <c:pt idx="3">
                  <c:v>0.000135262983709383</c:v>
                </c:pt>
                <c:pt idx="4">
                  <c:v>0.00018737672985229</c:v>
                </c:pt>
                <c:pt idx="5">
                  <c:v>0.000225765741112524</c:v>
                </c:pt>
                <c:pt idx="6">
                  <c:v>0.000248639530621438</c:v>
                </c:pt>
                <c:pt idx="7">
                  <c:v>0.000264202366062662</c:v>
                </c:pt>
                <c:pt idx="8">
                  <c:v>0.000285564453139671</c:v>
                </c:pt>
                <c:pt idx="9">
                  <c:v>0.000298283057676875</c:v>
                </c:pt>
                <c:pt idx="10">
                  <c:v>0.000312474357908653</c:v>
                </c:pt>
                <c:pt idx="11">
                  <c:v>0.000322955670337663</c:v>
                </c:pt>
                <c:pt idx="12">
                  <c:v>0.000331231286211347</c:v>
                </c:pt>
                <c:pt idx="13">
                  <c:v>0.000335527165461834</c:v>
                </c:pt>
                <c:pt idx="14">
                  <c:v>0.000345570152376805</c:v>
                </c:pt>
                <c:pt idx="15">
                  <c:v>0.000355556162770851</c:v>
                </c:pt>
                <c:pt idx="16">
                  <c:v>0.000376872307572349</c:v>
                </c:pt>
                <c:pt idx="17">
                  <c:v>0.000393850880065533</c:v>
                </c:pt>
                <c:pt idx="18">
                  <c:v>0.000412639825516665</c:v>
                </c:pt>
                <c:pt idx="19">
                  <c:v>0.000423562369309265</c:v>
                </c:pt>
                <c:pt idx="20">
                  <c:v>0.000427817421144902</c:v>
                </c:pt>
                <c:pt idx="21">
                  <c:v>0.000431314994630203</c:v>
                </c:pt>
                <c:pt idx="22">
                  <c:v>0.000433093009504438</c:v>
                </c:pt>
                <c:pt idx="23">
                  <c:v>0.000437562374084934</c:v>
                </c:pt>
                <c:pt idx="24">
                  <c:v>0.000442141694864854</c:v>
                </c:pt>
                <c:pt idx="25">
                  <c:v>0.000444213845825986</c:v>
                </c:pt>
                <c:pt idx="26">
                  <c:v>0.000446115915820554</c:v>
                </c:pt>
                <c:pt idx="27">
                  <c:v>0.000447204552086584</c:v>
                </c:pt>
                <c:pt idx="28">
                  <c:v>0.000447342703633177</c:v>
                </c:pt>
                <c:pt idx="29">
                  <c:v>0.000447342703633177</c:v>
                </c:pt>
                <c:pt idx="30">
                  <c:v>0.000451845504817019</c:v>
                </c:pt>
                <c:pt idx="31">
                  <c:v>0.00046142769276254</c:v>
                </c:pt>
                <c:pt idx="32">
                  <c:v>0.000466437326246009</c:v>
                </c:pt>
                <c:pt idx="33">
                  <c:v>0.000467756744925285</c:v>
                </c:pt>
                <c:pt idx="34">
                  <c:v>0.000481070207507919</c:v>
                </c:pt>
                <c:pt idx="35">
                  <c:v>0.000503374302073506</c:v>
                </c:pt>
                <c:pt idx="36">
                  <c:v>0.000512414099417635</c:v>
                </c:pt>
                <c:pt idx="37">
                  <c:v>0.000518262379208937</c:v>
                </c:pt>
                <c:pt idx="38">
                  <c:v>0.000523593530039561</c:v>
                </c:pt>
                <c:pt idx="39">
                  <c:v>0.00052734706650275</c:v>
                </c:pt>
                <c:pt idx="40">
                  <c:v>0.000529622523404458</c:v>
                </c:pt>
                <c:pt idx="41">
                  <c:v>0.000532100166149633</c:v>
                </c:pt>
                <c:pt idx="42">
                  <c:v>0.000534948826717568</c:v>
                </c:pt>
                <c:pt idx="43">
                  <c:v>0.000535431731597572</c:v>
                </c:pt>
                <c:pt idx="44">
                  <c:v>0.000535431731597572</c:v>
                </c:pt>
                <c:pt idx="45">
                  <c:v>0.000539227708265767</c:v>
                </c:pt>
                <c:pt idx="46">
                  <c:v>0.00054657046785256</c:v>
                </c:pt>
                <c:pt idx="47">
                  <c:v>0.000548666394891314</c:v>
                </c:pt>
                <c:pt idx="48">
                  <c:v>0.000549128823697684</c:v>
                </c:pt>
                <c:pt idx="49">
                  <c:v>0.000549361028476263</c:v>
                </c:pt>
                <c:pt idx="50">
                  <c:v>0.000549593233254842</c:v>
                </c:pt>
                <c:pt idx="51">
                  <c:v>0.000549885302109808</c:v>
                </c:pt>
                <c:pt idx="52">
                  <c:v>0.000550073523327603</c:v>
                </c:pt>
                <c:pt idx="53">
                  <c:v>0.000550347900552266</c:v>
                </c:pt>
                <c:pt idx="54">
                  <c:v>0.000550868851729987</c:v>
                </c:pt>
                <c:pt idx="55">
                  <c:v>0.000551684608807687</c:v>
                </c:pt>
                <c:pt idx="56">
                  <c:v>0.000552617666329544</c:v>
                </c:pt>
                <c:pt idx="57">
                  <c:v>0.000553424254327244</c:v>
                </c:pt>
                <c:pt idx="58">
                  <c:v>0.000556704495711637</c:v>
                </c:pt>
                <c:pt idx="59">
                  <c:v>0.00056395126746665</c:v>
                </c:pt>
                <c:pt idx="60">
                  <c:v>0.000571994086082773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'(4) Cross-Sectional'!$R$28</c:f>
              <c:strCache>
                <c:ptCount val="1"/>
                <c:pt idx="0">
                  <c:v>Subprime &lt;640 2mDelq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Cross-Sectional'!$R$29:$R$89</c:f>
              <c:numCache>
                <c:formatCode>0.00%</c:formatCode>
                <c:ptCount val="61"/>
                <c:pt idx="0">
                  <c:v>0.0</c:v>
                </c:pt>
                <c:pt idx="1">
                  <c:v>2.21105505997689E-6</c:v>
                </c:pt>
                <c:pt idx="2">
                  <c:v>0.000551966698653489</c:v>
                </c:pt>
                <c:pt idx="3">
                  <c:v>0.00166919371860479</c:v>
                </c:pt>
                <c:pt idx="4">
                  <c:v>0.00310895060027781</c:v>
                </c:pt>
                <c:pt idx="5">
                  <c:v>0.00445883235270957</c:v>
                </c:pt>
                <c:pt idx="6">
                  <c:v>0.00531198905415608</c:v>
                </c:pt>
                <c:pt idx="7">
                  <c:v>0.00561598308451613</c:v>
                </c:pt>
                <c:pt idx="8">
                  <c:v>0.00581146307956132</c:v>
                </c:pt>
                <c:pt idx="9">
                  <c:v>0.00598464055374825</c:v>
                </c:pt>
                <c:pt idx="10">
                  <c:v>0.00611943892250777</c:v>
                </c:pt>
                <c:pt idx="11">
                  <c:v>0.00622973103090532</c:v>
                </c:pt>
                <c:pt idx="12">
                  <c:v>0.00631701074089518</c:v>
                </c:pt>
                <c:pt idx="13">
                  <c:v>0.00636617980412907</c:v>
                </c:pt>
                <c:pt idx="14">
                  <c:v>0.00641292572353713</c:v>
                </c:pt>
                <c:pt idx="15">
                  <c:v>0.0064606580377118</c:v>
                </c:pt>
                <c:pt idx="16">
                  <c:v>0.00651462862712207</c:v>
                </c:pt>
                <c:pt idx="17">
                  <c:v>0.00657226250410227</c:v>
                </c:pt>
                <c:pt idx="18">
                  <c:v>0.00661066449002855</c:v>
                </c:pt>
                <c:pt idx="19">
                  <c:v>0.00666444078333652</c:v>
                </c:pt>
                <c:pt idx="20">
                  <c:v>0.0066971581824752</c:v>
                </c:pt>
                <c:pt idx="21">
                  <c:v>0.00672649749970554</c:v>
                </c:pt>
                <c:pt idx="22">
                  <c:v>0.00674268204018193</c:v>
                </c:pt>
                <c:pt idx="23">
                  <c:v>0.00675639369063402</c:v>
                </c:pt>
                <c:pt idx="24">
                  <c:v>0.00676991627293521</c:v>
                </c:pt>
                <c:pt idx="25">
                  <c:v>0.00677701032148686</c:v>
                </c:pt>
                <c:pt idx="26">
                  <c:v>0.00677961060072901</c:v>
                </c:pt>
                <c:pt idx="27">
                  <c:v>0.00678694085464363</c:v>
                </c:pt>
                <c:pt idx="28">
                  <c:v>0.00679036157591308</c:v>
                </c:pt>
                <c:pt idx="29">
                  <c:v>0.00679139468005958</c:v>
                </c:pt>
                <c:pt idx="30">
                  <c:v>0.00682420747662993</c:v>
                </c:pt>
                <c:pt idx="31">
                  <c:v>0.00686659786641932</c:v>
                </c:pt>
                <c:pt idx="32">
                  <c:v>0.00690218310290355</c:v>
                </c:pt>
                <c:pt idx="33">
                  <c:v>0.00693431285269898</c:v>
                </c:pt>
                <c:pt idx="34">
                  <c:v>0.00703616774273447</c:v>
                </c:pt>
                <c:pt idx="35">
                  <c:v>0.00718572921007342</c:v>
                </c:pt>
                <c:pt idx="36">
                  <c:v>0.00727855514908002</c:v>
                </c:pt>
                <c:pt idx="37">
                  <c:v>0.00732595170104971</c:v>
                </c:pt>
                <c:pt idx="38">
                  <c:v>0.00736481784789987</c:v>
                </c:pt>
                <c:pt idx="39">
                  <c:v>0.00739060248082874</c:v>
                </c:pt>
                <c:pt idx="40">
                  <c:v>0.00741397690800966</c:v>
                </c:pt>
                <c:pt idx="41">
                  <c:v>0.00743349126435395</c:v>
                </c:pt>
                <c:pt idx="42">
                  <c:v>0.00745111014031728</c:v>
                </c:pt>
                <c:pt idx="43">
                  <c:v>0.00746967716309877</c:v>
                </c:pt>
                <c:pt idx="44">
                  <c:v>0.00747954999711815</c:v>
                </c:pt>
                <c:pt idx="45">
                  <c:v>0.00749885371076108</c:v>
                </c:pt>
                <c:pt idx="46">
                  <c:v>0.00752768822508822</c:v>
                </c:pt>
                <c:pt idx="47">
                  <c:v>0.00753602412039724</c:v>
                </c:pt>
                <c:pt idx="48">
                  <c:v>0.00753742631566642</c:v>
                </c:pt>
                <c:pt idx="49">
                  <c:v>0.00754121546365054</c:v>
                </c:pt>
                <c:pt idx="50">
                  <c:v>0.00754289444472736</c:v>
                </c:pt>
                <c:pt idx="51">
                  <c:v>0.00754561227013653</c:v>
                </c:pt>
                <c:pt idx="52">
                  <c:v>0.00754765736705211</c:v>
                </c:pt>
                <c:pt idx="53">
                  <c:v>0.00756848103376058</c:v>
                </c:pt>
                <c:pt idx="54">
                  <c:v>0.00760870539398223</c:v>
                </c:pt>
                <c:pt idx="55">
                  <c:v>0.00771766905057885</c:v>
                </c:pt>
                <c:pt idx="56">
                  <c:v>0.00792809103751533</c:v>
                </c:pt>
                <c:pt idx="57">
                  <c:v>0.00818138439491577</c:v>
                </c:pt>
                <c:pt idx="58">
                  <c:v>0.00844619429017437</c:v>
                </c:pt>
                <c:pt idx="59">
                  <c:v>0.00864906768658357</c:v>
                </c:pt>
                <c:pt idx="60">
                  <c:v>0.0087718935560544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'(4) Cross-Sectional'!$S$28</c:f>
              <c:strCache>
                <c:ptCount val="1"/>
                <c:pt idx="0">
                  <c:v>Nearprime 640-680 2mDelq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Cross-Sectional'!$S$29:$S$89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5.66110491217918E-5</c:v>
                </c:pt>
                <c:pt idx="3">
                  <c:v>0.000143909059020371</c:v>
                </c:pt>
                <c:pt idx="4">
                  <c:v>0.000259355009038403</c:v>
                </c:pt>
                <c:pt idx="5">
                  <c:v>0.000391969649531708</c:v>
                </c:pt>
                <c:pt idx="6">
                  <c:v>0.000479301189167173</c:v>
                </c:pt>
                <c:pt idx="7">
                  <c:v>0.000544196406648731</c:v>
                </c:pt>
                <c:pt idx="8">
                  <c:v>0.000586688805935237</c:v>
                </c:pt>
                <c:pt idx="9">
                  <c:v>0.000645531749161974</c:v>
                </c:pt>
                <c:pt idx="10">
                  <c:v>0.000691422667347633</c:v>
                </c:pt>
                <c:pt idx="11">
                  <c:v>0.000721491746137845</c:v>
                </c:pt>
                <c:pt idx="12">
                  <c:v>0.000746496759464978</c:v>
                </c:pt>
                <c:pt idx="13">
                  <c:v>0.000765003976378542</c:v>
                </c:pt>
                <c:pt idx="14">
                  <c:v>0.000784140942736643</c:v>
                </c:pt>
                <c:pt idx="15">
                  <c:v>0.000802088420016885</c:v>
                </c:pt>
                <c:pt idx="16">
                  <c:v>0.000818348035272186</c:v>
                </c:pt>
                <c:pt idx="17">
                  <c:v>0.000837756562812741</c:v>
                </c:pt>
                <c:pt idx="18">
                  <c:v>0.000853232343757918</c:v>
                </c:pt>
                <c:pt idx="19">
                  <c:v>0.000867102095459435</c:v>
                </c:pt>
                <c:pt idx="20">
                  <c:v>0.000882466408032514</c:v>
                </c:pt>
                <c:pt idx="21">
                  <c:v>0.000898060163808452</c:v>
                </c:pt>
                <c:pt idx="22">
                  <c:v>0.000911942064863195</c:v>
                </c:pt>
                <c:pt idx="23">
                  <c:v>0.000926291329138739</c:v>
                </c:pt>
                <c:pt idx="24">
                  <c:v>0.000932802948814574</c:v>
                </c:pt>
                <c:pt idx="25">
                  <c:v>0.000938618574490562</c:v>
                </c:pt>
                <c:pt idx="26">
                  <c:v>0.000945477792230472</c:v>
                </c:pt>
                <c:pt idx="27">
                  <c:v>0.000954680910459919</c:v>
                </c:pt>
                <c:pt idx="28">
                  <c:v>0.000961620352348702</c:v>
                </c:pt>
                <c:pt idx="29">
                  <c:v>0.000967568979785545</c:v>
                </c:pt>
                <c:pt idx="30">
                  <c:v>0.000975410366357775</c:v>
                </c:pt>
                <c:pt idx="31">
                  <c:v>0.000979594316973545</c:v>
                </c:pt>
                <c:pt idx="32">
                  <c:v>0.000981263119053564</c:v>
                </c:pt>
                <c:pt idx="33">
                  <c:v>0.000982136326635375</c:v>
                </c:pt>
                <c:pt idx="34">
                  <c:v>0.000986606601346742</c:v>
                </c:pt>
                <c:pt idx="35">
                  <c:v>0.000992660095900381</c:v>
                </c:pt>
                <c:pt idx="36">
                  <c:v>0.000994732079720074</c:v>
                </c:pt>
                <c:pt idx="37">
                  <c:v>0.000995966128622486</c:v>
                </c:pt>
                <c:pt idx="38">
                  <c:v>0.00099684700600064</c:v>
                </c:pt>
                <c:pt idx="39">
                  <c:v>0.000998529354436959</c:v>
                </c:pt>
                <c:pt idx="40">
                  <c:v>0.00100081741679676</c:v>
                </c:pt>
                <c:pt idx="41">
                  <c:v>0.00100130068672697</c:v>
                </c:pt>
                <c:pt idx="42">
                  <c:v>0.00100204807380897</c:v>
                </c:pt>
                <c:pt idx="43">
                  <c:v>0.00100270004516521</c:v>
                </c:pt>
                <c:pt idx="44">
                  <c:v>0.0010040953922089</c:v>
                </c:pt>
                <c:pt idx="45">
                  <c:v>0.00100467382299497</c:v>
                </c:pt>
                <c:pt idx="46">
                  <c:v>0.00100518025157734</c:v>
                </c:pt>
                <c:pt idx="47">
                  <c:v>0.00100706587102915</c:v>
                </c:pt>
                <c:pt idx="48">
                  <c:v>0.00100858697412758</c:v>
                </c:pt>
                <c:pt idx="49">
                  <c:v>0.00101048701306262</c:v>
                </c:pt>
                <c:pt idx="50">
                  <c:v>0.00101379679565697</c:v>
                </c:pt>
                <c:pt idx="51">
                  <c:v>0.00101575739010176</c:v>
                </c:pt>
                <c:pt idx="52">
                  <c:v>0.00101681654835559</c:v>
                </c:pt>
                <c:pt idx="53">
                  <c:v>0.00102008427824698</c:v>
                </c:pt>
                <c:pt idx="54">
                  <c:v>0.00102619308164912</c:v>
                </c:pt>
                <c:pt idx="55">
                  <c:v>0.00103346139635571</c:v>
                </c:pt>
                <c:pt idx="56">
                  <c:v>0.00104638779512164</c:v>
                </c:pt>
                <c:pt idx="57">
                  <c:v>0.00105584773906153</c:v>
                </c:pt>
                <c:pt idx="58">
                  <c:v>0.00106929542370384</c:v>
                </c:pt>
                <c:pt idx="59">
                  <c:v>0.00107862913843736</c:v>
                </c:pt>
                <c:pt idx="60">
                  <c:v>0.00108875560626462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'(4) Cross-Sectional'!$T$28</c:f>
              <c:strCache>
                <c:ptCount val="1"/>
                <c:pt idx="0">
                  <c:v>Prime 680-740 2mDelq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Cross-Sectional'!$T$29:$T$89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3.24228855283346E-5</c:v>
                </c:pt>
                <c:pt idx="3">
                  <c:v>9.81335969021922E-5</c:v>
                </c:pt>
                <c:pt idx="4">
                  <c:v>0.000173017140643012</c:v>
                </c:pt>
                <c:pt idx="5">
                  <c:v>0.000240906966430958</c:v>
                </c:pt>
                <c:pt idx="6">
                  <c:v>0.000310286529687887</c:v>
                </c:pt>
                <c:pt idx="7">
                  <c:v>0.000354575735618852</c:v>
                </c:pt>
                <c:pt idx="8">
                  <c:v>0.000398092888632287</c:v>
                </c:pt>
                <c:pt idx="9">
                  <c:v>0.000433261731719202</c:v>
                </c:pt>
                <c:pt idx="10">
                  <c:v>0.000470644372316177</c:v>
                </c:pt>
                <c:pt idx="11">
                  <c:v>0.000513736241837131</c:v>
                </c:pt>
                <c:pt idx="12">
                  <c:v>0.000550097120206319</c:v>
                </c:pt>
                <c:pt idx="13">
                  <c:v>0.000583150092788268</c:v>
                </c:pt>
                <c:pt idx="14">
                  <c:v>0.000614864887351144</c:v>
                </c:pt>
                <c:pt idx="15">
                  <c:v>0.000645096844226593</c:v>
                </c:pt>
                <c:pt idx="16">
                  <c:v>0.000671037112860776</c:v>
                </c:pt>
                <c:pt idx="17">
                  <c:v>0.000703503107991424</c:v>
                </c:pt>
                <c:pt idx="18">
                  <c:v>0.000734208046035751</c:v>
                </c:pt>
                <c:pt idx="19">
                  <c:v>0.00076048707710534</c:v>
                </c:pt>
                <c:pt idx="20">
                  <c:v>0.000782695301087621</c:v>
                </c:pt>
                <c:pt idx="21">
                  <c:v>0.000798616576750412</c:v>
                </c:pt>
                <c:pt idx="22">
                  <c:v>0.000820078545389495</c:v>
                </c:pt>
                <c:pt idx="23">
                  <c:v>0.000834029613064312</c:v>
                </c:pt>
                <c:pt idx="24">
                  <c:v>0.000845249309389436</c:v>
                </c:pt>
                <c:pt idx="25">
                  <c:v>0.000856950763056323</c:v>
                </c:pt>
                <c:pt idx="26">
                  <c:v>0.000861562363754306</c:v>
                </c:pt>
                <c:pt idx="27">
                  <c:v>0.000865261469485207</c:v>
                </c:pt>
                <c:pt idx="28">
                  <c:v>0.000873205913306857</c:v>
                </c:pt>
                <c:pt idx="29">
                  <c:v>0.000879748797578878</c:v>
                </c:pt>
                <c:pt idx="30">
                  <c:v>0.000887827951995501</c:v>
                </c:pt>
                <c:pt idx="31">
                  <c:v>0.000892478957327226</c:v>
                </c:pt>
                <c:pt idx="32">
                  <c:v>0.000901980467929425</c:v>
                </c:pt>
                <c:pt idx="33">
                  <c:v>0.000905341323459382</c:v>
                </c:pt>
                <c:pt idx="34">
                  <c:v>0.000911888991219609</c:v>
                </c:pt>
                <c:pt idx="35">
                  <c:v>0.000916803729943049</c:v>
                </c:pt>
                <c:pt idx="36">
                  <c:v>0.000919030632672426</c:v>
                </c:pt>
                <c:pt idx="37">
                  <c:v>0.000924121586702716</c:v>
                </c:pt>
                <c:pt idx="38">
                  <c:v>0.000930121502030703</c:v>
                </c:pt>
                <c:pt idx="39">
                  <c:v>0.000933747029355928</c:v>
                </c:pt>
                <c:pt idx="40">
                  <c:v>0.000934628651802389</c:v>
                </c:pt>
                <c:pt idx="41">
                  <c:v>0.000936118084092723</c:v>
                </c:pt>
                <c:pt idx="42">
                  <c:v>0.000938366281971941</c:v>
                </c:pt>
                <c:pt idx="43">
                  <c:v>0.000943310192697379</c:v>
                </c:pt>
                <c:pt idx="44">
                  <c:v>0.000947021582908291</c:v>
                </c:pt>
                <c:pt idx="45">
                  <c:v>0.00095045285446137</c:v>
                </c:pt>
                <c:pt idx="46">
                  <c:v>0.000953335234359464</c:v>
                </c:pt>
                <c:pt idx="47">
                  <c:v>0.000953974914167523</c:v>
                </c:pt>
                <c:pt idx="48">
                  <c:v>0.000955325748784984</c:v>
                </c:pt>
                <c:pt idx="49">
                  <c:v>0.000958916802148925</c:v>
                </c:pt>
                <c:pt idx="50">
                  <c:v>0.000962277644789866</c:v>
                </c:pt>
                <c:pt idx="51">
                  <c:v>0.000963293518816004</c:v>
                </c:pt>
                <c:pt idx="52">
                  <c:v>0.000964848338749942</c:v>
                </c:pt>
                <c:pt idx="53">
                  <c:v>0.000969608693249993</c:v>
                </c:pt>
                <c:pt idx="54">
                  <c:v>0.000973579058310898</c:v>
                </c:pt>
                <c:pt idx="55">
                  <c:v>0.000979814675498673</c:v>
                </c:pt>
                <c:pt idx="56">
                  <c:v>0.000985551749271729</c:v>
                </c:pt>
                <c:pt idx="57">
                  <c:v>0.000989369696307918</c:v>
                </c:pt>
                <c:pt idx="58">
                  <c:v>0.000994804738847833</c:v>
                </c:pt>
                <c:pt idx="59">
                  <c:v>0.00100219527677132</c:v>
                </c:pt>
                <c:pt idx="60">
                  <c:v>0.00100802980398206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'(4) Cross-Sectional'!$U$28</c:f>
              <c:strCache>
                <c:ptCount val="1"/>
                <c:pt idx="0">
                  <c:v>Superprime &gt;740 2mDelq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'(4) Cross-Sectional'!$A$29:$A$89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'(4) Cross-Sectional'!$U$29:$U$89</c:f>
              <c:numCache>
                <c:formatCode>0.00%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1.79330361767345E-5</c:v>
                </c:pt>
                <c:pt idx="3">
                  <c:v>3.55829705119866E-5</c:v>
                </c:pt>
                <c:pt idx="4">
                  <c:v>5.97079579676008E-5</c:v>
                </c:pt>
                <c:pt idx="5">
                  <c:v>7.47352776425028E-5</c:v>
                </c:pt>
                <c:pt idx="6">
                  <c:v>9.73072384005668E-5</c:v>
                </c:pt>
                <c:pt idx="7">
                  <c:v>0.000118115853648226</c:v>
                </c:pt>
                <c:pt idx="8">
                  <c:v>0.000147395107646082</c:v>
                </c:pt>
                <c:pt idx="9">
                  <c:v>0.000157976178567848</c:v>
                </c:pt>
                <c:pt idx="10">
                  <c:v>0.000175689783397091</c:v>
                </c:pt>
                <c:pt idx="11">
                  <c:v>0.000196232917751868</c:v>
                </c:pt>
                <c:pt idx="12">
                  <c:v>0.000206213917644709</c:v>
                </c:pt>
                <c:pt idx="13">
                  <c:v>0.000215352275218837</c:v>
                </c:pt>
                <c:pt idx="14">
                  <c:v>0.000223819440586985</c:v>
                </c:pt>
                <c:pt idx="15">
                  <c:v>0.000233428808142023</c:v>
                </c:pt>
                <c:pt idx="16">
                  <c:v>0.000244102801804299</c:v>
                </c:pt>
                <c:pt idx="17">
                  <c:v>0.000256472289868134</c:v>
                </c:pt>
                <c:pt idx="18">
                  <c:v>0.000261917324722004</c:v>
                </c:pt>
                <c:pt idx="19">
                  <c:v>0.000270517040735432</c:v>
                </c:pt>
                <c:pt idx="20">
                  <c:v>0.000281127031283937</c:v>
                </c:pt>
                <c:pt idx="21">
                  <c:v>0.000292027101621127</c:v>
                </c:pt>
                <c:pt idx="22">
                  <c:v>0.000299393402372822</c:v>
                </c:pt>
                <c:pt idx="23">
                  <c:v>0.000305978064104939</c:v>
                </c:pt>
                <c:pt idx="24">
                  <c:v>0.000310719127073547</c:v>
                </c:pt>
                <c:pt idx="25">
                  <c:v>0.000313971958925</c:v>
                </c:pt>
                <c:pt idx="26">
                  <c:v>0.000316791141064965</c:v>
                </c:pt>
                <c:pt idx="27">
                  <c:v>0.000319511920137777</c:v>
                </c:pt>
                <c:pt idx="28">
                  <c:v>0.000323956693306416</c:v>
                </c:pt>
                <c:pt idx="29">
                  <c:v>0.000325656547521736</c:v>
                </c:pt>
                <c:pt idx="30">
                  <c:v>0.000328485215977816</c:v>
                </c:pt>
                <c:pt idx="31">
                  <c:v>0.000331717192153312</c:v>
                </c:pt>
                <c:pt idx="32">
                  <c:v>0.000333604512539528</c:v>
                </c:pt>
                <c:pt idx="33">
                  <c:v>0.000336415342181052</c:v>
                </c:pt>
                <c:pt idx="34">
                  <c:v>0.000337698857049766</c:v>
                </c:pt>
                <c:pt idx="35">
                  <c:v>0.000341695301580267</c:v>
                </c:pt>
                <c:pt idx="36">
                  <c:v>0.000343726174842523</c:v>
                </c:pt>
                <c:pt idx="37">
                  <c:v>0.000345043273914611</c:v>
                </c:pt>
                <c:pt idx="38">
                  <c:v>0.000346151334759996</c:v>
                </c:pt>
                <c:pt idx="39">
                  <c:v>0.000346151334759996</c:v>
                </c:pt>
                <c:pt idx="40">
                  <c:v>0.000347945551543697</c:v>
                </c:pt>
                <c:pt idx="41">
                  <c:v>0.000348944716415205</c:v>
                </c:pt>
                <c:pt idx="42">
                  <c:v>0.000350081991671609</c:v>
                </c:pt>
                <c:pt idx="43">
                  <c:v>0.000350994228442587</c:v>
                </c:pt>
                <c:pt idx="44">
                  <c:v>0.000351660373559185</c:v>
                </c:pt>
                <c:pt idx="45">
                  <c:v>0.00035181517896237</c:v>
                </c:pt>
                <c:pt idx="46">
                  <c:v>0.000352424290181131</c:v>
                </c:pt>
                <c:pt idx="47">
                  <c:v>0.000352982497684594</c:v>
                </c:pt>
                <c:pt idx="48">
                  <c:v>0.000353202644580387</c:v>
                </c:pt>
                <c:pt idx="49">
                  <c:v>0.000353202644580387</c:v>
                </c:pt>
                <c:pt idx="50">
                  <c:v>0.000353905328395552</c:v>
                </c:pt>
                <c:pt idx="51">
                  <c:v>0.000354705544229823</c:v>
                </c:pt>
                <c:pt idx="52">
                  <c:v>0.000355345791570381</c:v>
                </c:pt>
                <c:pt idx="53">
                  <c:v>0.000355893817582389</c:v>
                </c:pt>
                <c:pt idx="54">
                  <c:v>0.000358467426123283</c:v>
                </c:pt>
                <c:pt idx="55">
                  <c:v>0.000361366234528067</c:v>
                </c:pt>
                <c:pt idx="56">
                  <c:v>0.000365083092592382</c:v>
                </c:pt>
                <c:pt idx="57">
                  <c:v>0.000366817509744778</c:v>
                </c:pt>
                <c:pt idx="58">
                  <c:v>0.000368122756326794</c:v>
                </c:pt>
                <c:pt idx="59">
                  <c:v>0.000370747752128991</c:v>
                </c:pt>
                <c:pt idx="60">
                  <c:v>0.000371946891753983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825952"/>
        <c:axId val="-1257823632"/>
      </c:lineChart>
      <c:catAx>
        <c:axId val="-12578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823632"/>
        <c:crosses val="autoZero"/>
        <c:auto val="1"/>
        <c:lblAlgn val="ctr"/>
        <c:lblOffset val="100"/>
        <c:noMultiLvlLbl val="0"/>
      </c:catAx>
      <c:valAx>
        <c:axId val="-125782363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578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375690607735"/>
          <c:y val="0.749360158720317"/>
          <c:w val="0.936187845303867"/>
          <c:h val="0.208311736623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31750</xdr:rowOff>
    </xdr:from>
    <xdr:to>
      <xdr:col>5</xdr:col>
      <xdr:colOff>622300</xdr:colOff>
      <xdr:row>30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152400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16</xdr:col>
      <xdr:colOff>152400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21</xdr:col>
      <xdr:colOff>152400</xdr:colOff>
      <xdr:row>30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5</xdr:row>
      <xdr:rowOff>12700</xdr:rowOff>
    </xdr:from>
    <xdr:to>
      <xdr:col>5</xdr:col>
      <xdr:colOff>38100</xdr:colOff>
      <xdr:row>26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9</xdr:col>
      <xdr:colOff>647700</xdr:colOff>
      <xdr:row>26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29</xdr:col>
      <xdr:colOff>647700</xdr:colOff>
      <xdr:row>26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14</xdr:col>
      <xdr:colOff>647700</xdr:colOff>
      <xdr:row>26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19</xdr:col>
      <xdr:colOff>647700</xdr:colOff>
      <xdr:row>26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24</xdr:col>
      <xdr:colOff>647700</xdr:colOff>
      <xdr:row>26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</xdr:row>
      <xdr:rowOff>132080</xdr:rowOff>
    </xdr:from>
    <xdr:to>
      <xdr:col>5</xdr:col>
      <xdr:colOff>50800</xdr:colOff>
      <xdr:row>24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630767</xdr:colOff>
      <xdr:row>1</xdr:row>
      <xdr:rowOff>91440</xdr:rowOff>
    </xdr:from>
    <xdr:to>
      <xdr:col>9</xdr:col>
      <xdr:colOff>91017</xdr:colOff>
      <xdr:row>24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670984</xdr:colOff>
      <xdr:row>1</xdr:row>
      <xdr:rowOff>91440</xdr:rowOff>
    </xdr:from>
    <xdr:to>
      <xdr:col>13</xdr:col>
      <xdr:colOff>131234</xdr:colOff>
      <xdr:row>25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121920</xdr:rowOff>
    </xdr:from>
    <xdr:to>
      <xdr:col>17</xdr:col>
      <xdr:colOff>171450</xdr:colOff>
      <xdr:row>25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21</xdr:col>
      <xdr:colOff>171450</xdr:colOff>
      <xdr:row>24</xdr:row>
      <xdr:rowOff>30480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8"/>
  <sheetViews>
    <sheetView zoomScale="125" zoomScaleNormal="125" zoomScalePageLayoutView="125" workbookViewId="0">
      <pane xSplit="1" ySplit="5" topLeftCell="W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" x14ac:dyDescent="0.15"/>
  <cols>
    <col min="1" max="1" width="29" style="13" bestFit="1" customWidth="1"/>
    <col min="2" max="5" width="9.796875" style="13" customWidth="1"/>
    <col min="6" max="41" width="8.19921875" style="13" customWidth="1"/>
    <col min="42" max="16384" width="11" style="13"/>
  </cols>
  <sheetData>
    <row r="1" spans="1:41" s="2" customFormat="1" ht="16" x14ac:dyDescent="0.2">
      <c r="A1" s="1" t="s">
        <v>32</v>
      </c>
      <c r="B1" s="1"/>
    </row>
    <row r="2" spans="1:41" s="2" customFormat="1" x14ac:dyDescent="0.15">
      <c r="A2" s="8" t="s">
        <v>369</v>
      </c>
    </row>
    <row r="3" spans="1:41" s="2" customFormat="1" x14ac:dyDescent="0.15"/>
    <row r="4" spans="1:41" s="2" customFormat="1" x14ac:dyDescent="0.15"/>
    <row r="5" spans="1:41" s="70" customFormat="1" ht="36" x14ac:dyDescent="0.15">
      <c r="B5" s="15" t="s">
        <v>0</v>
      </c>
      <c r="C5" s="16" t="s">
        <v>1</v>
      </c>
      <c r="D5" s="16" t="s">
        <v>2</v>
      </c>
      <c r="E5" s="17" t="s">
        <v>3</v>
      </c>
      <c r="F5" s="15" t="s">
        <v>328</v>
      </c>
      <c r="G5" s="16" t="s">
        <v>329</v>
      </c>
      <c r="H5" s="16" t="s">
        <v>330</v>
      </c>
      <c r="I5" s="16" t="s">
        <v>76</v>
      </c>
      <c r="J5" s="16" t="s">
        <v>77</v>
      </c>
      <c r="K5" s="16" t="s">
        <v>78</v>
      </c>
      <c r="L5" s="16" t="s">
        <v>79</v>
      </c>
      <c r="M5" s="16" t="s">
        <v>57</v>
      </c>
      <c r="N5" s="17" t="s">
        <v>75</v>
      </c>
      <c r="O5" s="15" t="s">
        <v>331</v>
      </c>
      <c r="P5" s="16" t="s">
        <v>332</v>
      </c>
      <c r="Q5" s="16" t="s">
        <v>4</v>
      </c>
      <c r="R5" s="16" t="s">
        <v>5</v>
      </c>
      <c r="S5" s="16" t="s">
        <v>6</v>
      </c>
      <c r="T5" s="16" t="s">
        <v>7</v>
      </c>
      <c r="U5" s="16" t="s">
        <v>333</v>
      </c>
      <c r="V5" s="17" t="s">
        <v>8</v>
      </c>
      <c r="W5" s="15" t="s">
        <v>9</v>
      </c>
      <c r="X5" s="16" t="s">
        <v>10</v>
      </c>
      <c r="Y5" s="16" t="s">
        <v>11</v>
      </c>
      <c r="Z5" s="17" t="s">
        <v>12</v>
      </c>
      <c r="AA5" s="67" t="s">
        <v>13</v>
      </c>
      <c r="AB5" s="18" t="s">
        <v>14</v>
      </c>
      <c r="AC5" s="18" t="s">
        <v>15</v>
      </c>
      <c r="AD5" s="18" t="s">
        <v>16</v>
      </c>
      <c r="AE5" s="19" t="s">
        <v>17</v>
      </c>
      <c r="AF5" s="15" t="s">
        <v>18</v>
      </c>
      <c r="AG5" s="16" t="s">
        <v>19</v>
      </c>
      <c r="AH5" s="68" t="s">
        <v>364</v>
      </c>
      <c r="AI5" s="68" t="s">
        <v>365</v>
      </c>
      <c r="AJ5" s="69" t="s">
        <v>366</v>
      </c>
      <c r="AK5" s="15" t="s">
        <v>20</v>
      </c>
      <c r="AL5" s="16" t="s">
        <v>21</v>
      </c>
      <c r="AM5" s="68" t="s">
        <v>22</v>
      </c>
      <c r="AN5" s="68" t="s">
        <v>334</v>
      </c>
      <c r="AO5" s="69" t="s">
        <v>335</v>
      </c>
    </row>
    <row r="6" spans="1:41" s="2" customFormat="1" x14ac:dyDescent="0.15">
      <c r="A6" s="25" t="s">
        <v>23</v>
      </c>
      <c r="B6" s="33">
        <v>1163217</v>
      </c>
      <c r="C6" s="26">
        <v>17559.0329299818</v>
      </c>
      <c r="D6" s="27">
        <v>0.75489008567954896</v>
      </c>
      <c r="E6" s="28">
        <v>23260.383548653001</v>
      </c>
      <c r="F6" s="55">
        <v>4.44883788475674E-4</v>
      </c>
      <c r="G6" s="56">
        <v>2.8121713636416801E-2</v>
      </c>
      <c r="H6" s="56">
        <v>8.7255518589770806E-2</v>
      </c>
      <c r="I6" s="56">
        <v>7.7134447123452798E-2</v>
      </c>
      <c r="J6" s="56">
        <v>8.0507118448457302E-3</v>
      </c>
      <c r="K6" s="56">
        <v>1.6425944285072399E-3</v>
      </c>
      <c r="L6" s="56">
        <v>4.2773684569356499E-4</v>
      </c>
      <c r="M6" s="53">
        <v>3.3773190147085599E-4</v>
      </c>
      <c r="N6" s="54">
        <v>1.4457199597589799E-2</v>
      </c>
      <c r="O6" s="52">
        <v>9.0420789929995804E-2</v>
      </c>
      <c r="P6" s="53">
        <v>8.3052431317630293E-2</v>
      </c>
      <c r="Q6" s="53">
        <v>5.95344857333856E-2</v>
      </c>
      <c r="R6" s="59">
        <v>1.01502986231785</v>
      </c>
      <c r="S6" s="61">
        <v>67.367285814381404</v>
      </c>
      <c r="T6" s="61">
        <v>16.449952947610502</v>
      </c>
      <c r="U6" s="61">
        <v>2.2966500537135399</v>
      </c>
      <c r="V6" s="54">
        <v>8.0872062540897294E-2</v>
      </c>
      <c r="W6" s="33">
        <v>706.64776743073901</v>
      </c>
      <c r="X6" s="63">
        <v>525.40018709786602</v>
      </c>
      <c r="Y6" s="56">
        <v>0.91665699521241495</v>
      </c>
      <c r="Z6" s="65">
        <v>1.2158522442502101E-2</v>
      </c>
      <c r="AA6" s="55">
        <v>0.42264942826660801</v>
      </c>
      <c r="AB6" s="56">
        <v>0.577349712048568</v>
      </c>
      <c r="AC6" s="56">
        <v>0.52915148248349098</v>
      </c>
      <c r="AD6" s="56">
        <v>0.13893968193380901</v>
      </c>
      <c r="AE6" s="65">
        <v>0.30955531083194199</v>
      </c>
      <c r="AF6" s="52">
        <v>6.1683245688465602E-2</v>
      </c>
      <c r="AG6" s="53">
        <v>0.46683550876577601</v>
      </c>
      <c r="AH6" s="53">
        <v>0.17221808140699399</v>
      </c>
      <c r="AI6" s="53">
        <v>0.25704834093724499</v>
      </c>
      <c r="AJ6" s="54">
        <v>0.103894630150694</v>
      </c>
      <c r="AK6" s="52">
        <v>0.13680852325920201</v>
      </c>
      <c r="AL6" s="53">
        <v>0.120259590428956</v>
      </c>
      <c r="AM6" s="53">
        <v>9.7468486103624602E-2</v>
      </c>
      <c r="AN6" s="53">
        <v>2.4648883226431498E-2</v>
      </c>
      <c r="AO6" s="54">
        <v>2.6038133899349801E-2</v>
      </c>
    </row>
    <row r="7" spans="1:41" s="2" customFormat="1" x14ac:dyDescent="0.15">
      <c r="A7" s="24" t="s">
        <v>85</v>
      </c>
      <c r="B7" s="34">
        <v>115</v>
      </c>
      <c r="C7" s="9">
        <v>6007.4277678571398</v>
      </c>
      <c r="D7" s="10">
        <v>0.42188680195963602</v>
      </c>
      <c r="E7" s="11">
        <v>14239.4304347826</v>
      </c>
      <c r="F7" s="57">
        <v>0</v>
      </c>
      <c r="G7" s="58">
        <v>8.6318542981036597E-2</v>
      </c>
      <c r="H7" s="58">
        <v>2.20035937356181E-2</v>
      </c>
      <c r="I7" s="58">
        <v>1.39226749813337E-2</v>
      </c>
      <c r="J7" s="58">
        <v>8.0809187542844E-3</v>
      </c>
      <c r="K7" s="58">
        <v>0</v>
      </c>
      <c r="L7" s="58">
        <v>0</v>
      </c>
      <c r="M7" s="37">
        <v>0</v>
      </c>
      <c r="N7" s="40">
        <v>3.7053376275454401E-2</v>
      </c>
      <c r="O7" s="39">
        <v>3.4782608695652098E-2</v>
      </c>
      <c r="P7" s="37">
        <v>3.4782608695652098E-2</v>
      </c>
      <c r="Q7" s="37">
        <v>3.9471168676446199E-2</v>
      </c>
      <c r="R7" s="60">
        <v>0.57277284617486002</v>
      </c>
      <c r="S7" s="62">
        <v>15.371990849658401</v>
      </c>
      <c r="T7" s="62">
        <v>8.1212737807966793</v>
      </c>
      <c r="U7" s="62">
        <v>2.4685300859310102</v>
      </c>
      <c r="V7" s="40">
        <v>9.8543817626984706E-2</v>
      </c>
      <c r="W7" s="34">
        <v>774.459612285964</v>
      </c>
      <c r="X7" s="64">
        <v>515.09779850271605</v>
      </c>
      <c r="Y7" s="58">
        <v>0.63478260869565195</v>
      </c>
      <c r="Z7" s="66">
        <v>0.24347826086956501</v>
      </c>
      <c r="AA7" s="57">
        <v>0.33043478260869502</v>
      </c>
      <c r="AB7" s="58">
        <v>0.66956521739130404</v>
      </c>
      <c r="AC7" s="58">
        <v>0.25217391304347803</v>
      </c>
      <c r="AD7" s="58">
        <v>0.46956521739130402</v>
      </c>
      <c r="AE7" s="66">
        <v>0.26956521739130401</v>
      </c>
      <c r="AF7" s="39">
        <v>8.6956521739130405E-2</v>
      </c>
      <c r="AG7" s="37">
        <v>0.26956521739130401</v>
      </c>
      <c r="AH7" s="37">
        <v>0.104347826086956</v>
      </c>
      <c r="AI7" s="37">
        <v>0.45217391304347798</v>
      </c>
      <c r="AJ7" s="40">
        <v>0.17391304347826</v>
      </c>
      <c r="AK7" s="39">
        <v>6.08695652173913E-2</v>
      </c>
      <c r="AL7" s="37">
        <v>0.22608695652173899</v>
      </c>
      <c r="AM7" s="37">
        <v>7.8260869565217397E-2</v>
      </c>
      <c r="AN7" s="37">
        <v>4.3478260869565202E-2</v>
      </c>
      <c r="AO7" s="40">
        <v>1.7391304347826E-2</v>
      </c>
    </row>
    <row r="8" spans="1:41" s="2" customFormat="1" x14ac:dyDescent="0.15">
      <c r="A8" s="24" t="s">
        <v>86</v>
      </c>
      <c r="B8" s="34">
        <v>2544</v>
      </c>
      <c r="C8" s="9">
        <v>7417.3774281150099</v>
      </c>
      <c r="D8" s="10">
        <v>0.53802473334720202</v>
      </c>
      <c r="E8" s="11">
        <v>13786.313097484201</v>
      </c>
      <c r="F8" s="57">
        <v>5.27224812884421E-7</v>
      </c>
      <c r="G8" s="58">
        <v>9.5185935483946493E-2</v>
      </c>
      <c r="H8" s="58">
        <v>3.1304060740688699E-2</v>
      </c>
      <c r="I8" s="58">
        <v>2.72714384399796E-2</v>
      </c>
      <c r="J8" s="58">
        <v>4.0326223007090996E-3</v>
      </c>
      <c r="K8" s="58">
        <v>0</v>
      </c>
      <c r="L8" s="58">
        <v>0</v>
      </c>
      <c r="M8" s="37">
        <v>4.5334349517673801E-7</v>
      </c>
      <c r="N8" s="40">
        <v>4.4777023102553999E-2</v>
      </c>
      <c r="O8" s="39">
        <v>2.2798742138364698E-2</v>
      </c>
      <c r="P8" s="37">
        <v>2.20125786163522E-2</v>
      </c>
      <c r="Q8" s="37">
        <v>4.0614403084835098E-2</v>
      </c>
      <c r="R8" s="60">
        <v>0.64503074847893005</v>
      </c>
      <c r="S8" s="62">
        <v>25.672481704985699</v>
      </c>
      <c r="T8" s="62">
        <v>10.5560562220428</v>
      </c>
      <c r="U8" s="62">
        <v>2.4494580355334201</v>
      </c>
      <c r="V8" s="40">
        <v>7.2252500971075106E-2</v>
      </c>
      <c r="W8" s="34">
        <v>762.12640500129703</v>
      </c>
      <c r="X8" s="64">
        <v>526.15292287540797</v>
      </c>
      <c r="Y8" s="58">
        <v>0.77161949685534503</v>
      </c>
      <c r="Z8" s="66">
        <v>9.9449685534591201E-2</v>
      </c>
      <c r="AA8" s="57">
        <v>0.42570754716981102</v>
      </c>
      <c r="AB8" s="58">
        <v>0.57429245283018804</v>
      </c>
      <c r="AC8" s="58">
        <v>0.37657232704402499</v>
      </c>
      <c r="AD8" s="58">
        <v>0.294811320754717</v>
      </c>
      <c r="AE8" s="66">
        <v>0.31367924528301799</v>
      </c>
      <c r="AF8" s="39">
        <v>0.15015723270440201</v>
      </c>
      <c r="AG8" s="37">
        <v>0.37342767295597401</v>
      </c>
      <c r="AH8" s="37">
        <v>0.15566037735849</v>
      </c>
      <c r="AI8" s="37">
        <v>0.35259433962264097</v>
      </c>
      <c r="AJ8" s="40">
        <v>0.118317610062893</v>
      </c>
      <c r="AK8" s="39">
        <v>8.6084905660377298E-2</v>
      </c>
      <c r="AL8" s="37">
        <v>0.15959119496855301</v>
      </c>
      <c r="AM8" s="37">
        <v>6.1320754716981098E-2</v>
      </c>
      <c r="AN8" s="37">
        <v>2.9088050314465399E-2</v>
      </c>
      <c r="AO8" s="40">
        <v>2.2798742138364698E-2</v>
      </c>
    </row>
    <row r="9" spans="1:41" s="2" customFormat="1" x14ac:dyDescent="0.15">
      <c r="A9" s="24" t="s">
        <v>87</v>
      </c>
      <c r="B9" s="34">
        <v>31059</v>
      </c>
      <c r="C9" s="9">
        <v>11298.4239673259</v>
      </c>
      <c r="D9" s="10">
        <v>0.58937076169832803</v>
      </c>
      <c r="E9" s="11">
        <v>19170.316380759199</v>
      </c>
      <c r="F9" s="57">
        <v>1.62074290968487E-4</v>
      </c>
      <c r="G9" s="58">
        <v>5.5104955846976798E-2</v>
      </c>
      <c r="H9" s="58">
        <v>2.5679641507968601E-2</v>
      </c>
      <c r="I9" s="58">
        <v>2.4401606955491401E-2</v>
      </c>
      <c r="J9" s="58">
        <v>1.0784521403274601E-3</v>
      </c>
      <c r="K9" s="58">
        <v>1.78869276485196E-4</v>
      </c>
      <c r="L9" s="58">
        <v>2.07131356645594E-5</v>
      </c>
      <c r="M9" s="37">
        <v>1.6534994976851299E-4</v>
      </c>
      <c r="N9" s="40">
        <v>3.07607562864354E-2</v>
      </c>
      <c r="O9" s="39">
        <v>1.53256704980842E-2</v>
      </c>
      <c r="P9" s="37">
        <v>1.4907112270195399E-2</v>
      </c>
      <c r="Q9" s="37">
        <v>2.7238390702293402E-2</v>
      </c>
      <c r="R9" s="60">
        <v>0.77986018671798696</v>
      </c>
      <c r="S9" s="62">
        <v>37.386298679727801</v>
      </c>
      <c r="T9" s="62">
        <v>14.171799351537601</v>
      </c>
      <c r="U9" s="62">
        <v>2.27643880383006</v>
      </c>
      <c r="V9" s="40">
        <v>6.6964205628014695E-2</v>
      </c>
      <c r="W9" s="34">
        <v>775.78364488161901</v>
      </c>
      <c r="X9" s="64">
        <v>531.66659672467199</v>
      </c>
      <c r="Y9" s="58">
        <v>0.76856949676422204</v>
      </c>
      <c r="Z9" s="66">
        <v>9.1020316172445895E-2</v>
      </c>
      <c r="AA9" s="57">
        <v>0.34392607617759702</v>
      </c>
      <c r="AB9" s="58">
        <v>0.65607392382240204</v>
      </c>
      <c r="AC9" s="58">
        <v>0.36691458192472298</v>
      </c>
      <c r="AD9" s="58">
        <v>0.23004604140506699</v>
      </c>
      <c r="AE9" s="66">
        <v>0.38182169419491901</v>
      </c>
      <c r="AF9" s="39">
        <v>8.7768440709617104E-2</v>
      </c>
      <c r="AG9" s="37">
        <v>0.34260600792040902</v>
      </c>
      <c r="AH9" s="37">
        <v>0.24170127821243401</v>
      </c>
      <c r="AI9" s="37">
        <v>0.30509675134421499</v>
      </c>
      <c r="AJ9" s="40">
        <v>0.11059596252294</v>
      </c>
      <c r="AK9" s="39">
        <v>0.123989825815383</v>
      </c>
      <c r="AL9" s="37">
        <v>0.118677355999871</v>
      </c>
      <c r="AM9" s="37">
        <v>6.5359477124182996E-2</v>
      </c>
      <c r="AN9" s="37">
        <v>2.67555297981261E-2</v>
      </c>
      <c r="AO9" s="40">
        <v>3.7122895135065503E-2</v>
      </c>
    </row>
    <row r="10" spans="1:41" s="2" customFormat="1" x14ac:dyDescent="0.15">
      <c r="A10" s="24" t="s">
        <v>88</v>
      </c>
      <c r="B10" s="34">
        <v>49195</v>
      </c>
      <c r="C10" s="9">
        <v>12481.142413150301</v>
      </c>
      <c r="D10" s="10">
        <v>0.68518592883307705</v>
      </c>
      <c r="E10" s="11">
        <v>18215.701589795699</v>
      </c>
      <c r="F10" s="57">
        <v>1.6321415827126899E-4</v>
      </c>
      <c r="G10" s="58">
        <v>4.2365816694099799E-2</v>
      </c>
      <c r="H10" s="58">
        <v>4.12914117240556E-2</v>
      </c>
      <c r="I10" s="58">
        <v>3.68707075021961E-2</v>
      </c>
      <c r="J10" s="58">
        <v>3.39857274749406E-3</v>
      </c>
      <c r="K10" s="58">
        <v>8.1630184323701999E-4</v>
      </c>
      <c r="L10" s="58">
        <v>2.0582963112837399E-4</v>
      </c>
      <c r="M10" s="37">
        <v>1.6393196272836399E-4</v>
      </c>
      <c r="N10" s="40">
        <v>2.2109350590336498E-2</v>
      </c>
      <c r="O10" s="39">
        <v>3.57353389572111E-2</v>
      </c>
      <c r="P10" s="37">
        <v>3.38042483992275E-2</v>
      </c>
      <c r="Q10" s="37">
        <v>3.8304909009338597E-2</v>
      </c>
      <c r="R10" s="60">
        <v>0.84994796698841601</v>
      </c>
      <c r="S10" s="62">
        <v>49.199103349148402</v>
      </c>
      <c r="T10" s="62">
        <v>14.5225890323989</v>
      </c>
      <c r="U10" s="62">
        <v>2.3194971221675602</v>
      </c>
      <c r="V10" s="40">
        <v>6.1963344502800499E-2</v>
      </c>
      <c r="W10" s="34">
        <v>756.85608302343906</v>
      </c>
      <c r="X10" s="64">
        <v>526.25245387015104</v>
      </c>
      <c r="Y10" s="58">
        <v>0.82402683199512095</v>
      </c>
      <c r="Z10" s="66">
        <v>5.47006809635125E-2</v>
      </c>
      <c r="AA10" s="57">
        <v>0.46358369753023598</v>
      </c>
      <c r="AB10" s="58">
        <v>0.53641630246976302</v>
      </c>
      <c r="AC10" s="58">
        <v>0.44394755564589899</v>
      </c>
      <c r="AD10" s="58">
        <v>0.20827319849578199</v>
      </c>
      <c r="AE10" s="66">
        <v>0.33312328488667498</v>
      </c>
      <c r="AF10" s="39">
        <v>0.16290273401768399</v>
      </c>
      <c r="AG10" s="37">
        <v>0.49376969204187399</v>
      </c>
      <c r="AH10" s="37">
        <v>0.19402378290476599</v>
      </c>
      <c r="AI10" s="37">
        <v>0.213822542941355</v>
      </c>
      <c r="AJ10" s="40">
        <v>9.8383982112003193E-2</v>
      </c>
      <c r="AK10" s="39">
        <v>0.124199613781888</v>
      </c>
      <c r="AL10" s="37">
        <v>0.11434088830165599</v>
      </c>
      <c r="AM10" s="37">
        <v>6.5819697123691401E-2</v>
      </c>
      <c r="AN10" s="37">
        <v>2.6018904360199199E-2</v>
      </c>
      <c r="AO10" s="40">
        <v>3.48002845817664E-2</v>
      </c>
    </row>
    <row r="11" spans="1:41" s="2" customFormat="1" x14ac:dyDescent="0.15">
      <c r="A11" s="24" t="s">
        <v>89</v>
      </c>
      <c r="B11" s="34">
        <v>2966</v>
      </c>
      <c r="C11" s="9">
        <v>12537.523675620499</v>
      </c>
      <c r="D11" s="10">
        <v>0.74430023642110199</v>
      </c>
      <c r="E11" s="11">
        <v>16844.712741065399</v>
      </c>
      <c r="F11" s="57">
        <v>4.6507881568544498E-4</v>
      </c>
      <c r="G11" s="58">
        <v>3.6439662606967203E-2</v>
      </c>
      <c r="H11" s="58">
        <v>6.3946175412634698E-2</v>
      </c>
      <c r="I11" s="58">
        <v>5.8592376836516601E-2</v>
      </c>
      <c r="J11" s="58">
        <v>4.2830065878325897E-3</v>
      </c>
      <c r="K11" s="58">
        <v>1.0707919882855001E-3</v>
      </c>
      <c r="L11" s="58">
        <v>0</v>
      </c>
      <c r="M11" s="37">
        <v>4.6138545597429199E-4</v>
      </c>
      <c r="N11" s="40">
        <v>1.7485534257822E-2</v>
      </c>
      <c r="O11" s="39">
        <v>6.7430883344571799E-2</v>
      </c>
      <c r="P11" s="37">
        <v>7.4511126095751806E-2</v>
      </c>
      <c r="Q11" s="37">
        <v>5.5261879682360397E-2</v>
      </c>
      <c r="R11" s="60">
        <v>0.94147341823456199</v>
      </c>
      <c r="S11" s="62">
        <v>54.798578402798398</v>
      </c>
      <c r="T11" s="62">
        <v>13.5907637690729</v>
      </c>
      <c r="U11" s="62">
        <v>2.2284947747536901</v>
      </c>
      <c r="V11" s="40">
        <v>7.4124275236984796E-2</v>
      </c>
      <c r="W11" s="34">
        <v>734.08141411586803</v>
      </c>
      <c r="X11" s="64">
        <v>523.38090084759699</v>
      </c>
      <c r="Y11" s="58">
        <v>0.92616318273769305</v>
      </c>
      <c r="Z11" s="66">
        <v>8.0917060013486093E-3</v>
      </c>
      <c r="AA11" s="57">
        <v>0.63351314902225198</v>
      </c>
      <c r="AB11" s="58">
        <v>0.36648685097774703</v>
      </c>
      <c r="AC11" s="58">
        <v>0.468981793661496</v>
      </c>
      <c r="AD11" s="58">
        <v>0.18476062036412599</v>
      </c>
      <c r="AE11" s="66">
        <v>0.337491571139581</v>
      </c>
      <c r="AF11" s="39">
        <v>0.29635873229939302</v>
      </c>
      <c r="AG11" s="37">
        <v>0.65306810519217795</v>
      </c>
      <c r="AH11" s="37">
        <v>9.33917734322319E-2</v>
      </c>
      <c r="AI11" s="37">
        <v>0.17161159811193499</v>
      </c>
      <c r="AJ11" s="40">
        <v>8.1928523263654698E-2</v>
      </c>
      <c r="AK11" s="39">
        <v>0.105529332434254</v>
      </c>
      <c r="AL11" s="37">
        <v>0.13317599460552901</v>
      </c>
      <c r="AM11" s="37">
        <v>9.1031692515171903E-2</v>
      </c>
      <c r="AN11" s="37">
        <v>3.3041132838840102E-2</v>
      </c>
      <c r="AO11" s="40">
        <v>2.4612272420768699E-2</v>
      </c>
    </row>
    <row r="12" spans="1:41" s="2" customFormat="1" x14ac:dyDescent="0.15">
      <c r="A12" s="24" t="s">
        <v>90</v>
      </c>
      <c r="B12" s="34">
        <v>453988</v>
      </c>
      <c r="C12" s="9">
        <v>15732.794537764999</v>
      </c>
      <c r="D12" s="10">
        <v>0.68794242686672902</v>
      </c>
      <c r="E12" s="11">
        <v>22869.347671171901</v>
      </c>
      <c r="F12" s="57">
        <v>1.5086038741399599E-4</v>
      </c>
      <c r="G12" s="58">
        <v>3.22787701373001E-2</v>
      </c>
      <c r="H12" s="58">
        <v>4.2915201186905901E-2</v>
      </c>
      <c r="I12" s="58">
        <v>3.9565230316607303E-2</v>
      </c>
      <c r="J12" s="58">
        <v>2.7198546383569301E-3</v>
      </c>
      <c r="K12" s="58">
        <v>4.79597794992292E-4</v>
      </c>
      <c r="L12" s="58">
        <v>1.50518436949442E-4</v>
      </c>
      <c r="M12" s="37">
        <v>1.28883213772295E-4</v>
      </c>
      <c r="N12" s="40">
        <v>1.88368551537282E-2</v>
      </c>
      <c r="O12" s="39">
        <v>2.9024996255407599E-2</v>
      </c>
      <c r="P12" s="37">
        <v>2.6476470743720001E-2</v>
      </c>
      <c r="Q12" s="37">
        <v>3.0326669551691599E-2</v>
      </c>
      <c r="R12" s="60">
        <v>0.94891133423195395</v>
      </c>
      <c r="S12" s="62">
        <v>62.001037099675401</v>
      </c>
      <c r="T12" s="62">
        <v>18.479756476119402</v>
      </c>
      <c r="U12" s="62">
        <v>2.20469883461949</v>
      </c>
      <c r="V12" s="40">
        <v>6.9267811580361105E-2</v>
      </c>
      <c r="W12" s="34">
        <v>749.16031149787898</v>
      </c>
      <c r="X12" s="64">
        <v>524.84173214536804</v>
      </c>
      <c r="Y12" s="58">
        <v>0.89677921002317196</v>
      </c>
      <c r="Z12" s="66">
        <v>1.5258112549230299E-2</v>
      </c>
      <c r="AA12" s="57">
        <v>0.371494400733059</v>
      </c>
      <c r="AB12" s="58">
        <v>0.62850559926694005</v>
      </c>
      <c r="AC12" s="58">
        <v>0.49605496180515701</v>
      </c>
      <c r="AD12" s="58">
        <v>0.122501035269654</v>
      </c>
      <c r="AE12" s="66">
        <v>0.349914535185952</v>
      </c>
      <c r="AF12" s="39">
        <v>7.3816929081825897E-2</v>
      </c>
      <c r="AG12" s="37">
        <v>0.49772020405825701</v>
      </c>
      <c r="AH12" s="37">
        <v>0.18142990563627201</v>
      </c>
      <c r="AI12" s="37">
        <v>0.251132188515996</v>
      </c>
      <c r="AJ12" s="40">
        <v>6.9717701789474604E-2</v>
      </c>
      <c r="AK12" s="39">
        <v>0.16719604923478101</v>
      </c>
      <c r="AL12" s="37">
        <v>0.103705384283285</v>
      </c>
      <c r="AM12" s="37">
        <v>6.6530392873820399E-2</v>
      </c>
      <c r="AN12" s="37">
        <v>2.12913116646254E-2</v>
      </c>
      <c r="AO12" s="40">
        <v>3.1130778787104501E-2</v>
      </c>
    </row>
    <row r="13" spans="1:41" s="2" customFormat="1" x14ac:dyDescent="0.15">
      <c r="A13" s="24" t="s">
        <v>91</v>
      </c>
      <c r="B13" s="34">
        <v>623310</v>
      </c>
      <c r="C13" s="9">
        <v>19665.384148001602</v>
      </c>
      <c r="D13" s="10">
        <v>0.81203183996800798</v>
      </c>
      <c r="E13" s="11">
        <v>24217.5037727294</v>
      </c>
      <c r="F13" s="57">
        <v>6.4826780895759395E-4</v>
      </c>
      <c r="G13" s="58">
        <v>2.3846304242916502E-2</v>
      </c>
      <c r="H13" s="58">
        <v>0.117322765718052</v>
      </c>
      <c r="I13" s="58">
        <v>0.10269276960172</v>
      </c>
      <c r="J13" s="58">
        <v>1.1607834839717199E-2</v>
      </c>
      <c r="K13" s="58">
        <v>2.4080732529238699E-3</v>
      </c>
      <c r="L13" s="58">
        <v>6.1404079379398795E-4</v>
      </c>
      <c r="M13" s="37">
        <v>4.73274029763962E-4</v>
      </c>
      <c r="N13" s="40">
        <v>1.08919984946336E-2</v>
      </c>
      <c r="O13" s="39">
        <v>0.14359788869102</v>
      </c>
      <c r="P13" s="37">
        <v>0.131846111886541</v>
      </c>
      <c r="Q13" s="37">
        <v>8.2220387019910496E-2</v>
      </c>
      <c r="R13" s="60">
        <v>1.08073465383027</v>
      </c>
      <c r="S13" s="62">
        <v>73.462522644471903</v>
      </c>
      <c r="T13" s="62">
        <v>15.2832510186695</v>
      </c>
      <c r="U13" s="62">
        <v>2.3592881481947798</v>
      </c>
      <c r="V13" s="40">
        <v>9.0565114631067603E-2</v>
      </c>
      <c r="W13" s="34">
        <v>674.855057613849</v>
      </c>
      <c r="X13" s="64">
        <v>514.41145486817402</v>
      </c>
      <c r="Y13" s="58">
        <v>0.94642312813848595</v>
      </c>
      <c r="Z13" s="66">
        <v>2.2348430155139402E-3</v>
      </c>
      <c r="AA13" s="57">
        <v>0.45962843528902098</v>
      </c>
      <c r="AB13" s="58">
        <v>0.54037156471097803</v>
      </c>
      <c r="AC13" s="58">
        <v>0.56903787842325604</v>
      </c>
      <c r="AD13" s="58">
        <v>0.13998010620718401</v>
      </c>
      <c r="AE13" s="66">
        <v>0.27455038423898198</v>
      </c>
      <c r="AF13" s="39">
        <v>4.2078580481622302E-2</v>
      </c>
      <c r="AG13" s="37">
        <v>0.447964897081708</v>
      </c>
      <c r="AH13" s="37">
        <v>0.16079158043349201</v>
      </c>
      <c r="AI13" s="37">
        <v>0.26236222746305998</v>
      </c>
      <c r="AJ13" s="40">
        <v>0.128876482007347</v>
      </c>
      <c r="AK13" s="39">
        <v>0.116688325231425</v>
      </c>
      <c r="AL13" s="37">
        <v>0.132629028894129</v>
      </c>
      <c r="AM13" s="37">
        <v>0.12425117517768</v>
      </c>
      <c r="AN13" s="37">
        <v>2.6821324862428001E-2</v>
      </c>
      <c r="AO13" s="40">
        <v>2.1108276780414201E-2</v>
      </c>
    </row>
    <row r="14" spans="1:41" s="2" customFormat="1" x14ac:dyDescent="0.15">
      <c r="A14" s="25" t="s">
        <v>24</v>
      </c>
      <c r="B14" s="33">
        <v>1163217</v>
      </c>
      <c r="C14" s="26">
        <v>17559.0329299818</v>
      </c>
      <c r="D14" s="27">
        <v>0.75489008567954896</v>
      </c>
      <c r="E14" s="28">
        <v>23260.383548653001</v>
      </c>
      <c r="F14" s="55">
        <v>4.44883788475674E-4</v>
      </c>
      <c r="G14" s="56">
        <v>2.8121713636416801E-2</v>
      </c>
      <c r="H14" s="56">
        <v>8.7255518589770806E-2</v>
      </c>
      <c r="I14" s="56">
        <v>7.7134447123452798E-2</v>
      </c>
      <c r="J14" s="56">
        <v>8.0507118448457302E-3</v>
      </c>
      <c r="K14" s="56">
        <v>1.6425944285072399E-3</v>
      </c>
      <c r="L14" s="56">
        <v>4.2773684569356499E-4</v>
      </c>
      <c r="M14" s="53">
        <v>3.3773190147085599E-4</v>
      </c>
      <c r="N14" s="54">
        <v>1.4457199597589799E-2</v>
      </c>
      <c r="O14" s="52">
        <v>9.0420789929995804E-2</v>
      </c>
      <c r="P14" s="53">
        <v>8.3052431317630293E-2</v>
      </c>
      <c r="Q14" s="53">
        <v>5.95344857333856E-2</v>
      </c>
      <c r="R14" s="59">
        <v>1.01502986231785</v>
      </c>
      <c r="S14" s="61">
        <v>67.367285814381404</v>
      </c>
      <c r="T14" s="61">
        <v>16.449952947610502</v>
      </c>
      <c r="U14" s="61">
        <v>2.2966500537135399</v>
      </c>
      <c r="V14" s="54">
        <v>8.0872062540897294E-2</v>
      </c>
      <c r="W14" s="33">
        <v>706.64776743073901</v>
      </c>
      <c r="X14" s="63">
        <v>525.40018709786602</v>
      </c>
      <c r="Y14" s="56">
        <v>0.91665699521241495</v>
      </c>
      <c r="Z14" s="65">
        <v>1.2158522442502101E-2</v>
      </c>
      <c r="AA14" s="55">
        <v>0.42264942826660801</v>
      </c>
      <c r="AB14" s="56">
        <v>0.577349712048568</v>
      </c>
      <c r="AC14" s="56">
        <v>0.52915148248349098</v>
      </c>
      <c r="AD14" s="56">
        <v>0.13893968193380901</v>
      </c>
      <c r="AE14" s="65">
        <v>0.30955531083194199</v>
      </c>
      <c r="AF14" s="52">
        <v>6.1683245688465602E-2</v>
      </c>
      <c r="AG14" s="53">
        <v>0.46683550876577601</v>
      </c>
      <c r="AH14" s="53">
        <v>0.17221808140699399</v>
      </c>
      <c r="AI14" s="53">
        <v>0.25704834093724499</v>
      </c>
      <c r="AJ14" s="54">
        <v>0.103894630150694</v>
      </c>
      <c r="AK14" s="52">
        <v>0.13680852325920201</v>
      </c>
      <c r="AL14" s="53">
        <v>0.120259590428956</v>
      </c>
      <c r="AM14" s="53">
        <v>9.7468486103624602E-2</v>
      </c>
      <c r="AN14" s="53">
        <v>2.4648883226431498E-2</v>
      </c>
      <c r="AO14" s="54">
        <v>2.6038133899349801E-2</v>
      </c>
    </row>
    <row r="15" spans="1:41" s="2" customFormat="1" x14ac:dyDescent="0.15">
      <c r="A15" s="24" t="s">
        <v>25</v>
      </c>
      <c r="B15" s="34">
        <v>885819</v>
      </c>
      <c r="C15" s="9">
        <v>14281.410827776899</v>
      </c>
      <c r="D15" s="10">
        <v>0.75657846118090699</v>
      </c>
      <c r="E15" s="11">
        <v>18876.3116590522</v>
      </c>
      <c r="F15" s="57">
        <v>4.7086464382262898E-4</v>
      </c>
      <c r="G15" s="58">
        <v>2.8943544128136201E-2</v>
      </c>
      <c r="H15" s="58">
        <v>8.9877185826068101E-2</v>
      </c>
      <c r="I15" s="58">
        <v>7.8250522836299394E-2</v>
      </c>
      <c r="J15" s="58">
        <v>9.1639601241655204E-3</v>
      </c>
      <c r="K15" s="58">
        <v>1.9529155246069299E-3</v>
      </c>
      <c r="L15" s="58">
        <v>5.0974156598163197E-4</v>
      </c>
      <c r="M15" s="37">
        <v>3.51867922780566E-4</v>
      </c>
      <c r="N15" s="40">
        <v>1.4599040167075099E-2</v>
      </c>
      <c r="O15" s="39">
        <v>0.10180747985762301</v>
      </c>
      <c r="P15" s="37">
        <v>9.3219946738554896E-2</v>
      </c>
      <c r="Q15" s="37">
        <v>6.9725579527585305E-2</v>
      </c>
      <c r="R15" s="60">
        <v>0.98941327434701198</v>
      </c>
      <c r="S15" s="62">
        <v>67.135040136078302</v>
      </c>
      <c r="T15" s="62">
        <v>16.526225957292699</v>
      </c>
      <c r="U15" s="62">
        <v>2.3687757143522101</v>
      </c>
      <c r="V15" s="40">
        <v>7.80470683686392E-2</v>
      </c>
      <c r="W15" s="34">
        <v>699.06456159645904</v>
      </c>
      <c r="X15" s="64">
        <v>523.78368521765003</v>
      </c>
      <c r="Y15" s="58">
        <v>0.91996784896237205</v>
      </c>
      <c r="Z15" s="66">
        <v>9.7130452157833599E-3</v>
      </c>
      <c r="AA15" s="57">
        <v>0.50627724173900002</v>
      </c>
      <c r="AB15" s="58">
        <v>0.49372275826099898</v>
      </c>
      <c r="AC15" s="58">
        <v>0.60856111688730996</v>
      </c>
      <c r="AD15" s="58">
        <v>9.3860032354239398E-2</v>
      </c>
      <c r="AE15" s="66">
        <v>0.27994206491393803</v>
      </c>
      <c r="AF15" s="39">
        <v>7.8250748742124496E-2</v>
      </c>
      <c r="AG15" s="37">
        <v>0.52775567017641301</v>
      </c>
      <c r="AH15" s="37">
        <v>0.159710956753016</v>
      </c>
      <c r="AI15" s="37">
        <v>0.21863044256219299</v>
      </c>
      <c r="AJ15" s="40">
        <v>9.3900672710790806E-2</v>
      </c>
      <c r="AK15" s="39">
        <v>0.136562887000617</v>
      </c>
      <c r="AL15" s="37">
        <v>0.10840927999963799</v>
      </c>
      <c r="AM15" s="37">
        <v>9.8639789844200604E-2</v>
      </c>
      <c r="AN15" s="37">
        <v>2.7094699933056299E-2</v>
      </c>
      <c r="AO15" s="40">
        <v>2.6690554165128499E-2</v>
      </c>
    </row>
    <row r="16" spans="1:41" s="2" customFormat="1" x14ac:dyDescent="0.15">
      <c r="A16" s="24" t="s">
        <v>26</v>
      </c>
      <c r="B16" s="34">
        <v>268584</v>
      </c>
      <c r="C16" s="9">
        <v>27223.1334393824</v>
      </c>
      <c r="D16" s="10">
        <v>0.74928419226829102</v>
      </c>
      <c r="E16" s="11">
        <v>36332.187066392602</v>
      </c>
      <c r="F16" s="57">
        <v>4.1348694853907098E-4</v>
      </c>
      <c r="G16" s="58">
        <v>2.6467565440750001E-2</v>
      </c>
      <c r="H16" s="58">
        <v>8.1695642505521707E-2</v>
      </c>
      <c r="I16" s="58">
        <v>7.3944645371307197E-2</v>
      </c>
      <c r="J16" s="58">
        <v>6.2788518052376598E-3</v>
      </c>
      <c r="K16" s="58">
        <v>1.1855136677399901E-3</v>
      </c>
      <c r="L16" s="58">
        <v>2.8663166123685902E-4</v>
      </c>
      <c r="M16" s="37">
        <v>3.2633654834754699E-4</v>
      </c>
      <c r="N16" s="40">
        <v>1.41997802856713E-2</v>
      </c>
      <c r="O16" s="39">
        <v>5.4228844607273702E-2</v>
      </c>
      <c r="P16" s="37">
        <v>5.06917761296279E-2</v>
      </c>
      <c r="Q16" s="37">
        <v>4.3361536050381302E-2</v>
      </c>
      <c r="R16" s="60">
        <v>1.0543875320772</v>
      </c>
      <c r="S16" s="62">
        <v>67.756671349410396</v>
      </c>
      <c r="T16" s="62">
        <v>16.525955605349498</v>
      </c>
      <c r="U16" s="62">
        <v>2.1606347485531598</v>
      </c>
      <c r="V16" s="40">
        <v>8.5685383840211404E-2</v>
      </c>
      <c r="W16" s="34">
        <v>719.34061482021298</v>
      </c>
      <c r="X16" s="64">
        <v>526.67115615925195</v>
      </c>
      <c r="Y16" s="58">
        <v>0.90863938283739898</v>
      </c>
      <c r="Z16" s="66">
        <v>1.9792690554910099E-2</v>
      </c>
      <c r="AA16" s="57">
        <v>0.15926116224346901</v>
      </c>
      <c r="AB16" s="58">
        <v>0.84073883775653002</v>
      </c>
      <c r="AC16" s="58">
        <v>0.281576713430435</v>
      </c>
      <c r="AD16" s="58">
        <v>0.27653173681231902</v>
      </c>
      <c r="AE16" s="66">
        <v>0.403590682989306</v>
      </c>
      <c r="AF16" s="39">
        <v>9.0511720727965896E-3</v>
      </c>
      <c r="AG16" s="37">
        <v>0.27819229738182399</v>
      </c>
      <c r="AH16" s="37">
        <v>0.21152786465314299</v>
      </c>
      <c r="AI16" s="37">
        <v>0.37349581508950602</v>
      </c>
      <c r="AJ16" s="40">
        <v>0.136780299645548</v>
      </c>
      <c r="AK16" s="39">
        <v>0.13835522592559399</v>
      </c>
      <c r="AL16" s="37">
        <v>0.15519911833914099</v>
      </c>
      <c r="AM16" s="37">
        <v>9.4436005123164399E-2</v>
      </c>
      <c r="AN16" s="37">
        <v>1.6832722723617102E-2</v>
      </c>
      <c r="AO16" s="40">
        <v>2.4040895958061501E-2</v>
      </c>
    </row>
    <row r="17" spans="1:41" s="2" customFormat="1" x14ac:dyDescent="0.15">
      <c r="A17" s="24" t="s">
        <v>27</v>
      </c>
      <c r="B17" s="34">
        <v>8547</v>
      </c>
      <c r="C17" s="9">
        <v>51629.765441729302</v>
      </c>
      <c r="D17" s="10">
        <v>0.79842820152875804</v>
      </c>
      <c r="E17" s="11">
        <v>64664.255775125697</v>
      </c>
      <c r="F17" s="57">
        <v>2.28328983402366E-4</v>
      </c>
      <c r="G17" s="58">
        <v>3.0640100083529302E-2</v>
      </c>
      <c r="H17" s="58">
        <v>0.101818860316883</v>
      </c>
      <c r="I17" s="58">
        <v>9.5303287609485005E-2</v>
      </c>
      <c r="J17" s="58">
        <v>5.6834362091889804E-3</v>
      </c>
      <c r="K17" s="58">
        <v>3.9685699292536401E-4</v>
      </c>
      <c r="L17" s="58">
        <v>4.3527950528387502E-4</v>
      </c>
      <c r="M17" s="37">
        <v>1.3614406217230999E-4</v>
      </c>
      <c r="N17" s="40">
        <v>1.4619740943906501E-2</v>
      </c>
      <c r="O17" s="39">
        <v>4.8906048906048903E-2</v>
      </c>
      <c r="P17" s="37">
        <v>4.7502047502047499E-2</v>
      </c>
      <c r="Q17" s="37">
        <v>3.7388826220374503E-2</v>
      </c>
      <c r="R17" s="60">
        <v>1.0899752258920099</v>
      </c>
      <c r="S17" s="62">
        <v>67.531480375798594</v>
      </c>
      <c r="T17" s="62">
        <v>12.9177503797378</v>
      </c>
      <c r="U17" s="62">
        <v>2.5098584727822799</v>
      </c>
      <c r="V17" s="40">
        <v>8.1181014564658205E-2</v>
      </c>
      <c r="W17" s="34">
        <v>717.24152973159403</v>
      </c>
      <c r="X17" s="64">
        <v>529.78972581653204</v>
      </c>
      <c r="Y17" s="58">
        <v>0.82543582543582505</v>
      </c>
      <c r="Z17" s="66">
        <v>2.5623025623025601E-2</v>
      </c>
      <c r="AA17" s="57">
        <v>4.41090441090441E-2</v>
      </c>
      <c r="AB17" s="58">
        <v>0.95589095589095496</v>
      </c>
      <c r="AC17" s="58">
        <v>8.7516087516087498E-2</v>
      </c>
      <c r="AD17" s="58">
        <v>0.48508248508248503</v>
      </c>
      <c r="AE17" s="66">
        <v>0.41675441675441599</v>
      </c>
      <c r="AF17" s="39">
        <v>4.6800046800046801E-4</v>
      </c>
      <c r="AG17" s="37">
        <v>9.3015093015093003E-2</v>
      </c>
      <c r="AH17" s="37">
        <v>0.23072423072423001</v>
      </c>
      <c r="AI17" s="37">
        <v>0.56967356967356897</v>
      </c>
      <c r="AJ17" s="40">
        <v>0.106587106587106</v>
      </c>
      <c r="AK17" s="39">
        <v>0.11372411372411299</v>
      </c>
      <c r="AL17" s="37">
        <v>0.24499824499824499</v>
      </c>
      <c r="AM17" s="37">
        <v>7.1487071487071494E-2</v>
      </c>
      <c r="AN17" s="37">
        <v>1.6965016965016899E-2</v>
      </c>
      <c r="AO17" s="40">
        <v>2.0826020826020801E-2</v>
      </c>
    </row>
    <row r="18" spans="1:41" s="2" customFormat="1" x14ac:dyDescent="0.15">
      <c r="A18" s="24" t="s">
        <v>28</v>
      </c>
      <c r="B18" s="34">
        <v>258</v>
      </c>
      <c r="C18" s="9">
        <v>72742.360433070804</v>
      </c>
      <c r="D18" s="10">
        <v>0.78794671406897498</v>
      </c>
      <c r="E18" s="11">
        <v>92318.882906976694</v>
      </c>
      <c r="F18" s="57">
        <v>0</v>
      </c>
      <c r="G18" s="58">
        <v>4.6834539930129301E-2</v>
      </c>
      <c r="H18" s="58">
        <v>0.14972006625551601</v>
      </c>
      <c r="I18" s="58">
        <v>0.14533596705237201</v>
      </c>
      <c r="J18" s="58">
        <v>4.3840992031441203E-3</v>
      </c>
      <c r="K18" s="58">
        <v>0</v>
      </c>
      <c r="L18" s="58">
        <v>0</v>
      </c>
      <c r="M18" s="37">
        <v>0</v>
      </c>
      <c r="N18" s="40">
        <v>1.4956624324670501E-2</v>
      </c>
      <c r="O18" s="39">
        <v>5.0387596899224799E-2</v>
      </c>
      <c r="P18" s="37">
        <v>3.8759689922480599E-2</v>
      </c>
      <c r="Q18" s="37">
        <v>4.5648933399000301E-2</v>
      </c>
      <c r="R18" s="60">
        <v>1.1320038013873499</v>
      </c>
      <c r="S18" s="62">
        <v>66.980948047196605</v>
      </c>
      <c r="T18" s="62">
        <v>13.671995621307801</v>
      </c>
      <c r="U18" s="62">
        <v>2.38132113572627</v>
      </c>
      <c r="V18" s="40">
        <v>8.5887150218320496E-2</v>
      </c>
      <c r="W18" s="34">
        <v>704.73867041589904</v>
      </c>
      <c r="X18" s="64">
        <v>502.08014449502298</v>
      </c>
      <c r="Y18" s="58">
        <v>0.92248062015503796</v>
      </c>
      <c r="Z18" s="66">
        <v>1.1627906976744099E-2</v>
      </c>
      <c r="AA18" s="57">
        <v>4.2635658914728598E-2</v>
      </c>
      <c r="AB18" s="58">
        <v>0.95736434108527102</v>
      </c>
      <c r="AC18" s="58">
        <v>0.24418604651162701</v>
      </c>
      <c r="AD18" s="58">
        <v>0.21317829457364301</v>
      </c>
      <c r="AE18" s="66">
        <v>0.54263565891472798</v>
      </c>
      <c r="AF18" s="39">
        <v>0</v>
      </c>
      <c r="AG18" s="37">
        <v>7.7519379844961198E-2</v>
      </c>
      <c r="AH18" s="37">
        <v>0.24418604651162701</v>
      </c>
      <c r="AI18" s="37">
        <v>0.58527131782945696</v>
      </c>
      <c r="AJ18" s="40">
        <v>9.3023255813953404E-2</v>
      </c>
      <c r="AK18" s="39">
        <v>0.135658914728682</v>
      </c>
      <c r="AL18" s="37">
        <v>0.30232558139534799</v>
      </c>
      <c r="AM18" s="37">
        <v>8.9147286821705404E-2</v>
      </c>
      <c r="AN18" s="37">
        <v>1.9379844961240299E-2</v>
      </c>
      <c r="AO18" s="40">
        <v>3.8759689922480599E-2</v>
      </c>
    </row>
    <row r="19" spans="1:41" s="2" customFormat="1" x14ac:dyDescent="0.15">
      <c r="A19" s="24" t="s">
        <v>29</v>
      </c>
      <c r="B19" s="34">
        <v>6</v>
      </c>
      <c r="C19" s="9">
        <v>97893.88</v>
      </c>
      <c r="D19" s="10">
        <v>0.77774850850051203</v>
      </c>
      <c r="E19" s="11">
        <v>125868.29666666601</v>
      </c>
      <c r="F19" s="57">
        <v>0</v>
      </c>
      <c r="G19" s="58">
        <v>3.2776638866192599E-3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37">
        <v>0</v>
      </c>
      <c r="N19" s="40">
        <v>3.39992013916729E-3</v>
      </c>
      <c r="O19" s="39">
        <v>0</v>
      </c>
      <c r="P19" s="37">
        <v>0.16666666666666599</v>
      </c>
      <c r="Q19" s="37">
        <v>4.79690454948822E-2</v>
      </c>
      <c r="R19" s="60">
        <v>1.0808392219598999</v>
      </c>
      <c r="S19" s="62">
        <v>71.9519462658441</v>
      </c>
      <c r="T19" s="62">
        <v>18.278693702827798</v>
      </c>
      <c r="U19" s="62">
        <v>3.3620400678603501</v>
      </c>
      <c r="V19" s="40">
        <v>5.59579263578922E-2</v>
      </c>
      <c r="W19" s="34">
        <v>728.77901496409095</v>
      </c>
      <c r="X19" s="64">
        <v>506</v>
      </c>
      <c r="Y19" s="58">
        <v>0.83333333333333304</v>
      </c>
      <c r="Z19" s="66">
        <v>0.16666666666666599</v>
      </c>
      <c r="AA19" s="57">
        <v>0</v>
      </c>
      <c r="AB19" s="58">
        <v>1</v>
      </c>
      <c r="AC19" s="58">
        <v>0.5</v>
      </c>
      <c r="AD19" s="58">
        <v>0.16666666666666599</v>
      </c>
      <c r="AE19" s="66">
        <v>0.33333333333333298</v>
      </c>
      <c r="AF19" s="39">
        <v>0</v>
      </c>
      <c r="AG19" s="37">
        <v>0.33333333333333298</v>
      </c>
      <c r="AH19" s="37">
        <v>0.33333333333333298</v>
      </c>
      <c r="AI19" s="37">
        <v>0.16666666666666599</v>
      </c>
      <c r="AJ19" s="40">
        <v>0.16666666666666599</v>
      </c>
      <c r="AK19" s="39">
        <v>0.16666666666666599</v>
      </c>
      <c r="AL19" s="37">
        <v>0.16666666666666599</v>
      </c>
      <c r="AM19" s="37">
        <v>0.33333333333333298</v>
      </c>
      <c r="AN19" s="37">
        <v>0</v>
      </c>
      <c r="AO19" s="40">
        <v>0</v>
      </c>
    </row>
    <row r="20" spans="1:41" s="2" customFormat="1" x14ac:dyDescent="0.15">
      <c r="A20" s="24" t="s">
        <v>30</v>
      </c>
      <c r="B20" s="34">
        <v>1</v>
      </c>
      <c r="C20" s="9"/>
      <c r="D20" s="10"/>
      <c r="E20" s="11">
        <v>153411.6</v>
      </c>
      <c r="F20" s="57">
        <v>0</v>
      </c>
      <c r="G20" s="58">
        <v>0.67030914483771198</v>
      </c>
      <c r="H20" s="58"/>
      <c r="I20" s="58"/>
      <c r="J20" s="58"/>
      <c r="K20" s="58"/>
      <c r="L20" s="58"/>
      <c r="M20" s="37"/>
      <c r="N20" s="40"/>
      <c r="O20" s="39">
        <v>0</v>
      </c>
      <c r="P20" s="37">
        <v>0</v>
      </c>
      <c r="Q20" s="37">
        <v>2.9000000000000001E-2</v>
      </c>
      <c r="R20" s="60">
        <v>1.07574977736328</v>
      </c>
      <c r="S20" s="62">
        <v>50</v>
      </c>
      <c r="T20" s="62">
        <v>22</v>
      </c>
      <c r="U20" s="62">
        <v>4</v>
      </c>
      <c r="V20" s="40">
        <v>8.14E-2</v>
      </c>
      <c r="W20" s="34">
        <v>827</v>
      </c>
      <c r="X20" s="64">
        <v>0</v>
      </c>
      <c r="Y20" s="58">
        <v>1</v>
      </c>
      <c r="Z20" s="66">
        <v>0</v>
      </c>
      <c r="AA20" s="57">
        <v>0</v>
      </c>
      <c r="AB20" s="58">
        <v>1</v>
      </c>
      <c r="AC20" s="58">
        <v>1</v>
      </c>
      <c r="AD20" s="58">
        <v>0</v>
      </c>
      <c r="AE20" s="66">
        <v>0</v>
      </c>
      <c r="AF20" s="39">
        <v>0</v>
      </c>
      <c r="AG20" s="37">
        <v>0</v>
      </c>
      <c r="AH20" s="37">
        <v>1</v>
      </c>
      <c r="AI20" s="37">
        <v>0</v>
      </c>
      <c r="AJ20" s="40">
        <v>0</v>
      </c>
      <c r="AK20" s="39">
        <v>0</v>
      </c>
      <c r="AL20" s="37">
        <v>0</v>
      </c>
      <c r="AM20" s="37">
        <v>0</v>
      </c>
      <c r="AN20" s="37">
        <v>0</v>
      </c>
      <c r="AO20" s="40">
        <v>0</v>
      </c>
    </row>
    <row r="21" spans="1:41" s="2" customFormat="1" x14ac:dyDescent="0.15">
      <c r="A21" s="29" t="s">
        <v>92</v>
      </c>
      <c r="B21" s="33">
        <v>1163217</v>
      </c>
      <c r="C21" s="26">
        <v>17559.0329299818</v>
      </c>
      <c r="D21" s="27">
        <v>0.75489008567954896</v>
      </c>
      <c r="E21" s="28">
        <v>23260.383548653001</v>
      </c>
      <c r="F21" s="55">
        <v>4.44883788475674E-4</v>
      </c>
      <c r="G21" s="56">
        <v>2.8121713636416801E-2</v>
      </c>
      <c r="H21" s="56">
        <v>8.7255518589770806E-2</v>
      </c>
      <c r="I21" s="56">
        <v>7.7134447123452798E-2</v>
      </c>
      <c r="J21" s="56">
        <v>8.0507118448457302E-3</v>
      </c>
      <c r="K21" s="56">
        <v>1.6425944285072399E-3</v>
      </c>
      <c r="L21" s="56">
        <v>4.2773684569356499E-4</v>
      </c>
      <c r="M21" s="53">
        <v>3.3773190147085599E-4</v>
      </c>
      <c r="N21" s="54">
        <v>1.4457199597589799E-2</v>
      </c>
      <c r="O21" s="52">
        <v>9.0420789929995804E-2</v>
      </c>
      <c r="P21" s="53">
        <v>8.3052431317630293E-2</v>
      </c>
      <c r="Q21" s="53">
        <v>5.95344857333856E-2</v>
      </c>
      <c r="R21" s="59">
        <v>1.01502986231785</v>
      </c>
      <c r="S21" s="61">
        <v>67.367285814381404</v>
      </c>
      <c r="T21" s="61">
        <v>16.449952947610502</v>
      </c>
      <c r="U21" s="61">
        <v>2.2966500537135399</v>
      </c>
      <c r="V21" s="54">
        <v>8.0872062540897294E-2</v>
      </c>
      <c r="W21" s="33">
        <v>706.64776743073901</v>
      </c>
      <c r="X21" s="63">
        <v>525.40018709786602</v>
      </c>
      <c r="Y21" s="56">
        <v>0.91665699521241495</v>
      </c>
      <c r="Z21" s="65">
        <v>1.2158522442502101E-2</v>
      </c>
      <c r="AA21" s="55">
        <v>0.42264942826660801</v>
      </c>
      <c r="AB21" s="56">
        <v>0.577349712048568</v>
      </c>
      <c r="AC21" s="56">
        <v>0.52915148248349098</v>
      </c>
      <c r="AD21" s="56">
        <v>0.13893968193380901</v>
      </c>
      <c r="AE21" s="65">
        <v>0.30955531083194199</v>
      </c>
      <c r="AF21" s="52">
        <v>6.1683245688465602E-2</v>
      </c>
      <c r="AG21" s="53">
        <v>0.46683550876577601</v>
      </c>
      <c r="AH21" s="53">
        <v>0.17221808140699399</v>
      </c>
      <c r="AI21" s="53">
        <v>0.25704834093724499</v>
      </c>
      <c r="AJ21" s="54">
        <v>0.103894630150694</v>
      </c>
      <c r="AK21" s="52">
        <v>0.13680852325920201</v>
      </c>
      <c r="AL21" s="53">
        <v>0.120259590428956</v>
      </c>
      <c r="AM21" s="53">
        <v>9.7468486103624602E-2</v>
      </c>
      <c r="AN21" s="53">
        <v>2.4648883226431498E-2</v>
      </c>
      <c r="AO21" s="54">
        <v>2.6038133899349801E-2</v>
      </c>
    </row>
    <row r="22" spans="1:41" s="2" customFormat="1" x14ac:dyDescent="0.15">
      <c r="A22" s="24" t="s">
        <v>175</v>
      </c>
      <c r="B22" s="34">
        <v>536243</v>
      </c>
      <c r="C22" s="9">
        <v>18047.604571621399</v>
      </c>
      <c r="D22" s="10">
        <v>0.70251298877141799</v>
      </c>
      <c r="E22" s="11">
        <v>25690.065322754701</v>
      </c>
      <c r="F22" s="57">
        <v>2.7661745934088298E-4</v>
      </c>
      <c r="G22" s="58">
        <v>2.1320637857380999E-2</v>
      </c>
      <c r="H22" s="58">
        <v>3.51670849170901E-2</v>
      </c>
      <c r="I22" s="58">
        <v>3.3722967505979702E-2</v>
      </c>
      <c r="J22" s="58">
        <v>1.32377424107876E-3</v>
      </c>
      <c r="K22" s="58">
        <v>1.11856384027817E-4</v>
      </c>
      <c r="L22" s="58">
        <v>8.4867860037646801E-6</v>
      </c>
      <c r="M22" s="37">
        <v>2.1160316779080099E-4</v>
      </c>
      <c r="N22" s="40">
        <v>1.34524162103823E-2</v>
      </c>
      <c r="O22" s="39">
        <v>9.5199377893977095E-3</v>
      </c>
      <c r="P22" s="37">
        <v>9.0052457561217505E-3</v>
      </c>
      <c r="Q22" s="37">
        <v>1.7299069880182E-2</v>
      </c>
      <c r="R22" s="60">
        <v>0.96264850274475899</v>
      </c>
      <c r="S22" s="62">
        <v>64.498661152826301</v>
      </c>
      <c r="T22" s="62">
        <v>18.096392317618498</v>
      </c>
      <c r="U22" s="62">
        <v>2.0210924409722302</v>
      </c>
      <c r="V22" s="40">
        <v>7.2330803254315207E-2</v>
      </c>
      <c r="W22" s="34">
        <v>760.95102816541998</v>
      </c>
      <c r="X22" s="64">
        <v>533.13337255847398</v>
      </c>
      <c r="Y22" s="58">
        <v>0.89981407682711001</v>
      </c>
      <c r="Z22" s="66">
        <v>1.33950466486275E-2</v>
      </c>
      <c r="AA22" s="57">
        <v>0.18421126243139699</v>
      </c>
      <c r="AB22" s="58">
        <v>0.81578873756860204</v>
      </c>
      <c r="AC22" s="58">
        <v>0.47924355189717999</v>
      </c>
      <c r="AD22" s="58">
        <v>0.12689396411701401</v>
      </c>
      <c r="AE22" s="66">
        <v>0.35752448050603902</v>
      </c>
      <c r="AF22" s="39">
        <v>1.0437432283498299E-2</v>
      </c>
      <c r="AG22" s="37">
        <v>0.337417924336541</v>
      </c>
      <c r="AH22" s="37">
        <v>0.22341363896591601</v>
      </c>
      <c r="AI22" s="37">
        <v>0.33394002345951301</v>
      </c>
      <c r="AJ22" s="40">
        <v>0.10522841323802801</v>
      </c>
      <c r="AK22" s="39">
        <v>0.158237963013037</v>
      </c>
      <c r="AL22" s="37">
        <v>0.10775525274922</v>
      </c>
      <c r="AM22" s="37">
        <v>7.8645315649808006E-2</v>
      </c>
      <c r="AN22" s="37">
        <v>1.92039802850573E-2</v>
      </c>
      <c r="AO22" s="40">
        <v>3.11314087083654E-2</v>
      </c>
    </row>
    <row r="23" spans="1:41" s="2" customFormat="1" x14ac:dyDescent="0.15">
      <c r="A23" s="24" t="s">
        <v>176</v>
      </c>
      <c r="B23" s="34">
        <v>274797</v>
      </c>
      <c r="C23" s="9">
        <v>17358.832796719002</v>
      </c>
      <c r="D23" s="10">
        <v>0.76856144745944999</v>
      </c>
      <c r="E23" s="11">
        <v>22586.135245399299</v>
      </c>
      <c r="F23" s="57">
        <v>1.6045181743108499E-4</v>
      </c>
      <c r="G23" s="58">
        <v>3.0703843001762501E-2</v>
      </c>
      <c r="H23" s="58">
        <v>8.3895083786818106E-2</v>
      </c>
      <c r="I23" s="58">
        <v>7.8395048863052805E-2</v>
      </c>
      <c r="J23" s="58">
        <v>4.6498512839604099E-3</v>
      </c>
      <c r="K23" s="58">
        <v>7.4539477412803199E-4</v>
      </c>
      <c r="L23" s="58">
        <v>1.0478886567689401E-4</v>
      </c>
      <c r="M23" s="37">
        <v>1.13229968432261E-4</v>
      </c>
      <c r="N23" s="40">
        <v>1.19257122701755E-2</v>
      </c>
      <c r="O23" s="39">
        <v>2.55315742166035E-2</v>
      </c>
      <c r="P23" s="37">
        <v>2.4199681947037199E-2</v>
      </c>
      <c r="Q23" s="37">
        <v>6.0631869954689097E-2</v>
      </c>
      <c r="R23" s="60">
        <v>1.0360613323388099</v>
      </c>
      <c r="S23" s="62">
        <v>69.352437222065305</v>
      </c>
      <c r="T23" s="62">
        <v>16.329835306774001</v>
      </c>
      <c r="U23" s="62">
        <v>2.5632043770375099</v>
      </c>
      <c r="V23" s="40">
        <v>7.6259915799264902E-2</v>
      </c>
      <c r="W23" s="34">
        <v>704.87095470800205</v>
      </c>
      <c r="X23" s="64">
        <v>517.14814178483402</v>
      </c>
      <c r="Y23" s="58">
        <v>0.94090182935039302</v>
      </c>
      <c r="Z23" s="66">
        <v>2.41742085976193E-2</v>
      </c>
      <c r="AA23" s="57">
        <v>0.54276793414775204</v>
      </c>
      <c r="AB23" s="58">
        <v>0.45723206585224702</v>
      </c>
      <c r="AC23" s="58">
        <v>0.50330607684945605</v>
      </c>
      <c r="AD23" s="58">
        <v>0.20205096853313501</v>
      </c>
      <c r="AE23" s="66">
        <v>0.27600737999323099</v>
      </c>
      <c r="AF23" s="39">
        <v>8.6853204365404196E-2</v>
      </c>
      <c r="AG23" s="37">
        <v>0.55107588510791605</v>
      </c>
      <c r="AH23" s="37">
        <v>0.14896450834616001</v>
      </c>
      <c r="AI23" s="37">
        <v>0.219471100485085</v>
      </c>
      <c r="AJ23" s="40">
        <v>8.04885060608376E-2</v>
      </c>
      <c r="AK23" s="39">
        <v>0.13450292397660801</v>
      </c>
      <c r="AL23" s="37">
        <v>0.122697846046354</v>
      </c>
      <c r="AM23" s="37">
        <v>0.111500489452213</v>
      </c>
      <c r="AN23" s="37">
        <v>2.5185864474502901E-2</v>
      </c>
      <c r="AO23" s="40">
        <v>2.4661841286476902E-2</v>
      </c>
    </row>
    <row r="24" spans="1:41" s="2" customFormat="1" x14ac:dyDescent="0.15">
      <c r="A24" s="24" t="s">
        <v>177</v>
      </c>
      <c r="B24" s="34">
        <v>128830</v>
      </c>
      <c r="C24" s="9">
        <v>18536.141007606901</v>
      </c>
      <c r="D24" s="10">
        <v>0.84297780260380495</v>
      </c>
      <c r="E24" s="11">
        <v>21988.8838713808</v>
      </c>
      <c r="F24" s="57">
        <v>4.1108609388946702E-4</v>
      </c>
      <c r="G24" s="58">
        <v>1.6223182711257701E-2</v>
      </c>
      <c r="H24" s="58">
        <v>0.14788917555891401</v>
      </c>
      <c r="I24" s="58">
        <v>0.13085821563603001</v>
      </c>
      <c r="J24" s="58">
        <v>1.36937812807181E-2</v>
      </c>
      <c r="K24" s="58">
        <v>2.7206407109612602E-3</v>
      </c>
      <c r="L24" s="58">
        <v>6.1653793120429001E-4</v>
      </c>
      <c r="M24" s="37">
        <v>3.3529875053879701E-4</v>
      </c>
      <c r="N24" s="40">
        <v>6.56405360537531E-3</v>
      </c>
      <c r="O24" s="39">
        <v>0.16658387021656401</v>
      </c>
      <c r="P24" s="37">
        <v>0.162570829775673</v>
      </c>
      <c r="Q24" s="37">
        <v>0.104586198963601</v>
      </c>
      <c r="R24" s="60">
        <v>1.0884463397419499</v>
      </c>
      <c r="S24" s="62">
        <v>71.469690004547104</v>
      </c>
      <c r="T24" s="62">
        <v>13.3015868109109</v>
      </c>
      <c r="U24" s="62">
        <v>2.6296782619898802</v>
      </c>
      <c r="V24" s="40">
        <v>9.7767651382090204E-2</v>
      </c>
      <c r="W24" s="34">
        <v>627.23855041215302</v>
      </c>
      <c r="X24" s="64">
        <v>494.829745481516</v>
      </c>
      <c r="Y24" s="58">
        <v>0.97372506403787895</v>
      </c>
      <c r="Z24" s="66">
        <v>1.2108980827446999E-3</v>
      </c>
      <c r="AA24" s="57">
        <v>0.63384304897927501</v>
      </c>
      <c r="AB24" s="58">
        <v>0.36615695102072499</v>
      </c>
      <c r="AC24" s="58">
        <v>0.57892571605992305</v>
      </c>
      <c r="AD24" s="58">
        <v>0.13925327951564001</v>
      </c>
      <c r="AE24" s="66">
        <v>0.27512225413335401</v>
      </c>
      <c r="AF24" s="39">
        <v>0.11696809749282</v>
      </c>
      <c r="AG24" s="37">
        <v>0.58432042226189496</v>
      </c>
      <c r="AH24" s="37">
        <v>9.5459132189707294E-2</v>
      </c>
      <c r="AI24" s="37">
        <v>0.187650391989443</v>
      </c>
      <c r="AJ24" s="40">
        <v>0.13257005355895299</v>
      </c>
      <c r="AK24" s="39">
        <v>0.12249476053714101</v>
      </c>
      <c r="AL24" s="37">
        <v>0.13246914538539101</v>
      </c>
      <c r="AM24" s="37">
        <v>0.119025071800046</v>
      </c>
      <c r="AN24" s="37">
        <v>3.0893425444384E-2</v>
      </c>
      <c r="AO24" s="40">
        <v>1.8869828456104899E-2</v>
      </c>
    </row>
    <row r="25" spans="1:41" s="2" customFormat="1" x14ac:dyDescent="0.15">
      <c r="A25" s="24" t="s">
        <v>178</v>
      </c>
      <c r="B25" s="34">
        <v>102306</v>
      </c>
      <c r="C25" s="9">
        <v>18089.578166676401</v>
      </c>
      <c r="D25" s="10">
        <v>0.86774679398213705</v>
      </c>
      <c r="E25" s="11">
        <v>20846.6090478564</v>
      </c>
      <c r="F25" s="57">
        <v>3.7622299399689402E-4</v>
      </c>
      <c r="G25" s="58">
        <v>1.3729367007287999E-2</v>
      </c>
      <c r="H25" s="58">
        <v>0.192149770802097</v>
      </c>
      <c r="I25" s="58">
        <v>0.15955049651984399</v>
      </c>
      <c r="J25" s="58">
        <v>2.5455869925617498E-2</v>
      </c>
      <c r="K25" s="58">
        <v>5.5065743232274398E-3</v>
      </c>
      <c r="L25" s="58">
        <v>1.63683003340852E-3</v>
      </c>
      <c r="M25" s="37">
        <v>2.7946050013699002E-4</v>
      </c>
      <c r="N25" s="40">
        <v>5.1475000296504498E-3</v>
      </c>
      <c r="O25" s="39">
        <v>0.33560104001720298</v>
      </c>
      <c r="P25" s="37">
        <v>0.30533888530486902</v>
      </c>
      <c r="Q25" s="37">
        <v>0.14738981100000201</v>
      </c>
      <c r="R25" s="60">
        <v>1.1058958743954901</v>
      </c>
      <c r="S25" s="62">
        <v>71.657495122108102</v>
      </c>
      <c r="T25" s="62">
        <v>12.995773284402199</v>
      </c>
      <c r="U25" s="62">
        <v>2.74118245640497</v>
      </c>
      <c r="V25" s="40">
        <v>0.105071469483995</v>
      </c>
      <c r="W25" s="34">
        <v>593.98061246610405</v>
      </c>
      <c r="X25" s="64">
        <v>440</v>
      </c>
      <c r="Y25" s="58">
        <v>0.96640470744628804</v>
      </c>
      <c r="Z25" s="66">
        <v>9.77459777530154E-6</v>
      </c>
      <c r="AA25" s="57">
        <v>0.66841631966844495</v>
      </c>
      <c r="AB25" s="58">
        <v>0.331583680331554</v>
      </c>
      <c r="AC25" s="58">
        <v>0.60825367036146405</v>
      </c>
      <c r="AD25" s="58">
        <v>0.10749125173499099</v>
      </c>
      <c r="AE25" s="66">
        <v>0.27996402948018601</v>
      </c>
      <c r="AF25" s="39">
        <v>0.11750043985689899</v>
      </c>
      <c r="AG25" s="37">
        <v>0.58284949074345505</v>
      </c>
      <c r="AH25" s="37">
        <v>9.7814399937442495E-2</v>
      </c>
      <c r="AI25" s="37">
        <v>0.18936328270091601</v>
      </c>
      <c r="AJ25" s="40">
        <v>0.129943502824858</v>
      </c>
      <c r="AK25" s="39">
        <v>9.7550485797509398E-2</v>
      </c>
      <c r="AL25" s="37">
        <v>0.13420522745489</v>
      </c>
      <c r="AM25" s="37">
        <v>0.135084941254667</v>
      </c>
      <c r="AN25" s="37">
        <v>3.4103571638026998E-2</v>
      </c>
      <c r="AO25" s="40">
        <v>1.66656892068891E-2</v>
      </c>
    </row>
    <row r="26" spans="1:41" s="2" customFormat="1" x14ac:dyDescent="0.15">
      <c r="A26" s="24" t="s">
        <v>179</v>
      </c>
      <c r="B26" s="34">
        <v>78018</v>
      </c>
      <c r="C26" s="9">
        <v>15948.39957215</v>
      </c>
      <c r="D26" s="10">
        <v>0.89015664011486295</v>
      </c>
      <c r="E26" s="11">
        <v>17916.396792919499</v>
      </c>
      <c r="F26" s="57">
        <v>-4.10608294529101E-5</v>
      </c>
      <c r="G26" s="58">
        <v>1.29604528414179E-2</v>
      </c>
      <c r="H26" s="58">
        <v>0.19494329889411099</v>
      </c>
      <c r="I26" s="58">
        <v>0.156765552301698</v>
      </c>
      <c r="J26" s="58">
        <v>2.93904808957886E-2</v>
      </c>
      <c r="K26" s="58">
        <v>6.83630628773493E-3</v>
      </c>
      <c r="L26" s="58">
        <v>1.95049576064614E-3</v>
      </c>
      <c r="M26" s="37">
        <v>-2.2549756110221899E-5</v>
      </c>
      <c r="N26" s="40">
        <v>4.6495041487272801E-3</v>
      </c>
      <c r="O26" s="39">
        <v>0.342318439334512</v>
      </c>
      <c r="P26" s="37">
        <v>0.30301981593991101</v>
      </c>
      <c r="Q26" s="37">
        <v>0.18812664756090799</v>
      </c>
      <c r="R26" s="60">
        <v>1.1324866029596901</v>
      </c>
      <c r="S26" s="62">
        <v>71.279088017921396</v>
      </c>
      <c r="T26" s="62">
        <v>12.458960966952301</v>
      </c>
      <c r="U26" s="62">
        <v>2.37302535904427</v>
      </c>
      <c r="V26" s="40">
        <v>0.105831580633961</v>
      </c>
      <c r="W26" s="34">
        <v>577.10739885070598</v>
      </c>
      <c r="X26" s="64">
        <v>389</v>
      </c>
      <c r="Y26" s="58">
        <v>0.89228126842523503</v>
      </c>
      <c r="Z26" s="66">
        <v>1.28175549232228E-5</v>
      </c>
      <c r="AA26" s="57">
        <v>0.79348355507703305</v>
      </c>
      <c r="AB26" s="58">
        <v>0.206516444922966</v>
      </c>
      <c r="AC26" s="58">
        <v>0.68375246737932205</v>
      </c>
      <c r="AD26" s="58">
        <v>7.6610525776102903E-2</v>
      </c>
      <c r="AE26" s="66">
        <v>0.239316567971493</v>
      </c>
      <c r="AF26" s="39">
        <v>0.106988130944141</v>
      </c>
      <c r="AG26" s="37">
        <v>0.60339921556563803</v>
      </c>
      <c r="AH26" s="37">
        <v>0.15188802584019001</v>
      </c>
      <c r="AI26" s="37">
        <v>0.144646107308569</v>
      </c>
      <c r="AJ26" s="40">
        <v>0.10006665128559999</v>
      </c>
      <c r="AK26" s="39">
        <v>7.65977082211797E-2</v>
      </c>
      <c r="AL26" s="37">
        <v>0.18876413135430201</v>
      </c>
      <c r="AM26" s="37">
        <v>9.4926811761388397E-2</v>
      </c>
      <c r="AN26" s="37">
        <v>3.0723679150965098E-2</v>
      </c>
      <c r="AO26" s="40">
        <v>1.9521136148068299E-2</v>
      </c>
    </row>
    <row r="27" spans="1:41" s="2" customFormat="1" x14ac:dyDescent="0.15">
      <c r="A27" s="24" t="s">
        <v>180</v>
      </c>
      <c r="B27" s="34">
        <v>25510</v>
      </c>
      <c r="C27" s="9">
        <v>13485.306598196699</v>
      </c>
      <c r="D27" s="10">
        <v>0.90640560188841501</v>
      </c>
      <c r="E27" s="11">
        <v>14877.783820070499</v>
      </c>
      <c r="F27" s="57">
        <v>-2.7366094191379599E-5</v>
      </c>
      <c r="G27" s="58">
        <v>1.25036618334645E-2</v>
      </c>
      <c r="H27" s="58">
        <v>0.202316614020283</v>
      </c>
      <c r="I27" s="58">
        <v>0.15964238094842301</v>
      </c>
      <c r="J27" s="58">
        <v>3.1242368267077901E-2</v>
      </c>
      <c r="K27" s="58">
        <v>8.5644397044858794E-3</v>
      </c>
      <c r="L27" s="58">
        <v>2.8674251002957199E-3</v>
      </c>
      <c r="M27" s="37">
        <v>-4.6510252701559502E-6</v>
      </c>
      <c r="N27" s="40">
        <v>4.7270140968412797E-3</v>
      </c>
      <c r="O27" s="39">
        <v>0.3343786750294</v>
      </c>
      <c r="P27" s="37">
        <v>0.29482555860446802</v>
      </c>
      <c r="Q27" s="37">
        <v>0.23262246164082301</v>
      </c>
      <c r="R27" s="60">
        <v>1.11207009159711</v>
      </c>
      <c r="S27" s="62">
        <v>70.399788415037705</v>
      </c>
      <c r="T27" s="62">
        <v>12.2808555610147</v>
      </c>
      <c r="U27" s="62">
        <v>2.23748952100456</v>
      </c>
      <c r="V27" s="40">
        <v>0.10842266205416499</v>
      </c>
      <c r="W27" s="34">
        <v>553.99321349646198</v>
      </c>
      <c r="X27" s="64">
        <v>0</v>
      </c>
      <c r="Y27" s="58">
        <v>0.66530772246177905</v>
      </c>
      <c r="Z27" s="66">
        <v>0</v>
      </c>
      <c r="AA27" s="57">
        <v>0.85484123872990903</v>
      </c>
      <c r="AB27" s="58">
        <v>0.14515876127009</v>
      </c>
      <c r="AC27" s="58">
        <v>0.75797726381811004</v>
      </c>
      <c r="AD27" s="58">
        <v>4.4296354370834901E-2</v>
      </c>
      <c r="AE27" s="66">
        <v>0.19772638181105401</v>
      </c>
      <c r="AF27" s="39">
        <v>0.17353978831830599</v>
      </c>
      <c r="AG27" s="37">
        <v>0.70646805174441396</v>
      </c>
      <c r="AH27" s="37">
        <v>0.121442571540572</v>
      </c>
      <c r="AI27" s="37">
        <v>8.9180713445707493E-2</v>
      </c>
      <c r="AJ27" s="40">
        <v>8.2908663269306099E-2</v>
      </c>
      <c r="AK27" s="39">
        <v>0.11932575460603601</v>
      </c>
      <c r="AL27" s="37">
        <v>5.48412387299098E-2</v>
      </c>
      <c r="AM27" s="37">
        <v>0.104704037632301</v>
      </c>
      <c r="AN27" s="37">
        <v>5.0764406115248899E-2</v>
      </c>
      <c r="AO27" s="40">
        <v>2.7440219521756098E-2</v>
      </c>
    </row>
    <row r="28" spans="1:41" s="2" customFormat="1" x14ac:dyDescent="0.15">
      <c r="A28" s="24" t="s">
        <v>181</v>
      </c>
      <c r="B28" s="34">
        <v>5836</v>
      </c>
      <c r="C28" s="9">
        <v>13001.519117546201</v>
      </c>
      <c r="D28" s="10">
        <v>0.93890963728626897</v>
      </c>
      <c r="E28" s="11">
        <v>13847.4658276216</v>
      </c>
      <c r="F28" s="57">
        <v>-6.7939985617721E-6</v>
      </c>
      <c r="G28" s="58">
        <v>8.9924064398176594E-3</v>
      </c>
      <c r="H28" s="58">
        <v>0.18479057318287101</v>
      </c>
      <c r="I28" s="58">
        <v>0.15206007118672801</v>
      </c>
      <c r="J28" s="58">
        <v>2.14175449630397E-2</v>
      </c>
      <c r="K28" s="58">
        <v>8.5708492979331193E-3</v>
      </c>
      <c r="L28" s="58">
        <v>2.7421077351706402E-3</v>
      </c>
      <c r="M28" s="37">
        <v>-6.9191050006627202E-6</v>
      </c>
      <c r="N28" s="40">
        <v>2.8015995551994399E-3</v>
      </c>
      <c r="O28" s="39">
        <v>0.269019876627827</v>
      </c>
      <c r="P28" s="37">
        <v>0.23543522960932101</v>
      </c>
      <c r="Q28" s="37">
        <v>0.26899390129007</v>
      </c>
      <c r="R28" s="60">
        <v>1.0554341697174201</v>
      </c>
      <c r="S28" s="62">
        <v>70.472657485652306</v>
      </c>
      <c r="T28" s="62">
        <v>8.7437301977975501</v>
      </c>
      <c r="U28" s="62">
        <v>1.7400553997907999</v>
      </c>
      <c r="V28" s="40">
        <v>0.11848618946231899</v>
      </c>
      <c r="W28" s="34">
        <v>529.99961061707597</v>
      </c>
      <c r="X28" s="64">
        <v>0</v>
      </c>
      <c r="Y28" s="58">
        <v>0.53666895133653103</v>
      </c>
      <c r="Z28" s="66">
        <v>0</v>
      </c>
      <c r="AA28" s="57">
        <v>0.82659355723098005</v>
      </c>
      <c r="AB28" s="58">
        <v>0.17340644276901901</v>
      </c>
      <c r="AC28" s="58">
        <v>0.81648389307744995</v>
      </c>
      <c r="AD28" s="58">
        <v>2.4331734064427599E-2</v>
      </c>
      <c r="AE28" s="66">
        <v>0.15918437285812201</v>
      </c>
      <c r="AF28" s="39">
        <v>0.18882796435915</v>
      </c>
      <c r="AG28" s="37">
        <v>0.69551062371487304</v>
      </c>
      <c r="AH28" s="37">
        <v>9.3728581220013693E-2</v>
      </c>
      <c r="AI28" s="37">
        <v>8.5846470185058199E-2</v>
      </c>
      <c r="AJ28" s="40">
        <v>0.124914324880054</v>
      </c>
      <c r="AK28" s="39">
        <v>0.174091843728581</v>
      </c>
      <c r="AL28" s="37">
        <v>5.31185743660041E-3</v>
      </c>
      <c r="AM28" s="37">
        <v>7.1281699794379705E-2</v>
      </c>
      <c r="AN28" s="37">
        <v>1.7135023989033499E-4</v>
      </c>
      <c r="AO28" s="40">
        <v>3.6668951336531801E-2</v>
      </c>
    </row>
    <row r="29" spans="1:41" s="2" customFormat="1" x14ac:dyDescent="0.15">
      <c r="A29" s="29" t="s">
        <v>31</v>
      </c>
      <c r="B29" s="33">
        <v>1163217</v>
      </c>
      <c r="C29" s="26">
        <v>17559.0329299818</v>
      </c>
      <c r="D29" s="27">
        <v>0.75489008567954896</v>
      </c>
      <c r="E29" s="28">
        <v>23260.383548653001</v>
      </c>
      <c r="F29" s="55">
        <v>4.44883788475674E-4</v>
      </c>
      <c r="G29" s="56">
        <v>2.8121713636416801E-2</v>
      </c>
      <c r="H29" s="56">
        <v>8.7255518589770806E-2</v>
      </c>
      <c r="I29" s="56">
        <v>7.7134447123452798E-2</v>
      </c>
      <c r="J29" s="56">
        <v>8.0507118448457302E-3</v>
      </c>
      <c r="K29" s="56">
        <v>1.6425944285072399E-3</v>
      </c>
      <c r="L29" s="56">
        <v>4.2773684569356499E-4</v>
      </c>
      <c r="M29" s="53">
        <v>3.3773190147085599E-4</v>
      </c>
      <c r="N29" s="54">
        <v>1.4457199597589799E-2</v>
      </c>
      <c r="O29" s="52">
        <v>9.0420789929995804E-2</v>
      </c>
      <c r="P29" s="53">
        <v>8.3052431317630293E-2</v>
      </c>
      <c r="Q29" s="53">
        <v>5.95344857333856E-2</v>
      </c>
      <c r="R29" s="59">
        <v>1.01502986231785</v>
      </c>
      <c r="S29" s="61">
        <v>67.367285814381404</v>
      </c>
      <c r="T29" s="61">
        <v>16.449952947610502</v>
      </c>
      <c r="U29" s="61">
        <v>2.2966500537135399</v>
      </c>
      <c r="V29" s="54">
        <v>8.0872062540897294E-2</v>
      </c>
      <c r="W29" s="33">
        <v>706.64776743073901</v>
      </c>
      <c r="X29" s="63">
        <v>525.40018709786602</v>
      </c>
      <c r="Y29" s="56">
        <v>0.91665699521241495</v>
      </c>
      <c r="Z29" s="65">
        <v>1.2158522442502101E-2</v>
      </c>
      <c r="AA29" s="55">
        <v>0.42264942826660801</v>
      </c>
      <c r="AB29" s="56">
        <v>0.577349712048568</v>
      </c>
      <c r="AC29" s="56">
        <v>0.52915148248349098</v>
      </c>
      <c r="AD29" s="56">
        <v>0.13893968193380901</v>
      </c>
      <c r="AE29" s="65">
        <v>0.30955531083194199</v>
      </c>
      <c r="AF29" s="52">
        <v>6.1683245688465602E-2</v>
      </c>
      <c r="AG29" s="53">
        <v>0.46683550876577601</v>
      </c>
      <c r="AH29" s="53">
        <v>0.17221808140699399</v>
      </c>
      <c r="AI29" s="53">
        <v>0.25704834093724499</v>
      </c>
      <c r="AJ29" s="54">
        <v>0.103894630150694</v>
      </c>
      <c r="AK29" s="52">
        <v>0.13680852325920201</v>
      </c>
      <c r="AL29" s="53">
        <v>0.120259590428956</v>
      </c>
      <c r="AM29" s="53">
        <v>9.7468486103624602E-2</v>
      </c>
      <c r="AN29" s="53">
        <v>2.4648883226431498E-2</v>
      </c>
      <c r="AO29" s="54">
        <v>2.6038133899349801E-2</v>
      </c>
    </row>
    <row r="30" spans="1:41" s="2" customFormat="1" x14ac:dyDescent="0.15">
      <c r="A30" s="24" t="s">
        <v>336</v>
      </c>
      <c r="B30" s="34">
        <v>683051</v>
      </c>
      <c r="C30" s="9">
        <v>20683.212917442401</v>
      </c>
      <c r="D30" s="10">
        <v>0.91772124036469305</v>
      </c>
      <c r="E30" s="11">
        <v>22537.576780094001</v>
      </c>
      <c r="F30" s="57">
        <v>4.61720927606138E-4</v>
      </c>
      <c r="G30" s="58">
        <v>2.4035603400308501E-2</v>
      </c>
      <c r="H30" s="58">
        <v>8.3259117071399796E-2</v>
      </c>
      <c r="I30" s="58">
        <v>7.3373137572770197E-2</v>
      </c>
      <c r="J30" s="58">
        <v>7.7590407923714402E-3</v>
      </c>
      <c r="K30" s="58">
        <v>1.6796844726890501E-3</v>
      </c>
      <c r="L30" s="58">
        <v>4.4721334445075201E-4</v>
      </c>
      <c r="M30" s="37">
        <v>3.6069205585222901E-4</v>
      </c>
      <c r="N30" s="40">
        <v>1.13641099176895E-2</v>
      </c>
      <c r="O30" s="39">
        <v>0.13323748885515099</v>
      </c>
      <c r="P30" s="37">
        <v>0.122418384571576</v>
      </c>
      <c r="Q30" s="37">
        <v>7.2346780187597506E-2</v>
      </c>
      <c r="R30" s="60">
        <v>1.0230056468006099</v>
      </c>
      <c r="S30" s="62">
        <v>68.147235411949097</v>
      </c>
      <c r="T30" s="62">
        <v>5.3386803074028801</v>
      </c>
      <c r="U30" s="62">
        <v>2.3510371096056901</v>
      </c>
      <c r="V30" s="40">
        <v>8.3587403508624897E-2</v>
      </c>
      <c r="W30" s="34">
        <v>689.71499707618295</v>
      </c>
      <c r="X30" s="64">
        <v>523.29862602857304</v>
      </c>
      <c r="Y30" s="58">
        <v>0.91205195512487303</v>
      </c>
      <c r="Z30" s="66">
        <v>5.1255323540994697E-3</v>
      </c>
      <c r="AA30" s="57">
        <v>0.50239293991224598</v>
      </c>
      <c r="AB30" s="58">
        <v>0.49760706008775302</v>
      </c>
      <c r="AC30" s="58">
        <v>0.52397405171795297</v>
      </c>
      <c r="AD30" s="58">
        <v>0.1239526770329</v>
      </c>
      <c r="AE30" s="66">
        <v>0.334191736781001</v>
      </c>
      <c r="AF30" s="39">
        <v>4.5747682091088301E-2</v>
      </c>
      <c r="AG30" s="37">
        <v>0.376099295660206</v>
      </c>
      <c r="AH30" s="37">
        <v>9.5055859664944495E-2</v>
      </c>
      <c r="AI30" s="37">
        <v>0.352276769963004</v>
      </c>
      <c r="AJ30" s="40">
        <v>0.17656368265327099</v>
      </c>
      <c r="AK30" s="39">
        <v>0.128371087956829</v>
      </c>
      <c r="AL30" s="37">
        <v>0.121642454223769</v>
      </c>
      <c r="AM30" s="37">
        <v>0.112183424078143</v>
      </c>
      <c r="AN30" s="37">
        <v>2.4705329470273801E-2</v>
      </c>
      <c r="AO30" s="40">
        <v>2.2387786563521601E-2</v>
      </c>
    </row>
    <row r="31" spans="1:41" s="2" customFormat="1" x14ac:dyDescent="0.15">
      <c r="A31" s="24" t="s">
        <v>337</v>
      </c>
      <c r="B31" s="34">
        <v>224477</v>
      </c>
      <c r="C31" s="9">
        <v>18341.247078341501</v>
      </c>
      <c r="D31" s="10">
        <v>0.73406115375551795</v>
      </c>
      <c r="E31" s="11">
        <v>24985.993312009599</v>
      </c>
      <c r="F31" s="57">
        <v>3.2986812397268702E-4</v>
      </c>
      <c r="G31" s="58">
        <v>3.4723540358869202E-2</v>
      </c>
      <c r="H31" s="58">
        <v>6.9812639596046597E-2</v>
      </c>
      <c r="I31" s="58">
        <v>6.4047685045777999E-2</v>
      </c>
      <c r="J31" s="58">
        <v>4.6665596998752001E-3</v>
      </c>
      <c r="K31" s="58">
        <v>9.29247039030871E-4</v>
      </c>
      <c r="L31" s="58">
        <v>1.6914781136256299E-4</v>
      </c>
      <c r="M31" s="37">
        <v>2.3469173133205799E-4</v>
      </c>
      <c r="N31" s="40">
        <v>1.8728110283781001E-2</v>
      </c>
      <c r="O31" s="39">
        <v>1.71242488094548E-2</v>
      </c>
      <c r="P31" s="37">
        <v>1.40727112354495E-2</v>
      </c>
      <c r="Q31" s="37">
        <v>3.3030090578844699E-2</v>
      </c>
      <c r="R31" s="60">
        <v>1.00146704502057</v>
      </c>
      <c r="S31" s="62">
        <v>66.043277111509497</v>
      </c>
      <c r="T31" s="62">
        <v>16.812493810487499</v>
      </c>
      <c r="U31" s="62">
        <v>2.2692567076710102</v>
      </c>
      <c r="V31" s="40">
        <v>7.4957342719934594E-2</v>
      </c>
      <c r="W31" s="34">
        <v>742.21321289837397</v>
      </c>
      <c r="X31" s="64">
        <v>522.73914202355695</v>
      </c>
      <c r="Y31" s="58">
        <v>0.90989722777834703</v>
      </c>
      <c r="Z31" s="66">
        <v>2.5695282812938501E-2</v>
      </c>
      <c r="AA31" s="57">
        <v>0.26388004116234598</v>
      </c>
      <c r="AB31" s="58">
        <v>0.73611995883765302</v>
      </c>
      <c r="AC31" s="58">
        <v>0.51108576825242602</v>
      </c>
      <c r="AD31" s="58">
        <v>0.17516716634666299</v>
      </c>
      <c r="AE31" s="66">
        <v>0.262824253709734</v>
      </c>
      <c r="AF31" s="39">
        <v>2.3904453462938201E-2</v>
      </c>
      <c r="AG31" s="37">
        <v>0.246100936844309</v>
      </c>
      <c r="AH31" s="37">
        <v>0.49300819237605598</v>
      </c>
      <c r="AI31" s="37">
        <v>0.25977717093510599</v>
      </c>
      <c r="AJ31" s="40">
        <v>1.1136998445274999E-3</v>
      </c>
      <c r="AK31" s="39">
        <v>0.16098753992613901</v>
      </c>
      <c r="AL31" s="37">
        <v>0.13136757886108599</v>
      </c>
      <c r="AM31" s="37">
        <v>6.1547508207967797E-2</v>
      </c>
      <c r="AN31" s="37">
        <v>2.20958049154256E-2</v>
      </c>
      <c r="AO31" s="40">
        <v>3.2849690614183101E-2</v>
      </c>
    </row>
    <row r="32" spans="1:41" s="2" customFormat="1" x14ac:dyDescent="0.15">
      <c r="A32" s="24" t="s">
        <v>338</v>
      </c>
      <c r="B32" s="34">
        <v>75962</v>
      </c>
      <c r="C32" s="9">
        <v>12790.063682025</v>
      </c>
      <c r="D32" s="10">
        <v>0.53062416181451799</v>
      </c>
      <c r="E32" s="11">
        <v>24103.809442615999</v>
      </c>
      <c r="F32" s="57">
        <v>2.1766545148692201E-4</v>
      </c>
      <c r="G32" s="58">
        <v>3.9777475509331403E-2</v>
      </c>
      <c r="H32" s="58">
        <v>7.5515842177314704E-2</v>
      </c>
      <c r="I32" s="58">
        <v>6.7866611048482003E-2</v>
      </c>
      <c r="J32" s="58">
        <v>5.9624195527341103E-3</v>
      </c>
      <c r="K32" s="58">
        <v>1.2867979797353899E-3</v>
      </c>
      <c r="L32" s="58">
        <v>4.0001359636318302E-4</v>
      </c>
      <c r="M32" s="37">
        <v>1.41654984394067E-4</v>
      </c>
      <c r="N32" s="40">
        <v>2.54731008138003E-2</v>
      </c>
      <c r="O32" s="39">
        <v>1.10844896132276E-2</v>
      </c>
      <c r="P32" s="37">
        <v>9.8075353466206792E-3</v>
      </c>
      <c r="Q32" s="37">
        <v>3.2109207682702E-2</v>
      </c>
      <c r="R32" s="60">
        <v>0.98212693878262802</v>
      </c>
      <c r="S32" s="62">
        <v>63.8344649401174</v>
      </c>
      <c r="T32" s="62">
        <v>28.630603753927399</v>
      </c>
      <c r="U32" s="62">
        <v>2.1636647243131102</v>
      </c>
      <c r="V32" s="40">
        <v>7.2020973660306395E-2</v>
      </c>
      <c r="W32" s="34">
        <v>745.57777292681703</v>
      </c>
      <c r="X32" s="64">
        <v>527.75483126575398</v>
      </c>
      <c r="Y32" s="58">
        <v>0.90159553460941</v>
      </c>
      <c r="Z32" s="66">
        <v>3.8071667412653602E-2</v>
      </c>
      <c r="AA32" s="57">
        <v>0.283562834048603</v>
      </c>
      <c r="AB32" s="58">
        <v>0.71643716595139595</v>
      </c>
      <c r="AC32" s="58">
        <v>0.545667570627419</v>
      </c>
      <c r="AD32" s="58">
        <v>0.16608304152076001</v>
      </c>
      <c r="AE32" s="66">
        <v>0.282825623337984</v>
      </c>
      <c r="AF32" s="39">
        <v>4.2731892261920403E-2</v>
      </c>
      <c r="AG32" s="37">
        <v>0.67528501092651505</v>
      </c>
      <c r="AH32" s="37">
        <v>0.32387246254706298</v>
      </c>
      <c r="AI32" s="37">
        <v>8.4252652642110497E-4</v>
      </c>
      <c r="AJ32" s="40">
        <v>0</v>
      </c>
      <c r="AK32" s="39">
        <v>0.17126984544904</v>
      </c>
      <c r="AL32" s="37">
        <v>0.11301703483320601</v>
      </c>
      <c r="AM32" s="37">
        <v>5.4250809615333899E-2</v>
      </c>
      <c r="AN32" s="37">
        <v>2.3064163660777699E-2</v>
      </c>
      <c r="AO32" s="40">
        <v>3.53597851557357E-2</v>
      </c>
    </row>
    <row r="33" spans="1:41" s="2" customFormat="1" x14ac:dyDescent="0.15">
      <c r="A33" s="24" t="s">
        <v>339</v>
      </c>
      <c r="B33" s="34">
        <v>57043</v>
      </c>
      <c r="C33" s="9">
        <v>9000.2489894039009</v>
      </c>
      <c r="D33" s="10">
        <v>0.38716568623282599</v>
      </c>
      <c r="E33" s="11">
        <v>23246.50481549</v>
      </c>
      <c r="F33" s="57">
        <v>1.0867157410017899E-3</v>
      </c>
      <c r="G33" s="58">
        <v>4.8322107738243698E-2</v>
      </c>
      <c r="H33" s="58">
        <v>0.13765017081302899</v>
      </c>
      <c r="I33" s="58">
        <v>0.111314389593777</v>
      </c>
      <c r="J33" s="58">
        <v>2.0332030305982601E-2</v>
      </c>
      <c r="K33" s="58">
        <v>4.3747242022831503E-3</v>
      </c>
      <c r="L33" s="58">
        <v>1.6290267109871099E-3</v>
      </c>
      <c r="M33" s="37">
        <v>7.0393886953928897E-4</v>
      </c>
      <c r="N33" s="40">
        <v>2.81477796331371E-2</v>
      </c>
      <c r="O33" s="39">
        <v>2.01251687323598E-2</v>
      </c>
      <c r="P33" s="37">
        <v>1.7600757323422599E-2</v>
      </c>
      <c r="Q33" s="37">
        <v>4.3027567039133997E-2</v>
      </c>
      <c r="R33" s="60">
        <v>0.99875738449215001</v>
      </c>
      <c r="S33" s="62">
        <v>64.780049661259497</v>
      </c>
      <c r="T33" s="62">
        <v>40.224167156410999</v>
      </c>
      <c r="U33" s="62">
        <v>2.1951663344600201</v>
      </c>
      <c r="V33" s="40">
        <v>7.5418803187570202E-2</v>
      </c>
      <c r="W33" s="34">
        <v>732.22660025299501</v>
      </c>
      <c r="X33" s="64">
        <v>532.14783538789698</v>
      </c>
      <c r="Y33" s="58">
        <v>0.93156040180214905</v>
      </c>
      <c r="Z33" s="66">
        <v>2.0703679680241199E-2</v>
      </c>
      <c r="AA33" s="57">
        <v>0.27735217292218101</v>
      </c>
      <c r="AB33" s="58">
        <v>0.72264782707781805</v>
      </c>
      <c r="AC33" s="58">
        <v>0.58902932875199399</v>
      </c>
      <c r="AD33" s="58">
        <v>0.11798117209824099</v>
      </c>
      <c r="AE33" s="66">
        <v>0.28846659537541802</v>
      </c>
      <c r="AF33" s="39">
        <v>7.5118770050663503E-2</v>
      </c>
      <c r="AG33" s="37">
        <v>0.99775607874761096</v>
      </c>
      <c r="AH33" s="37">
        <v>2.24392125238854E-3</v>
      </c>
      <c r="AI33" s="37">
        <v>0</v>
      </c>
      <c r="AJ33" s="40">
        <v>0</v>
      </c>
      <c r="AK33" s="39">
        <v>0.167066949494241</v>
      </c>
      <c r="AL33" s="37">
        <v>0.10868993566257</v>
      </c>
      <c r="AM33" s="37">
        <v>6.0655996353627901E-2</v>
      </c>
      <c r="AN33" s="37">
        <v>2.81016075592097E-2</v>
      </c>
      <c r="AO33" s="40">
        <v>3.5850148133863897E-2</v>
      </c>
    </row>
    <row r="34" spans="1:41" s="2" customFormat="1" x14ac:dyDescent="0.15">
      <c r="A34" s="24" t="s">
        <v>340</v>
      </c>
      <c r="B34" s="34">
        <v>70029</v>
      </c>
      <c r="C34" s="9">
        <v>5699.8692395748103</v>
      </c>
      <c r="D34" s="10">
        <v>0.238139452264054</v>
      </c>
      <c r="E34" s="11">
        <v>23935.006087335201</v>
      </c>
      <c r="F34" s="57">
        <v>5.3686125614170399E-5</v>
      </c>
      <c r="G34" s="58">
        <v>4.1405967183802302E-2</v>
      </c>
      <c r="H34" s="58">
        <v>0.186800479645826</v>
      </c>
      <c r="I34" s="58">
        <v>0.16960960626714999</v>
      </c>
      <c r="J34" s="58">
        <v>1.52987038326828E-2</v>
      </c>
      <c r="K34" s="58">
        <v>1.62776555387503E-3</v>
      </c>
      <c r="L34" s="58">
        <v>2.6440399211764701E-4</v>
      </c>
      <c r="M34" s="37">
        <v>7.4836919873585506E-5</v>
      </c>
      <c r="N34" s="40">
        <v>2.4539716701023801E-2</v>
      </c>
      <c r="O34" s="39">
        <v>5.5419897471047697E-2</v>
      </c>
      <c r="P34" s="37">
        <v>5.1335875137442998E-2</v>
      </c>
      <c r="Q34" s="37">
        <v>5.0552957268648301E-2</v>
      </c>
      <c r="R34" s="60">
        <v>1.00179906129456</v>
      </c>
      <c r="S34" s="62">
        <v>67.293779111681502</v>
      </c>
      <c r="T34" s="62">
        <v>52.864311981408797</v>
      </c>
      <c r="U34" s="62">
        <v>1.7381168817743</v>
      </c>
      <c r="V34" s="40">
        <v>8.1954123195995404E-2</v>
      </c>
      <c r="W34" s="34">
        <v>716.55735945576896</v>
      </c>
      <c r="X34" s="64">
        <v>533.17684597890002</v>
      </c>
      <c r="Y34" s="58">
        <v>0.94587956418055297</v>
      </c>
      <c r="Z34" s="66">
        <v>1.1438118493766801E-2</v>
      </c>
      <c r="AA34" s="57">
        <v>0.339016693084293</v>
      </c>
      <c r="AB34" s="58">
        <v>0.66098330691570595</v>
      </c>
      <c r="AC34" s="58">
        <v>0.55614102728869397</v>
      </c>
      <c r="AD34" s="58">
        <v>0.14165559982293</v>
      </c>
      <c r="AE34" s="66">
        <v>0.29594882120264399</v>
      </c>
      <c r="AF34" s="39">
        <v>0.160376415485013</v>
      </c>
      <c r="AG34" s="37">
        <v>0.99997144040326102</v>
      </c>
      <c r="AH34" s="37">
        <v>0</v>
      </c>
      <c r="AI34" s="37">
        <v>2.8559596738493999E-5</v>
      </c>
      <c r="AJ34" s="40">
        <v>0</v>
      </c>
      <c r="AK34" s="39">
        <v>0.106298819060674</v>
      </c>
      <c r="AL34" s="37">
        <v>8.5707349812220598E-2</v>
      </c>
      <c r="AM34" s="37">
        <v>0.153250796098759</v>
      </c>
      <c r="AN34" s="37">
        <v>2.3633066301103799E-2</v>
      </c>
      <c r="AO34" s="40">
        <v>2.3647346099472999E-2</v>
      </c>
    </row>
    <row r="35" spans="1:41" s="2" customFormat="1" x14ac:dyDescent="0.15">
      <c r="A35" s="24" t="s">
        <v>341</v>
      </c>
      <c r="B35" s="34">
        <v>51825</v>
      </c>
      <c r="C35" s="9">
        <v>5458.0138591549203</v>
      </c>
      <c r="D35" s="10">
        <v>0.23609090184940801</v>
      </c>
      <c r="E35" s="11">
        <v>23118.272734780501</v>
      </c>
      <c r="F35" s="57">
        <v>1.9464945345867399E-3</v>
      </c>
      <c r="G35" s="58">
        <v>7.2112882663670802E-2</v>
      </c>
      <c r="H35" s="58">
        <v>0.34328565375655801</v>
      </c>
      <c r="I35" s="58">
        <v>0.29022327774305301</v>
      </c>
      <c r="J35" s="58">
        <v>4.5513812022957401E-2</v>
      </c>
      <c r="K35" s="58">
        <v>6.2697986785419102E-3</v>
      </c>
      <c r="L35" s="58">
        <v>1.27876531200535E-3</v>
      </c>
      <c r="M35" s="37">
        <v>1.0681596030865099E-3</v>
      </c>
      <c r="N35" s="40">
        <v>2.35216874761391E-2</v>
      </c>
      <c r="O35" s="39">
        <v>8.3280270139893794E-2</v>
      </c>
      <c r="P35" s="37">
        <v>8.3569705740472705E-2</v>
      </c>
      <c r="Q35" s="37">
        <v>9.1163933500207406E-2</v>
      </c>
      <c r="R35" s="60">
        <v>1.06157976829513</v>
      </c>
      <c r="S35" s="62">
        <v>71.790787022169596</v>
      </c>
      <c r="T35" s="62">
        <v>60.612054021263603</v>
      </c>
      <c r="U35" s="62">
        <v>2.8165265371530501</v>
      </c>
      <c r="V35" s="40">
        <v>9.1393116620781201E-2</v>
      </c>
      <c r="W35" s="34">
        <v>662.45693780949705</v>
      </c>
      <c r="X35" s="64">
        <v>0</v>
      </c>
      <c r="Y35" s="58">
        <v>0.97200192957067</v>
      </c>
      <c r="Z35" s="66">
        <v>0</v>
      </c>
      <c r="AA35" s="57">
        <v>0.53582247949831097</v>
      </c>
      <c r="AB35" s="58">
        <v>0.46417752050168798</v>
      </c>
      <c r="AC35" s="58">
        <v>0.550545103714423</v>
      </c>
      <c r="AD35" s="58">
        <v>0.15735648818137901</v>
      </c>
      <c r="AE35" s="66">
        <v>0.26809454896285501</v>
      </c>
      <c r="AF35" s="39">
        <v>0.310467920887602</v>
      </c>
      <c r="AG35" s="37">
        <v>1</v>
      </c>
      <c r="AH35" s="37">
        <v>0</v>
      </c>
      <c r="AI35" s="37">
        <v>0</v>
      </c>
      <c r="AJ35" s="40">
        <v>0</v>
      </c>
      <c r="AK35" s="39">
        <v>0.101341051616015</v>
      </c>
      <c r="AL35" s="37">
        <v>0.123839845634346</v>
      </c>
      <c r="AM35" s="37">
        <v>8.7969126869271594E-2</v>
      </c>
      <c r="AN35" s="37">
        <v>3.4674384949348699E-2</v>
      </c>
      <c r="AO35" s="40">
        <v>2.35021707670043E-2</v>
      </c>
    </row>
    <row r="36" spans="1:41" s="2" customFormat="1" x14ac:dyDescent="0.15">
      <c r="A36" s="24" t="s">
        <v>342</v>
      </c>
      <c r="B36" s="34">
        <v>828</v>
      </c>
      <c r="C36" s="9">
        <v>4120.5209158415801</v>
      </c>
      <c r="D36" s="10">
        <v>0.15188322274972199</v>
      </c>
      <c r="E36" s="11">
        <v>27129.533079710101</v>
      </c>
      <c r="F36" s="57">
        <v>-1.4973007099416399E-4</v>
      </c>
      <c r="G36" s="58">
        <v>9.0519240626324701E-2</v>
      </c>
      <c r="H36" s="58">
        <v>0.61464887060534201</v>
      </c>
      <c r="I36" s="58">
        <v>0.49983836634612699</v>
      </c>
      <c r="J36" s="58">
        <v>9.2674890397791296E-2</v>
      </c>
      <c r="K36" s="58">
        <v>1.53653791910682E-2</v>
      </c>
      <c r="L36" s="58">
        <v>6.7702346703556798E-3</v>
      </c>
      <c r="M36" s="37">
        <v>-1.34889943052175E-4</v>
      </c>
      <c r="N36" s="40">
        <v>4.3424895311796802E-2</v>
      </c>
      <c r="O36" s="39">
        <v>0.167874396135265</v>
      </c>
      <c r="P36" s="37">
        <v>0.18719806763284999</v>
      </c>
      <c r="Q36" s="37">
        <v>8.9890215726538603E-2</v>
      </c>
      <c r="R36" s="60">
        <v>1.0824448815857</v>
      </c>
      <c r="S36" s="62">
        <v>73.6840955663546</v>
      </c>
      <c r="T36" s="62">
        <v>71.695534217539205</v>
      </c>
      <c r="U36" s="62">
        <v>2.6437716958861199</v>
      </c>
      <c r="V36" s="40">
        <v>9.8340783590623093E-2</v>
      </c>
      <c r="W36" s="34">
        <v>666.55637614474006</v>
      </c>
      <c r="X36" s="64">
        <v>0</v>
      </c>
      <c r="Y36" s="58">
        <v>0.96859903381642498</v>
      </c>
      <c r="Z36" s="66">
        <v>0</v>
      </c>
      <c r="AA36" s="57">
        <v>0.44323671497584499</v>
      </c>
      <c r="AB36" s="58">
        <v>0.55676328502415395</v>
      </c>
      <c r="AC36" s="58">
        <v>0.43599033816425098</v>
      </c>
      <c r="AD36" s="58">
        <v>0.25241545893719802</v>
      </c>
      <c r="AE36" s="66">
        <v>0.30676328502415401</v>
      </c>
      <c r="AF36" s="39">
        <v>0.344202898550724</v>
      </c>
      <c r="AG36" s="37">
        <v>1</v>
      </c>
      <c r="AH36" s="37">
        <v>0</v>
      </c>
      <c r="AI36" s="37">
        <v>0</v>
      </c>
      <c r="AJ36" s="40">
        <v>0</v>
      </c>
      <c r="AK36" s="39">
        <v>9.6618357487922704E-2</v>
      </c>
      <c r="AL36" s="37">
        <v>0.12801932367149699</v>
      </c>
      <c r="AM36" s="37">
        <v>7.4879227053140096E-2</v>
      </c>
      <c r="AN36" s="37">
        <v>3.6231884057971002E-2</v>
      </c>
      <c r="AO36" s="40">
        <v>2.05314009661835E-2</v>
      </c>
    </row>
    <row r="37" spans="1:41" s="2" customFormat="1" x14ac:dyDescent="0.15">
      <c r="A37" s="29" t="s">
        <v>93</v>
      </c>
      <c r="B37" s="33">
        <v>1163217</v>
      </c>
      <c r="C37" s="26">
        <v>17559.0329299818</v>
      </c>
      <c r="D37" s="27">
        <v>0.75489008567954896</v>
      </c>
      <c r="E37" s="28">
        <v>23260.383548653001</v>
      </c>
      <c r="F37" s="55">
        <v>4.44883788475674E-4</v>
      </c>
      <c r="G37" s="56">
        <v>2.8121713636416801E-2</v>
      </c>
      <c r="H37" s="56">
        <v>8.7255518589770806E-2</v>
      </c>
      <c r="I37" s="56">
        <v>7.7134447123452798E-2</v>
      </c>
      <c r="J37" s="56">
        <v>8.0507118448457302E-3</v>
      </c>
      <c r="K37" s="56">
        <v>1.6425944285072399E-3</v>
      </c>
      <c r="L37" s="56">
        <v>4.2773684569356499E-4</v>
      </c>
      <c r="M37" s="53">
        <v>3.3773190147085599E-4</v>
      </c>
      <c r="N37" s="54">
        <v>1.4457199597589799E-2</v>
      </c>
      <c r="O37" s="52">
        <v>9.0420789929995804E-2</v>
      </c>
      <c r="P37" s="53">
        <v>8.3052431317630293E-2</v>
      </c>
      <c r="Q37" s="53">
        <v>5.95344857333856E-2</v>
      </c>
      <c r="R37" s="59">
        <v>1.01502986231785</v>
      </c>
      <c r="S37" s="61">
        <v>67.367285814381404</v>
      </c>
      <c r="T37" s="61">
        <v>16.449952947610502</v>
      </c>
      <c r="U37" s="61">
        <v>2.2966500537135399</v>
      </c>
      <c r="V37" s="54">
        <v>8.0872062540897294E-2</v>
      </c>
      <c r="W37" s="33">
        <v>706.64776743073901</v>
      </c>
      <c r="X37" s="63">
        <v>525.40018709786602</v>
      </c>
      <c r="Y37" s="56">
        <v>0.91665699521241495</v>
      </c>
      <c r="Z37" s="65">
        <v>1.2158522442502101E-2</v>
      </c>
      <c r="AA37" s="55">
        <v>0.42264942826660801</v>
      </c>
      <c r="AB37" s="56">
        <v>0.577349712048568</v>
      </c>
      <c r="AC37" s="56">
        <v>0.52915148248349098</v>
      </c>
      <c r="AD37" s="56">
        <v>0.13893968193380901</v>
      </c>
      <c r="AE37" s="65">
        <v>0.30955531083194199</v>
      </c>
      <c r="AF37" s="52">
        <v>6.1683245688465602E-2</v>
      </c>
      <c r="AG37" s="53">
        <v>0.46683550876577601</v>
      </c>
      <c r="AH37" s="53">
        <v>0.17221808140699399</v>
      </c>
      <c r="AI37" s="53">
        <v>0.25704834093724499</v>
      </c>
      <c r="AJ37" s="54">
        <v>0.103894630150694</v>
      </c>
      <c r="AK37" s="52">
        <v>0.13680852325920201</v>
      </c>
      <c r="AL37" s="53">
        <v>0.120259590428956</v>
      </c>
      <c r="AM37" s="53">
        <v>9.7468486103624602E-2</v>
      </c>
      <c r="AN37" s="53">
        <v>2.4648883226431498E-2</v>
      </c>
      <c r="AO37" s="54">
        <v>2.6038133899349801E-2</v>
      </c>
    </row>
    <row r="38" spans="1:41" s="2" customFormat="1" x14ac:dyDescent="0.15">
      <c r="A38" s="24" t="s">
        <v>343</v>
      </c>
      <c r="B38" s="34">
        <v>510</v>
      </c>
      <c r="C38" s="9">
        <v>14978.4927058823</v>
      </c>
      <c r="D38" s="10">
        <v>0.88294880771619</v>
      </c>
      <c r="E38" s="11">
        <v>16964.1689019607</v>
      </c>
      <c r="F38" s="57">
        <v>0</v>
      </c>
      <c r="G38" s="58">
        <v>9.7217531037362796E-3</v>
      </c>
      <c r="H38" s="58">
        <v>0.245808409623373</v>
      </c>
      <c r="I38" s="58">
        <v>0.20219349985434201</v>
      </c>
      <c r="J38" s="58">
        <v>3.2724274955449502E-2</v>
      </c>
      <c r="K38" s="58">
        <v>8.9927227003055304E-3</v>
      </c>
      <c r="L38" s="58">
        <v>1.8979121132751699E-3</v>
      </c>
      <c r="M38" s="37">
        <v>0</v>
      </c>
      <c r="N38" s="40">
        <v>4.5925945163602499E-3</v>
      </c>
      <c r="O38" s="39">
        <v>0.37254901960784298</v>
      </c>
      <c r="P38" s="37">
        <v>0.29607843137254902</v>
      </c>
      <c r="Q38" s="37">
        <v>0.19451178807932001</v>
      </c>
      <c r="R38" s="60">
        <v>1.03151207669768</v>
      </c>
      <c r="S38" s="62">
        <v>71.045300392506405</v>
      </c>
      <c r="T38" s="62">
        <v>15.778358932198</v>
      </c>
      <c r="U38" s="62">
        <v>2.0078468664982498</v>
      </c>
      <c r="V38" s="40">
        <v>9.7222165142642494E-2</v>
      </c>
      <c r="W38" s="34">
        <v>426.06180766373598</v>
      </c>
      <c r="X38" s="64">
        <v>0</v>
      </c>
      <c r="Y38" s="58">
        <v>1</v>
      </c>
      <c r="Z38" s="66">
        <v>0</v>
      </c>
      <c r="AA38" s="57">
        <v>0.70588235294117596</v>
      </c>
      <c r="AB38" s="58">
        <v>0.29411764705882298</v>
      </c>
      <c r="AC38" s="58">
        <v>0.75490196078431304</v>
      </c>
      <c r="AD38" s="58">
        <v>3.7254901960784299E-2</v>
      </c>
      <c r="AE38" s="66">
        <v>0.207843137254901</v>
      </c>
      <c r="AF38" s="39">
        <v>0.139215686274509</v>
      </c>
      <c r="AG38" s="37">
        <v>0.63529411764705801</v>
      </c>
      <c r="AH38" s="37">
        <v>7.6470588235294096E-2</v>
      </c>
      <c r="AI38" s="37">
        <v>0.133333333333333</v>
      </c>
      <c r="AJ38" s="40">
        <v>0.15490196078431301</v>
      </c>
      <c r="AK38" s="39">
        <v>0.113725490196078</v>
      </c>
      <c r="AL38" s="37">
        <v>9.41176470588235E-2</v>
      </c>
      <c r="AM38" s="37">
        <v>0.10784313725490099</v>
      </c>
      <c r="AN38" s="37">
        <v>4.9019607843137199E-2</v>
      </c>
      <c r="AO38" s="40">
        <v>2.74509803921568E-2</v>
      </c>
    </row>
    <row r="39" spans="1:41" s="2" customFormat="1" x14ac:dyDescent="0.15">
      <c r="A39" s="24" t="s">
        <v>344</v>
      </c>
      <c r="B39" s="34">
        <v>18274</v>
      </c>
      <c r="C39" s="9">
        <v>15777.7398495129</v>
      </c>
      <c r="D39" s="10">
        <v>0.84046674034070801</v>
      </c>
      <c r="E39" s="11">
        <v>18772.592765678</v>
      </c>
      <c r="F39" s="57">
        <v>1.4394522853996099E-3</v>
      </c>
      <c r="G39" s="58">
        <v>1.40632891272367E-2</v>
      </c>
      <c r="H39" s="58">
        <v>0.26524991396037501</v>
      </c>
      <c r="I39" s="58">
        <v>0.21370325379229699</v>
      </c>
      <c r="J39" s="58">
        <v>4.28817216688685E-2</v>
      </c>
      <c r="K39" s="58">
        <v>6.7867983818453203E-3</v>
      </c>
      <c r="L39" s="58">
        <v>1.8781401173640899E-3</v>
      </c>
      <c r="M39" s="37">
        <v>1.02781542984188E-3</v>
      </c>
      <c r="N39" s="40">
        <v>4.2882982346023604E-3</v>
      </c>
      <c r="O39" s="39">
        <v>0.49644303381853999</v>
      </c>
      <c r="P39" s="37">
        <v>0.44872496443033799</v>
      </c>
      <c r="Q39" s="37">
        <v>0.16609664739647101</v>
      </c>
      <c r="R39" s="60">
        <v>1.0402115871508</v>
      </c>
      <c r="S39" s="62">
        <v>71.729911250155794</v>
      </c>
      <c r="T39" s="62">
        <v>16.996513512741</v>
      </c>
      <c r="U39" s="62">
        <v>2.4579815640724099</v>
      </c>
      <c r="V39" s="40">
        <v>9.7483085789399807E-2</v>
      </c>
      <c r="W39" s="34">
        <v>488.56668224092999</v>
      </c>
      <c r="X39" s="64">
        <v>0</v>
      </c>
      <c r="Y39" s="58">
        <v>1</v>
      </c>
      <c r="Z39" s="66">
        <v>0</v>
      </c>
      <c r="AA39" s="57">
        <v>0.62274269453868802</v>
      </c>
      <c r="AB39" s="58">
        <v>0.37725730546131098</v>
      </c>
      <c r="AC39" s="58">
        <v>0.66159570975155901</v>
      </c>
      <c r="AD39" s="58">
        <v>8.6242749261245394E-2</v>
      </c>
      <c r="AE39" s="66">
        <v>0.25172376053409201</v>
      </c>
      <c r="AF39" s="39">
        <v>0.116777935865163</v>
      </c>
      <c r="AG39" s="37">
        <v>0.57360183867790304</v>
      </c>
      <c r="AH39" s="37">
        <v>9.7570318485279597E-2</v>
      </c>
      <c r="AI39" s="37">
        <v>0.190708109882893</v>
      </c>
      <c r="AJ39" s="40">
        <v>0.13811973295392299</v>
      </c>
      <c r="AK39" s="39">
        <v>9.8664769618036496E-2</v>
      </c>
      <c r="AL39" s="37">
        <v>0.13790084272737199</v>
      </c>
      <c r="AM39" s="37">
        <v>0.103753967385356</v>
      </c>
      <c r="AN39" s="37">
        <v>3.5350771588048502E-2</v>
      </c>
      <c r="AO39" s="40">
        <v>2.4515705373755001E-2</v>
      </c>
    </row>
    <row r="40" spans="1:41" s="2" customFormat="1" x14ac:dyDescent="0.15">
      <c r="A40" s="24" t="s">
        <v>345</v>
      </c>
      <c r="B40" s="34">
        <v>96805</v>
      </c>
      <c r="C40" s="9">
        <v>17613.984352461099</v>
      </c>
      <c r="D40" s="10">
        <v>0.85897164419241001</v>
      </c>
      <c r="E40" s="11">
        <v>20505.897338463899</v>
      </c>
      <c r="F40" s="57">
        <v>1.3120406721592801E-3</v>
      </c>
      <c r="G40" s="58">
        <v>1.5851625336158099E-2</v>
      </c>
      <c r="H40" s="58">
        <v>0.21848462028892601</v>
      </c>
      <c r="I40" s="58">
        <v>0.18056159428137999</v>
      </c>
      <c r="J40" s="58">
        <v>3.0714468318204301E-2</v>
      </c>
      <c r="K40" s="58">
        <v>5.8312795021493802E-3</v>
      </c>
      <c r="L40" s="58">
        <v>1.3769398535821999E-3</v>
      </c>
      <c r="M40" s="37">
        <v>1.01988459454921E-3</v>
      </c>
      <c r="N40" s="40">
        <v>5.7706558642580796E-3</v>
      </c>
      <c r="O40" s="39">
        <v>0.44334486855017802</v>
      </c>
      <c r="P40" s="37">
        <v>0.39886369505707298</v>
      </c>
      <c r="Q40" s="37">
        <v>0.14812902316925999</v>
      </c>
      <c r="R40" s="60">
        <v>1.07121679249386</v>
      </c>
      <c r="S40" s="62">
        <v>71.752632770125203</v>
      </c>
      <c r="T40" s="62">
        <v>13.896636420682199</v>
      </c>
      <c r="U40" s="62">
        <v>2.5933550527178699</v>
      </c>
      <c r="V40" s="40">
        <v>0.10019528547065799</v>
      </c>
      <c r="W40" s="34">
        <v>548.35530027780305</v>
      </c>
      <c r="X40" s="64">
        <v>0</v>
      </c>
      <c r="Y40" s="58">
        <v>1</v>
      </c>
      <c r="Z40" s="66">
        <v>0</v>
      </c>
      <c r="AA40" s="57">
        <v>0.61768503692990995</v>
      </c>
      <c r="AB40" s="58">
        <v>0.382314963070089</v>
      </c>
      <c r="AC40" s="58">
        <v>0.61419348174164501</v>
      </c>
      <c r="AD40" s="58">
        <v>0.105666029647228</v>
      </c>
      <c r="AE40" s="66">
        <v>0.27804348948917901</v>
      </c>
      <c r="AF40" s="39">
        <v>9.8620939001084595E-2</v>
      </c>
      <c r="AG40" s="37">
        <v>0.54321574298848196</v>
      </c>
      <c r="AH40" s="37">
        <v>0.102443055627291</v>
      </c>
      <c r="AI40" s="37">
        <v>0.205123702288104</v>
      </c>
      <c r="AJ40" s="40">
        <v>0.149217499096121</v>
      </c>
      <c r="AK40" s="39">
        <v>8.5935643820050603E-2</v>
      </c>
      <c r="AL40" s="37">
        <v>0.14164557615825599</v>
      </c>
      <c r="AM40" s="37">
        <v>0.106058571354785</v>
      </c>
      <c r="AN40" s="37">
        <v>3.6733639791332998E-2</v>
      </c>
      <c r="AO40" s="40">
        <v>2.0908010949847601E-2</v>
      </c>
    </row>
    <row r="41" spans="1:41" s="2" customFormat="1" x14ac:dyDescent="0.15">
      <c r="A41" s="24" t="s">
        <v>346</v>
      </c>
      <c r="B41" s="34">
        <v>170441</v>
      </c>
      <c r="C41" s="9">
        <v>19178.434409188201</v>
      </c>
      <c r="D41" s="10">
        <v>0.85823511782614004</v>
      </c>
      <c r="E41" s="11">
        <v>22346.364080004201</v>
      </c>
      <c r="F41" s="57">
        <v>1.0012008054974899E-3</v>
      </c>
      <c r="G41" s="58">
        <v>1.9301225659344199E-2</v>
      </c>
      <c r="H41" s="58">
        <v>0.15588025502540601</v>
      </c>
      <c r="I41" s="58">
        <v>0.13487266838258299</v>
      </c>
      <c r="J41" s="58">
        <v>1.6649667479778099E-2</v>
      </c>
      <c r="K41" s="58">
        <v>3.40452504465963E-3</v>
      </c>
      <c r="L41" s="58">
        <v>9.5339411838501402E-4</v>
      </c>
      <c r="M41" s="37">
        <v>7.2503403527905599E-4</v>
      </c>
      <c r="N41" s="40">
        <v>7.74886148377782E-3</v>
      </c>
      <c r="O41" s="39">
        <v>0.21647373577953599</v>
      </c>
      <c r="P41" s="37">
        <v>0.20306733708438601</v>
      </c>
      <c r="Q41" s="37">
        <v>0.117429840850398</v>
      </c>
      <c r="R41" s="60">
        <v>1.0939823692003099</v>
      </c>
      <c r="S41" s="62">
        <v>71.293443344440007</v>
      </c>
      <c r="T41" s="62">
        <v>12.293165358971301</v>
      </c>
      <c r="U41" s="62">
        <v>2.5991893998436502</v>
      </c>
      <c r="V41" s="40">
        <v>0.101153491858766</v>
      </c>
      <c r="W41" s="34">
        <v>612.36129050209604</v>
      </c>
      <c r="X41" s="64">
        <v>0</v>
      </c>
      <c r="Y41" s="58">
        <v>1</v>
      </c>
      <c r="Z41" s="66">
        <v>0</v>
      </c>
      <c r="AA41" s="57">
        <v>0.62125310224652497</v>
      </c>
      <c r="AB41" s="58">
        <v>0.37874689775347398</v>
      </c>
      <c r="AC41" s="58">
        <v>0.58541665444347302</v>
      </c>
      <c r="AD41" s="58">
        <v>0.12937614775787501</v>
      </c>
      <c r="AE41" s="66">
        <v>0.27989744251676502</v>
      </c>
      <c r="AF41" s="39">
        <v>9.75528188640057E-2</v>
      </c>
      <c r="AG41" s="37">
        <v>0.54449926954195205</v>
      </c>
      <c r="AH41" s="37">
        <v>0.110319700072165</v>
      </c>
      <c r="AI41" s="37">
        <v>0.20844749796117101</v>
      </c>
      <c r="AJ41" s="40">
        <v>0.13672179815889299</v>
      </c>
      <c r="AK41" s="39">
        <v>0.10868276999078801</v>
      </c>
      <c r="AL41" s="37">
        <v>0.14038288909358601</v>
      </c>
      <c r="AM41" s="37">
        <v>0.11939615468109099</v>
      </c>
      <c r="AN41" s="37">
        <v>3.0327210002288101E-2</v>
      </c>
      <c r="AO41" s="40">
        <v>1.76894057181077E-2</v>
      </c>
    </row>
    <row r="42" spans="1:41" s="2" customFormat="1" x14ac:dyDescent="0.15">
      <c r="A42" s="24" t="s">
        <v>347</v>
      </c>
      <c r="B42" s="34">
        <v>267610</v>
      </c>
      <c r="C42" s="9">
        <v>17666.9985844527</v>
      </c>
      <c r="D42" s="10">
        <v>0.75551007519609603</v>
      </c>
      <c r="E42" s="11">
        <v>23384.199846530399</v>
      </c>
      <c r="F42" s="57">
        <v>3.99009924137057E-4</v>
      </c>
      <c r="G42" s="58">
        <v>2.9353710169029799E-2</v>
      </c>
      <c r="H42" s="58">
        <v>9.50649726211963E-2</v>
      </c>
      <c r="I42" s="58">
        <v>8.8367855326924399E-2</v>
      </c>
      <c r="J42" s="58">
        <v>5.2307957950279097E-3</v>
      </c>
      <c r="K42" s="58">
        <v>1.1757494611712199E-3</v>
      </c>
      <c r="L42" s="58">
        <v>2.90572038072841E-4</v>
      </c>
      <c r="M42" s="37">
        <v>3.1687318131730401E-4</v>
      </c>
      <c r="N42" s="40">
        <v>1.4925275935207E-2</v>
      </c>
      <c r="O42" s="39">
        <v>2.4834647434699701E-2</v>
      </c>
      <c r="P42" s="37">
        <v>2.7110347146967601E-2</v>
      </c>
      <c r="Q42" s="37">
        <v>5.72398683238537E-2</v>
      </c>
      <c r="R42" s="60">
        <v>1.08669321337285</v>
      </c>
      <c r="S42" s="62">
        <v>69.386467712193806</v>
      </c>
      <c r="T42" s="62">
        <v>17.210215827205499</v>
      </c>
      <c r="U42" s="62">
        <v>2.3320747152250298</v>
      </c>
      <c r="V42" s="40">
        <v>8.7481065047899098E-2</v>
      </c>
      <c r="W42" s="34">
        <v>682.67120535066397</v>
      </c>
      <c r="X42" s="64">
        <v>0</v>
      </c>
      <c r="Y42" s="58">
        <v>1</v>
      </c>
      <c r="Z42" s="66">
        <v>0</v>
      </c>
      <c r="AA42" s="57">
        <v>0.484869773177385</v>
      </c>
      <c r="AB42" s="58">
        <v>0.515130226822615</v>
      </c>
      <c r="AC42" s="58">
        <v>0.57174993460632995</v>
      </c>
      <c r="AD42" s="58">
        <v>0.13252867979522401</v>
      </c>
      <c r="AE42" s="66">
        <v>0.28096483688950302</v>
      </c>
      <c r="AF42" s="39">
        <v>7.8961922200216694E-2</v>
      </c>
      <c r="AG42" s="37">
        <v>0.52619483576846904</v>
      </c>
      <c r="AH42" s="37">
        <v>0.17083442322783099</v>
      </c>
      <c r="AI42" s="37">
        <v>0.22810806771047401</v>
      </c>
      <c r="AJ42" s="40">
        <v>7.48589365120884E-2</v>
      </c>
      <c r="AK42" s="39">
        <v>0.15849557191435201</v>
      </c>
      <c r="AL42" s="37">
        <v>0.12527185082769701</v>
      </c>
      <c r="AM42" s="37">
        <v>0.10891595979223399</v>
      </c>
      <c r="AN42" s="37">
        <v>2.2839206307686499E-2</v>
      </c>
      <c r="AO42" s="40">
        <v>2.38705579014237E-2</v>
      </c>
    </row>
    <row r="43" spans="1:41" s="2" customFormat="1" x14ac:dyDescent="0.15">
      <c r="A43" s="24" t="s">
        <v>348</v>
      </c>
      <c r="B43" s="34">
        <v>263879</v>
      </c>
      <c r="C43" s="9">
        <v>17418.715832663998</v>
      </c>
      <c r="D43" s="10">
        <v>0.72202071146382496</v>
      </c>
      <c r="E43" s="11">
        <v>24124.9531434483</v>
      </c>
      <c r="F43" s="57">
        <v>1.4837521209784199E-4</v>
      </c>
      <c r="G43" s="58">
        <v>3.0834205301739501E-2</v>
      </c>
      <c r="H43" s="58">
        <v>4.3863162080708298E-2</v>
      </c>
      <c r="I43" s="58">
        <v>4.1620431077543603E-2</v>
      </c>
      <c r="J43" s="58">
        <v>1.78144803132021E-3</v>
      </c>
      <c r="K43" s="58">
        <v>3.7952268793021201E-4</v>
      </c>
      <c r="L43" s="58">
        <v>8.17602839142597E-5</v>
      </c>
      <c r="M43" s="37">
        <v>1.0300866578461999E-4</v>
      </c>
      <c r="N43" s="40">
        <v>1.7377744296167199E-2</v>
      </c>
      <c r="O43" s="39">
        <v>1.0842090503602001E-2</v>
      </c>
      <c r="P43" s="37">
        <v>9.4247742336449596E-3</v>
      </c>
      <c r="Q43" s="37">
        <v>3.08027687082809E-2</v>
      </c>
      <c r="R43" s="60">
        <v>1.01092737778093</v>
      </c>
      <c r="S43" s="62">
        <v>66.877520263475105</v>
      </c>
      <c r="T43" s="62">
        <v>17.717474235000399</v>
      </c>
      <c r="U43" s="62">
        <v>2.1440772632797498</v>
      </c>
      <c r="V43" s="40">
        <v>7.7223082125951803E-2</v>
      </c>
      <c r="W43" s="34">
        <v>746.34380156719499</v>
      </c>
      <c r="X43" s="64">
        <v>0</v>
      </c>
      <c r="Y43" s="58">
        <v>1</v>
      </c>
      <c r="Z43" s="66">
        <v>0</v>
      </c>
      <c r="AA43" s="57">
        <v>0.33261077994080601</v>
      </c>
      <c r="AB43" s="58">
        <v>0.66738922005919299</v>
      </c>
      <c r="AC43" s="58">
        <v>0.52537716150205205</v>
      </c>
      <c r="AD43" s="58">
        <v>0.128035955873714</v>
      </c>
      <c r="AE43" s="66">
        <v>0.31391281610131899</v>
      </c>
      <c r="AF43" s="39">
        <v>4.4690937891988303E-2</v>
      </c>
      <c r="AG43" s="37">
        <v>0.42584290527097601</v>
      </c>
      <c r="AH43" s="37">
        <v>0.20038729872403599</v>
      </c>
      <c r="AI43" s="37">
        <v>0.27977595792010701</v>
      </c>
      <c r="AJ43" s="40">
        <v>9.3993838084879794E-2</v>
      </c>
      <c r="AK43" s="39">
        <v>0.17154074405314501</v>
      </c>
      <c r="AL43" s="37">
        <v>0.11836106700419501</v>
      </c>
      <c r="AM43" s="37">
        <v>8.9040810371420198E-2</v>
      </c>
      <c r="AN43" s="37">
        <v>1.88647069300702E-2</v>
      </c>
      <c r="AO43" s="40">
        <v>2.7849885743086701E-2</v>
      </c>
    </row>
    <row r="44" spans="1:41" s="2" customFormat="1" x14ac:dyDescent="0.15">
      <c r="A44" s="24" t="s">
        <v>349</v>
      </c>
      <c r="B44" s="34">
        <v>246397</v>
      </c>
      <c r="C44" s="9">
        <v>16475.948221136499</v>
      </c>
      <c r="D44" s="10">
        <v>0.68292992509862005</v>
      </c>
      <c r="E44" s="11">
        <v>24125.3862448</v>
      </c>
      <c r="F44" s="57">
        <v>4.4216412825260797E-5</v>
      </c>
      <c r="G44" s="58">
        <v>3.6184109385524701E-2</v>
      </c>
      <c r="H44" s="58">
        <v>2.02353629375061E-2</v>
      </c>
      <c r="I44" s="58">
        <v>1.9493479285738601E-2</v>
      </c>
      <c r="J44" s="58">
        <v>6.2295781789797704E-4</v>
      </c>
      <c r="K44" s="58">
        <v>9.6955600086548103E-5</v>
      </c>
      <c r="L44" s="58">
        <v>2.1970233783016601E-5</v>
      </c>
      <c r="M44" s="37">
        <v>2.6818784646339201E-5</v>
      </c>
      <c r="N44" s="40">
        <v>2.0672737758649199E-2</v>
      </c>
      <c r="O44" s="39">
        <v>4.3425853399189102E-3</v>
      </c>
      <c r="P44" s="37">
        <v>3.4618927990194598E-3</v>
      </c>
      <c r="Q44" s="37">
        <v>2.1459257660274501E-2</v>
      </c>
      <c r="R44" s="60">
        <v>0.91285690031203104</v>
      </c>
      <c r="S44" s="62">
        <v>63.603717769739397</v>
      </c>
      <c r="T44" s="62">
        <v>18.596670602776701</v>
      </c>
      <c r="U44" s="62">
        <v>2.0978157626089602</v>
      </c>
      <c r="V44" s="40">
        <v>6.8778975588494995E-2</v>
      </c>
      <c r="W44" s="34">
        <v>814.25976516201297</v>
      </c>
      <c r="X44" s="64">
        <v>0</v>
      </c>
      <c r="Y44" s="58">
        <v>1</v>
      </c>
      <c r="Z44" s="66">
        <v>0</v>
      </c>
      <c r="AA44" s="57">
        <v>0.25685377662877301</v>
      </c>
      <c r="AB44" s="58">
        <v>0.74314622337122604</v>
      </c>
      <c r="AC44" s="58">
        <v>0.44531386339931001</v>
      </c>
      <c r="AD44" s="58">
        <v>0.133560879393823</v>
      </c>
      <c r="AE44" s="66">
        <v>0.38413211199811598</v>
      </c>
      <c r="AF44" s="39">
        <v>2.71594215838666E-2</v>
      </c>
      <c r="AG44" s="37">
        <v>0.398584398349005</v>
      </c>
      <c r="AH44" s="37">
        <v>0.20411368644910399</v>
      </c>
      <c r="AI44" s="37">
        <v>0.29495894836381897</v>
      </c>
      <c r="AJ44" s="40">
        <v>0.10234296683807</v>
      </c>
      <c r="AK44" s="39">
        <v>0.12649098812079601</v>
      </c>
      <c r="AL44" s="37">
        <v>0.10429104250457499</v>
      </c>
      <c r="AM44" s="37">
        <v>7.3604792266139599E-2</v>
      </c>
      <c r="AN44" s="37">
        <v>2.18143889738917E-2</v>
      </c>
      <c r="AO44" s="40">
        <v>3.11570351911752E-2</v>
      </c>
    </row>
    <row r="45" spans="1:41" s="2" customFormat="1" x14ac:dyDescent="0.15">
      <c r="A45" s="29" t="s">
        <v>94</v>
      </c>
      <c r="B45" s="33">
        <v>1163217</v>
      </c>
      <c r="C45" s="26">
        <v>17559.0329299818</v>
      </c>
      <c r="D45" s="27">
        <v>0.75489008567954896</v>
      </c>
      <c r="E45" s="28">
        <v>23260.383548653001</v>
      </c>
      <c r="F45" s="55">
        <v>4.44883788475674E-4</v>
      </c>
      <c r="G45" s="56">
        <v>2.8121713636416801E-2</v>
      </c>
      <c r="H45" s="56">
        <v>8.7255518589770806E-2</v>
      </c>
      <c r="I45" s="56">
        <v>7.7134447123452798E-2</v>
      </c>
      <c r="J45" s="56">
        <v>8.0507118448457302E-3</v>
      </c>
      <c r="K45" s="56">
        <v>1.6425944285072399E-3</v>
      </c>
      <c r="L45" s="56">
        <v>4.2773684569356499E-4</v>
      </c>
      <c r="M45" s="53">
        <v>3.3773190147085599E-4</v>
      </c>
      <c r="N45" s="54">
        <v>1.4457199597589799E-2</v>
      </c>
      <c r="O45" s="52">
        <v>9.0420789929995804E-2</v>
      </c>
      <c r="P45" s="53">
        <v>8.3052431317630293E-2</v>
      </c>
      <c r="Q45" s="53">
        <v>5.95344857333856E-2</v>
      </c>
      <c r="R45" s="59">
        <v>1.01502986231785</v>
      </c>
      <c r="S45" s="61">
        <v>67.367285814381404</v>
      </c>
      <c r="T45" s="61">
        <v>16.449952947610502</v>
      </c>
      <c r="U45" s="61">
        <v>2.2966500537135399</v>
      </c>
      <c r="V45" s="54">
        <v>8.0872062540897294E-2</v>
      </c>
      <c r="W45" s="33">
        <v>706.64776743073901</v>
      </c>
      <c r="X45" s="63">
        <v>525.40018709786602</v>
      </c>
      <c r="Y45" s="56">
        <v>0.91665699521241495</v>
      </c>
      <c r="Z45" s="65">
        <v>1.2158522442502101E-2</v>
      </c>
      <c r="AA45" s="55">
        <v>0.42264942826660801</v>
      </c>
      <c r="AB45" s="56">
        <v>0.577349712048568</v>
      </c>
      <c r="AC45" s="56">
        <v>0.52915148248349098</v>
      </c>
      <c r="AD45" s="56">
        <v>0.13893968193380901</v>
      </c>
      <c r="AE45" s="65">
        <v>0.30955531083194199</v>
      </c>
      <c r="AF45" s="52">
        <v>6.1683245688465602E-2</v>
      </c>
      <c r="AG45" s="53">
        <v>0.46683550876577601</v>
      </c>
      <c r="AH45" s="53">
        <v>0.17221808140699399</v>
      </c>
      <c r="AI45" s="53">
        <v>0.25704834093724499</v>
      </c>
      <c r="AJ45" s="54">
        <v>0.103894630150694</v>
      </c>
      <c r="AK45" s="52">
        <v>0.13680852325920201</v>
      </c>
      <c r="AL45" s="53">
        <v>0.120259590428956</v>
      </c>
      <c r="AM45" s="53">
        <v>9.7468486103624602E-2</v>
      </c>
      <c r="AN45" s="53">
        <v>2.4648883226431498E-2</v>
      </c>
      <c r="AO45" s="54">
        <v>2.6038133899349801E-2</v>
      </c>
    </row>
    <row r="46" spans="1:41" s="2" customFormat="1" x14ac:dyDescent="0.15">
      <c r="A46" s="24" t="s">
        <v>204</v>
      </c>
      <c r="B46" s="34">
        <v>11</v>
      </c>
      <c r="C46" s="9">
        <v>25670.829090908999</v>
      </c>
      <c r="D46" s="10">
        <v>0.76685496828545896</v>
      </c>
      <c r="E46" s="11">
        <v>33475.468181818098</v>
      </c>
      <c r="F46" s="57">
        <v>0</v>
      </c>
      <c r="G46" s="58">
        <v>2.8514676359208201E-2</v>
      </c>
      <c r="H46" s="58">
        <v>0.24950516879576601</v>
      </c>
      <c r="I46" s="58">
        <v>0.24950516879576601</v>
      </c>
      <c r="J46" s="58">
        <v>0</v>
      </c>
      <c r="K46" s="58">
        <v>0</v>
      </c>
      <c r="L46" s="58">
        <v>0</v>
      </c>
      <c r="M46" s="37">
        <v>0</v>
      </c>
      <c r="N46" s="40">
        <v>2.0826034808394799E-2</v>
      </c>
      <c r="O46" s="39">
        <v>0</v>
      </c>
      <c r="P46" s="37">
        <v>0</v>
      </c>
      <c r="Q46" s="37">
        <v>5.4258693765298599E-2</v>
      </c>
      <c r="R46" s="60">
        <v>0.92142284993618295</v>
      </c>
      <c r="S46" s="62">
        <v>55.770353405336301</v>
      </c>
      <c r="T46" s="62">
        <v>12.8343260050813</v>
      </c>
      <c r="U46" s="62">
        <v>3</v>
      </c>
      <c r="V46" s="40"/>
      <c r="W46" s="34">
        <v>0</v>
      </c>
      <c r="X46" s="64">
        <v>321.76105669239701</v>
      </c>
      <c r="Y46" s="58">
        <v>0</v>
      </c>
      <c r="Z46" s="66">
        <v>1</v>
      </c>
      <c r="AA46" s="57">
        <v>0.18181818181818099</v>
      </c>
      <c r="AB46" s="58">
        <v>0.81818181818181801</v>
      </c>
      <c r="AC46" s="58">
        <v>9.0909090909090898E-2</v>
      </c>
      <c r="AD46" s="58">
        <v>0.81818181818181801</v>
      </c>
      <c r="AE46" s="66">
        <v>9.0909090909090898E-2</v>
      </c>
      <c r="AF46" s="39">
        <v>0</v>
      </c>
      <c r="AG46" s="37">
        <v>0.18181818181818099</v>
      </c>
      <c r="AH46" s="37">
        <v>0.27272727272727199</v>
      </c>
      <c r="AI46" s="37">
        <v>0.45454545454545398</v>
      </c>
      <c r="AJ46" s="40">
        <v>9.0909090909090898E-2</v>
      </c>
      <c r="AK46" s="39">
        <v>9.0909090909090898E-2</v>
      </c>
      <c r="AL46" s="37">
        <v>9.0909090909090898E-2</v>
      </c>
      <c r="AM46" s="37">
        <v>0.18181818181818099</v>
      </c>
      <c r="AN46" s="37">
        <v>0</v>
      </c>
      <c r="AO46" s="40">
        <v>0</v>
      </c>
    </row>
    <row r="47" spans="1:41" s="2" customFormat="1" x14ac:dyDescent="0.15">
      <c r="A47" s="24" t="s">
        <v>205</v>
      </c>
      <c r="B47" s="34">
        <v>41</v>
      </c>
      <c r="C47" s="9">
        <v>23002.0360975609</v>
      </c>
      <c r="D47" s="10">
        <v>0.667065342624511</v>
      </c>
      <c r="E47" s="11">
        <v>34482.433170731703</v>
      </c>
      <c r="F47" s="57">
        <v>1.0703152359788999E-6</v>
      </c>
      <c r="G47" s="58">
        <v>6.6930151827445605E-2</v>
      </c>
      <c r="H47" s="58">
        <v>9.6387363290469194E-2</v>
      </c>
      <c r="I47" s="58">
        <v>9.2993994550726294E-2</v>
      </c>
      <c r="J47" s="58">
        <v>3.39336873974295E-3</v>
      </c>
      <c r="K47" s="58">
        <v>0</v>
      </c>
      <c r="L47" s="58">
        <v>0</v>
      </c>
      <c r="M47" s="37">
        <v>1.2300077613489699E-6</v>
      </c>
      <c r="N47" s="40">
        <v>4.4901505372530303E-3</v>
      </c>
      <c r="O47" s="39">
        <v>0</v>
      </c>
      <c r="P47" s="37">
        <v>0</v>
      </c>
      <c r="Q47" s="37">
        <v>4.00042789755315E-2</v>
      </c>
      <c r="R47" s="60">
        <v>0.986699533841224</v>
      </c>
      <c r="S47" s="62">
        <v>56.876763803720003</v>
      </c>
      <c r="T47" s="62">
        <v>17.658328097722901</v>
      </c>
      <c r="U47" s="62">
        <v>2.96025673758407</v>
      </c>
      <c r="V47" s="40">
        <v>0</v>
      </c>
      <c r="W47" s="34">
        <v>0</v>
      </c>
      <c r="X47" s="64">
        <v>386.02434366439002</v>
      </c>
      <c r="Y47" s="58">
        <v>0</v>
      </c>
      <c r="Z47" s="66">
        <v>1</v>
      </c>
      <c r="AA47" s="57">
        <v>7.3170731707316999E-2</v>
      </c>
      <c r="AB47" s="58">
        <v>0.92682926829268297</v>
      </c>
      <c r="AC47" s="58">
        <v>0.17073170731707299</v>
      </c>
      <c r="AD47" s="58">
        <v>0.80487804878048697</v>
      </c>
      <c r="AE47" s="66">
        <v>2.4390243902439001E-2</v>
      </c>
      <c r="AF47" s="39">
        <v>0</v>
      </c>
      <c r="AG47" s="37">
        <v>0.292682926829268</v>
      </c>
      <c r="AH47" s="37">
        <v>0.292682926829268</v>
      </c>
      <c r="AI47" s="37">
        <v>0.36585365853658502</v>
      </c>
      <c r="AJ47" s="40">
        <v>4.8780487804878002E-2</v>
      </c>
      <c r="AK47" s="39">
        <v>4.8780487804878002E-2</v>
      </c>
      <c r="AL47" s="37">
        <v>7.3170731707316999E-2</v>
      </c>
      <c r="AM47" s="37">
        <v>7.3170731707316999E-2</v>
      </c>
      <c r="AN47" s="37">
        <v>0</v>
      </c>
      <c r="AO47" s="40">
        <v>4.8780487804878002E-2</v>
      </c>
    </row>
    <row r="48" spans="1:41" s="2" customFormat="1" x14ac:dyDescent="0.15">
      <c r="A48" s="24" t="s">
        <v>206</v>
      </c>
      <c r="B48" s="34">
        <v>764</v>
      </c>
      <c r="C48" s="9">
        <v>20019.053796296201</v>
      </c>
      <c r="D48" s="10">
        <v>0.73599504738947896</v>
      </c>
      <c r="E48" s="11">
        <v>27199.9843848167</v>
      </c>
      <c r="F48" s="57">
        <v>3.5333682814322501E-7</v>
      </c>
      <c r="G48" s="58">
        <v>2.6028448398115099E-2</v>
      </c>
      <c r="H48" s="58">
        <v>8.4573100687415401E-2</v>
      </c>
      <c r="I48" s="58">
        <v>8.4014669075185996E-2</v>
      </c>
      <c r="J48" s="58">
        <v>5.5843161222938196E-4</v>
      </c>
      <c r="K48" s="58">
        <v>0</v>
      </c>
      <c r="L48" s="58">
        <v>0</v>
      </c>
      <c r="M48" s="37">
        <v>3.4623099581755801E-7</v>
      </c>
      <c r="N48" s="40">
        <v>8.6099282263966508E-3</v>
      </c>
      <c r="O48" s="39">
        <v>0</v>
      </c>
      <c r="P48" s="37">
        <v>0</v>
      </c>
      <c r="Q48" s="37">
        <v>4.9043206161718901E-2</v>
      </c>
      <c r="R48" s="60">
        <v>0.87911135470706003</v>
      </c>
      <c r="S48" s="62">
        <v>57.185134664625799</v>
      </c>
      <c r="T48" s="62">
        <v>14.6281726388829</v>
      </c>
      <c r="U48" s="62">
        <v>2.7215515797327501</v>
      </c>
      <c r="V48" s="40">
        <v>0</v>
      </c>
      <c r="W48" s="34">
        <v>0</v>
      </c>
      <c r="X48" s="64">
        <v>441.75897372019102</v>
      </c>
      <c r="Y48" s="58">
        <v>0</v>
      </c>
      <c r="Z48" s="66">
        <v>1</v>
      </c>
      <c r="AA48" s="57">
        <v>9.1623036649214604E-2</v>
      </c>
      <c r="AB48" s="58">
        <v>0.90837696335078499</v>
      </c>
      <c r="AC48" s="58">
        <v>7.1989528795811497E-2</v>
      </c>
      <c r="AD48" s="58">
        <v>0.81544502617800996</v>
      </c>
      <c r="AE48" s="66">
        <v>0.112565445026178</v>
      </c>
      <c r="AF48" s="39">
        <v>6.5445026178010401E-3</v>
      </c>
      <c r="AG48" s="37">
        <v>0.117801047120418</v>
      </c>
      <c r="AH48" s="37">
        <v>0.38874345549738198</v>
      </c>
      <c r="AI48" s="37">
        <v>0.43979057591623</v>
      </c>
      <c r="AJ48" s="40">
        <v>5.3664921465968497E-2</v>
      </c>
      <c r="AK48" s="39">
        <v>8.5078534031413605E-2</v>
      </c>
      <c r="AL48" s="37">
        <v>9.5549738219895194E-2</v>
      </c>
      <c r="AM48" s="37">
        <v>6.5445026178010401E-2</v>
      </c>
      <c r="AN48" s="37">
        <v>3.7958115183246002E-2</v>
      </c>
      <c r="AO48" s="40">
        <v>4.4502617801047098E-2</v>
      </c>
    </row>
    <row r="49" spans="1:41" s="2" customFormat="1" x14ac:dyDescent="0.15">
      <c r="A49" s="24" t="s">
        <v>207</v>
      </c>
      <c r="B49" s="34">
        <v>4104</v>
      </c>
      <c r="C49" s="9">
        <v>16520.968733990099</v>
      </c>
      <c r="D49" s="10">
        <v>0.60170414972479502</v>
      </c>
      <c r="E49" s="11">
        <v>27456.963262670499</v>
      </c>
      <c r="F49" s="57">
        <v>2.9970956329606002E-7</v>
      </c>
      <c r="G49" s="58">
        <v>2.6354549720272302E-2</v>
      </c>
      <c r="H49" s="58">
        <v>7.04709076875292E-2</v>
      </c>
      <c r="I49" s="58">
        <v>6.8984379589093495E-2</v>
      </c>
      <c r="J49" s="58">
        <v>1.48652809843565E-3</v>
      </c>
      <c r="K49" s="58">
        <v>0</v>
      </c>
      <c r="L49" s="58">
        <v>0</v>
      </c>
      <c r="M49" s="37">
        <v>6.4703561543706297E-8</v>
      </c>
      <c r="N49" s="40">
        <v>1.00914113080958E-2</v>
      </c>
      <c r="O49" s="39">
        <v>0</v>
      </c>
      <c r="P49" s="37">
        <v>0</v>
      </c>
      <c r="Q49" s="37">
        <v>4.5090421375285898E-2</v>
      </c>
      <c r="R49" s="60">
        <v>0.89077679065883197</v>
      </c>
      <c r="S49" s="62">
        <v>56.253656378985298</v>
      </c>
      <c r="T49" s="62">
        <v>21.529303456074601</v>
      </c>
      <c r="U49" s="62">
        <v>2.6050678875273099</v>
      </c>
      <c r="V49" s="40">
        <v>0</v>
      </c>
      <c r="W49" s="34">
        <v>0</v>
      </c>
      <c r="X49" s="64">
        <v>488.27038248825102</v>
      </c>
      <c r="Y49" s="58">
        <v>0</v>
      </c>
      <c r="Z49" s="66">
        <v>1</v>
      </c>
      <c r="AA49" s="57">
        <v>0.10672514619883</v>
      </c>
      <c r="AB49" s="58">
        <v>0.893274853801169</v>
      </c>
      <c r="AC49" s="58">
        <v>7.9678362573099404E-2</v>
      </c>
      <c r="AD49" s="58">
        <v>0.82261208576998002</v>
      </c>
      <c r="AE49" s="66">
        <v>9.7709551656919996E-2</v>
      </c>
      <c r="AF49" s="39">
        <v>7.5536062378167602E-3</v>
      </c>
      <c r="AG49" s="37">
        <v>0.29946393762183199</v>
      </c>
      <c r="AH49" s="37">
        <v>0.36622807017543801</v>
      </c>
      <c r="AI49" s="37">
        <v>0.300438596491228</v>
      </c>
      <c r="AJ49" s="40">
        <v>3.3869395711500903E-2</v>
      </c>
      <c r="AK49" s="39">
        <v>9.7709551656919996E-2</v>
      </c>
      <c r="AL49" s="37">
        <v>8.7475633528265095E-2</v>
      </c>
      <c r="AM49" s="37">
        <v>8.5282651072124696E-2</v>
      </c>
      <c r="AN49" s="37">
        <v>3.2163742690058401E-2</v>
      </c>
      <c r="AO49" s="40">
        <v>3.67933723196881E-2</v>
      </c>
    </row>
    <row r="50" spans="1:41" s="2" customFormat="1" x14ac:dyDescent="0.15">
      <c r="A50" s="24" t="s">
        <v>208</v>
      </c>
      <c r="B50" s="34">
        <v>6434</v>
      </c>
      <c r="C50" s="9">
        <v>15849.856861141599</v>
      </c>
      <c r="D50" s="10">
        <v>0.57423822940073399</v>
      </c>
      <c r="E50" s="11">
        <v>27601.5354771526</v>
      </c>
      <c r="F50" s="57">
        <v>6.7494162656518602E-7</v>
      </c>
      <c r="G50" s="58">
        <v>3.11328477168351E-2</v>
      </c>
      <c r="H50" s="58">
        <v>4.5825486630136303E-2</v>
      </c>
      <c r="I50" s="58">
        <v>4.3955618275028502E-2</v>
      </c>
      <c r="J50" s="58">
        <v>1.86986835510785E-3</v>
      </c>
      <c r="K50" s="58">
        <v>0</v>
      </c>
      <c r="L50" s="58">
        <v>0</v>
      </c>
      <c r="M50" s="37">
        <v>1.63608734781549E-7</v>
      </c>
      <c r="N50" s="40">
        <v>1.0472053868095899E-2</v>
      </c>
      <c r="O50" s="39">
        <v>0</v>
      </c>
      <c r="P50" s="37">
        <v>0</v>
      </c>
      <c r="Q50" s="37">
        <v>4.0216895275800302E-2</v>
      </c>
      <c r="R50" s="60">
        <v>0.89393446007813404</v>
      </c>
      <c r="S50" s="62">
        <v>54.891257348511502</v>
      </c>
      <c r="T50" s="62">
        <v>22.320938937791901</v>
      </c>
      <c r="U50" s="62">
        <v>2.5973855674038</v>
      </c>
      <c r="V50" s="40">
        <v>0</v>
      </c>
      <c r="W50" s="34">
        <v>0</v>
      </c>
      <c r="X50" s="64">
        <v>535.68218641345402</v>
      </c>
      <c r="Y50" s="58">
        <v>0</v>
      </c>
      <c r="Z50" s="66">
        <v>1</v>
      </c>
      <c r="AA50" s="57">
        <v>0.107553621386384</v>
      </c>
      <c r="AB50" s="58">
        <v>0.89244637861361498</v>
      </c>
      <c r="AC50" s="58">
        <v>8.4550823748834297E-2</v>
      </c>
      <c r="AD50" s="58">
        <v>0.80913894933167496</v>
      </c>
      <c r="AE50" s="66">
        <v>0.10631022691949001</v>
      </c>
      <c r="AF50" s="39">
        <v>6.3723966428349396E-3</v>
      </c>
      <c r="AG50" s="37">
        <v>0.32452595585949601</v>
      </c>
      <c r="AH50" s="37">
        <v>0.36586882188374198</v>
      </c>
      <c r="AI50" s="37">
        <v>0.278520360584395</v>
      </c>
      <c r="AJ50" s="40">
        <v>3.1084861672365498E-2</v>
      </c>
      <c r="AK50" s="39">
        <v>0.100559527510102</v>
      </c>
      <c r="AL50" s="37">
        <v>7.6624184022381095E-2</v>
      </c>
      <c r="AM50" s="37">
        <v>7.2894000621697194E-2</v>
      </c>
      <c r="AN50" s="37">
        <v>4.0254895865713299E-2</v>
      </c>
      <c r="AO50" s="40">
        <v>2.9841467205470901E-2</v>
      </c>
    </row>
    <row r="51" spans="1:41" s="2" customFormat="1" x14ac:dyDescent="0.15">
      <c r="A51" s="24" t="s">
        <v>209</v>
      </c>
      <c r="B51" s="34">
        <v>2709</v>
      </c>
      <c r="C51" s="9">
        <v>16911.078423608498</v>
      </c>
      <c r="D51" s="10">
        <v>0.58307436731895201</v>
      </c>
      <c r="E51" s="11">
        <v>29003.2959283868</v>
      </c>
      <c r="F51" s="57">
        <v>1.28754988053544E-7</v>
      </c>
      <c r="G51" s="58">
        <v>2.7621611577992599E-2</v>
      </c>
      <c r="H51" s="58">
        <v>2.6541662275716801E-2</v>
      </c>
      <c r="I51" s="58">
        <v>2.5173955379614199E-2</v>
      </c>
      <c r="J51" s="58">
        <v>1.36770689610255E-3</v>
      </c>
      <c r="K51" s="58">
        <v>0</v>
      </c>
      <c r="L51" s="58">
        <v>0</v>
      </c>
      <c r="M51" s="37">
        <v>1.3562779351312699E-7</v>
      </c>
      <c r="N51" s="40">
        <v>1.0800432092777699E-2</v>
      </c>
      <c r="O51" s="39">
        <v>0</v>
      </c>
      <c r="P51" s="37">
        <v>0</v>
      </c>
      <c r="Q51" s="37">
        <v>3.6681115152271099E-2</v>
      </c>
      <c r="R51" s="60">
        <v>0.89010942612348898</v>
      </c>
      <c r="S51" s="62">
        <v>53.688985513622697</v>
      </c>
      <c r="T51" s="62">
        <v>21.490685104881798</v>
      </c>
      <c r="U51" s="62">
        <v>2.62463141001601</v>
      </c>
      <c r="V51" s="40">
        <v>0</v>
      </c>
      <c r="W51" s="34">
        <v>0</v>
      </c>
      <c r="X51" s="64">
        <v>577.87733097123601</v>
      </c>
      <c r="Y51" s="58">
        <v>0</v>
      </c>
      <c r="Z51" s="66">
        <v>1</v>
      </c>
      <c r="AA51" s="57">
        <v>8.9700996677740799E-2</v>
      </c>
      <c r="AB51" s="58">
        <v>0.91029900332225899</v>
      </c>
      <c r="AC51" s="58">
        <v>7.60428202288667E-2</v>
      </c>
      <c r="AD51" s="58">
        <v>0.81949058693244703</v>
      </c>
      <c r="AE51" s="66">
        <v>0.10446659283868499</v>
      </c>
      <c r="AF51" s="39">
        <v>8.8593576965669898E-3</v>
      </c>
      <c r="AG51" s="37">
        <v>0.30638612033960799</v>
      </c>
      <c r="AH51" s="37">
        <v>0.34772978959025402</v>
      </c>
      <c r="AI51" s="37">
        <v>0.310446659283868</v>
      </c>
      <c r="AJ51" s="40">
        <v>3.5437430786267897E-2</v>
      </c>
      <c r="AK51" s="39">
        <v>8.6747877445551805E-2</v>
      </c>
      <c r="AL51" s="37">
        <v>8.7117017349575401E-2</v>
      </c>
      <c r="AM51" s="37">
        <v>6.0908084163898098E-2</v>
      </c>
      <c r="AN51" s="37">
        <v>4.2820228866740397E-2</v>
      </c>
      <c r="AO51" s="40">
        <v>3.0638612033960799E-2</v>
      </c>
    </row>
    <row r="52" spans="1:41" s="2" customFormat="1" x14ac:dyDescent="0.15">
      <c r="A52" s="24" t="s">
        <v>210</v>
      </c>
      <c r="B52" s="34">
        <v>79</v>
      </c>
      <c r="C52" s="9">
        <v>16784.531265822701</v>
      </c>
      <c r="D52" s="10">
        <v>0.53851111710910704</v>
      </c>
      <c r="E52" s="11">
        <v>31168.402531645501</v>
      </c>
      <c r="F52" s="57">
        <v>0</v>
      </c>
      <c r="G52" s="58">
        <v>8.0510455797004998E-2</v>
      </c>
      <c r="H52" s="58">
        <v>1.70954574758131E-3</v>
      </c>
      <c r="I52" s="58">
        <v>1.70954574758131E-3</v>
      </c>
      <c r="J52" s="58">
        <v>0</v>
      </c>
      <c r="K52" s="58">
        <v>0</v>
      </c>
      <c r="L52" s="58">
        <v>0</v>
      </c>
      <c r="M52" s="37">
        <v>0</v>
      </c>
      <c r="N52" s="40">
        <v>1.0747056116713E-2</v>
      </c>
      <c r="O52" s="39">
        <v>0</v>
      </c>
      <c r="P52" s="37">
        <v>0</v>
      </c>
      <c r="Q52" s="37">
        <v>3.4532735556432902E-2</v>
      </c>
      <c r="R52" s="60">
        <v>0.89247119878352399</v>
      </c>
      <c r="S52" s="62">
        <v>50.520991398380602</v>
      </c>
      <c r="T52" s="62">
        <v>20.6219159877834</v>
      </c>
      <c r="U52" s="62">
        <v>2.5782610253048301</v>
      </c>
      <c r="V52" s="40">
        <v>0</v>
      </c>
      <c r="W52" s="34">
        <v>0</v>
      </c>
      <c r="X52" s="64">
        <v>622.86703481105701</v>
      </c>
      <c r="Y52" s="58">
        <v>0</v>
      </c>
      <c r="Z52" s="66">
        <v>1</v>
      </c>
      <c r="AA52" s="57">
        <v>7.5949367088607597E-2</v>
      </c>
      <c r="AB52" s="58">
        <v>0.924050632911392</v>
      </c>
      <c r="AC52" s="58">
        <v>8.8607594936708806E-2</v>
      </c>
      <c r="AD52" s="58">
        <v>0.759493670886076</v>
      </c>
      <c r="AE52" s="66">
        <v>0.151898734177215</v>
      </c>
      <c r="AF52" s="39">
        <v>0</v>
      </c>
      <c r="AG52" s="37">
        <v>0.20253164556962</v>
      </c>
      <c r="AH52" s="37">
        <v>0.417721518987341</v>
      </c>
      <c r="AI52" s="37">
        <v>0.329113924050632</v>
      </c>
      <c r="AJ52" s="40">
        <v>5.0632911392405E-2</v>
      </c>
      <c r="AK52" s="39">
        <v>1.26582278481012E-2</v>
      </c>
      <c r="AL52" s="37">
        <v>8.8607594936708806E-2</v>
      </c>
      <c r="AM52" s="37">
        <v>3.7974683544303799E-2</v>
      </c>
      <c r="AN52" s="37">
        <v>1.26582278481012E-2</v>
      </c>
      <c r="AO52" s="40">
        <v>2.53164556962025E-2</v>
      </c>
    </row>
    <row r="53" spans="1:41" s="2" customFormat="1" x14ac:dyDescent="0.15">
      <c r="A53" s="29" t="s">
        <v>95</v>
      </c>
      <c r="B53" s="33">
        <v>1163217</v>
      </c>
      <c r="C53" s="26">
        <v>17559.0329299818</v>
      </c>
      <c r="D53" s="27">
        <v>0.75489008567954896</v>
      </c>
      <c r="E53" s="28">
        <v>23260.383548653001</v>
      </c>
      <c r="F53" s="55">
        <v>4.44883788475674E-4</v>
      </c>
      <c r="G53" s="56">
        <v>2.8121713636416801E-2</v>
      </c>
      <c r="H53" s="56">
        <v>8.7255518589770806E-2</v>
      </c>
      <c r="I53" s="56">
        <v>7.7134447123452798E-2</v>
      </c>
      <c r="J53" s="56">
        <v>8.0507118448457302E-3</v>
      </c>
      <c r="K53" s="56">
        <v>1.6425944285072399E-3</v>
      </c>
      <c r="L53" s="56">
        <v>4.2773684569356499E-4</v>
      </c>
      <c r="M53" s="53">
        <v>3.3773190147085599E-4</v>
      </c>
      <c r="N53" s="54">
        <v>1.4457199597589799E-2</v>
      </c>
      <c r="O53" s="52">
        <v>9.0420789929995804E-2</v>
      </c>
      <c r="P53" s="53">
        <v>8.3052431317630293E-2</v>
      </c>
      <c r="Q53" s="53">
        <v>5.95344857333856E-2</v>
      </c>
      <c r="R53" s="59">
        <v>1.01502986231785</v>
      </c>
      <c r="S53" s="61">
        <v>67.367285814381404</v>
      </c>
      <c r="T53" s="61">
        <v>16.449952947610502</v>
      </c>
      <c r="U53" s="61">
        <v>2.2966500537135399</v>
      </c>
      <c r="V53" s="54">
        <v>8.0872062540897294E-2</v>
      </c>
      <c r="W53" s="33">
        <v>706.64776743073901</v>
      </c>
      <c r="X53" s="63">
        <v>525.40018709786602</v>
      </c>
      <c r="Y53" s="56">
        <v>0.91665699521241495</v>
      </c>
      <c r="Z53" s="65">
        <v>1.2158522442502101E-2</v>
      </c>
      <c r="AA53" s="55">
        <v>0.42264942826660801</v>
      </c>
      <c r="AB53" s="56">
        <v>0.577349712048568</v>
      </c>
      <c r="AC53" s="56">
        <v>0.52915148248349098</v>
      </c>
      <c r="AD53" s="56">
        <v>0.13893968193380901</v>
      </c>
      <c r="AE53" s="65">
        <v>0.30955531083194199</v>
      </c>
      <c r="AF53" s="52">
        <v>6.1683245688465602E-2</v>
      </c>
      <c r="AG53" s="53">
        <v>0.46683550876577601</v>
      </c>
      <c r="AH53" s="53">
        <v>0.17221808140699399</v>
      </c>
      <c r="AI53" s="53">
        <v>0.25704834093724499</v>
      </c>
      <c r="AJ53" s="54">
        <v>0.103894630150694</v>
      </c>
      <c r="AK53" s="52">
        <v>0.13680852325920201</v>
      </c>
      <c r="AL53" s="53">
        <v>0.120259590428956</v>
      </c>
      <c r="AM53" s="53">
        <v>9.7468486103624602E-2</v>
      </c>
      <c r="AN53" s="53">
        <v>2.4648883226431498E-2</v>
      </c>
      <c r="AO53" s="54">
        <v>2.6038133899349801E-2</v>
      </c>
    </row>
    <row r="54" spans="1:41" s="2" customFormat="1" x14ac:dyDescent="0.15">
      <c r="A54" s="24" t="s">
        <v>350</v>
      </c>
      <c r="B54" s="34">
        <v>6227</v>
      </c>
      <c r="C54" s="9">
        <v>6144.9364513517803</v>
      </c>
      <c r="D54" s="10">
        <v>0.69694488969009505</v>
      </c>
      <c r="E54" s="11">
        <v>8816.9617745302694</v>
      </c>
      <c r="F54" s="57">
        <v>2.59030006456688E-6</v>
      </c>
      <c r="G54" s="58">
        <v>0.13102690266595701</v>
      </c>
      <c r="H54" s="58">
        <v>2.5166488740903499E-2</v>
      </c>
      <c r="I54" s="58">
        <v>2.3250669840147901E-2</v>
      </c>
      <c r="J54" s="58">
        <v>1.60788634284287E-3</v>
      </c>
      <c r="K54" s="58">
        <v>3.07932557912776E-4</v>
      </c>
      <c r="L54" s="58">
        <v>0</v>
      </c>
      <c r="M54" s="37">
        <v>8.6386607558682302E-7</v>
      </c>
      <c r="N54" s="40">
        <v>5.4808082857727099E-2</v>
      </c>
      <c r="O54" s="39">
        <v>8.6719126385097108E-3</v>
      </c>
      <c r="P54" s="37">
        <v>9.7960494620202305E-3</v>
      </c>
      <c r="Q54" s="37">
        <v>3.7989171139734601E-2</v>
      </c>
      <c r="R54" s="60">
        <v>0.249968000421323</v>
      </c>
      <c r="S54" s="62">
        <v>51.708357582176198</v>
      </c>
      <c r="T54" s="62">
        <v>10.969056742209499</v>
      </c>
      <c r="U54" s="62">
        <v>2.3850218409143999</v>
      </c>
      <c r="V54" s="40">
        <v>3.7548897155543E-2</v>
      </c>
      <c r="W54" s="34">
        <v>765.74853552738102</v>
      </c>
      <c r="X54" s="64">
        <v>528.08018801317803</v>
      </c>
      <c r="Y54" s="58">
        <v>0.86221294363256695</v>
      </c>
      <c r="Z54" s="66">
        <v>1.22049140838284E-2</v>
      </c>
      <c r="AA54" s="57">
        <v>0.19800867191263799</v>
      </c>
      <c r="AB54" s="58">
        <v>0.80199132808736096</v>
      </c>
      <c r="AC54" s="58">
        <v>0.25582142283603598</v>
      </c>
      <c r="AD54" s="58">
        <v>0.28986670949092602</v>
      </c>
      <c r="AE54" s="66">
        <v>0.42363899148867801</v>
      </c>
      <c r="AF54" s="39">
        <v>1.54167335795728E-2</v>
      </c>
      <c r="AG54" s="37">
        <v>0.200738718484021</v>
      </c>
      <c r="AH54" s="37">
        <v>0.17408061666934299</v>
      </c>
      <c r="AI54" s="37">
        <v>0.418018307371125</v>
      </c>
      <c r="AJ54" s="40">
        <v>0.20716235747550901</v>
      </c>
      <c r="AK54" s="39">
        <v>9.2821583427011398E-2</v>
      </c>
      <c r="AL54" s="37">
        <v>9.2339810502649694E-2</v>
      </c>
      <c r="AM54" s="37">
        <v>8.0777260317970098E-2</v>
      </c>
      <c r="AN54" s="37">
        <v>2.2482736470210301E-2</v>
      </c>
      <c r="AO54" s="40">
        <v>2.4570419142444101E-2</v>
      </c>
    </row>
    <row r="55" spans="1:41" s="2" customFormat="1" x14ac:dyDescent="0.15">
      <c r="A55" s="24" t="s">
        <v>351</v>
      </c>
      <c r="B55" s="34">
        <v>69624</v>
      </c>
      <c r="C55" s="9">
        <v>10651.9351336541</v>
      </c>
      <c r="D55" s="10">
        <v>0.70915142834061096</v>
      </c>
      <c r="E55" s="11">
        <v>15020.677824169799</v>
      </c>
      <c r="F55" s="57">
        <v>1.10202532501675E-5</v>
      </c>
      <c r="G55" s="58">
        <v>6.0382646352999399E-2</v>
      </c>
      <c r="H55" s="58">
        <v>2.53388761724362E-2</v>
      </c>
      <c r="I55" s="58">
        <v>2.39731244605993E-2</v>
      </c>
      <c r="J55" s="58">
        <v>1.20543821023965E-3</v>
      </c>
      <c r="K55" s="58">
        <v>1.60313501597226E-4</v>
      </c>
      <c r="L55" s="58">
        <v>0</v>
      </c>
      <c r="M55" s="37">
        <v>1.46846866216386E-5</v>
      </c>
      <c r="N55" s="40">
        <v>2.94383214598237E-2</v>
      </c>
      <c r="O55" s="39">
        <v>1.1806273698724499E-2</v>
      </c>
      <c r="P55" s="37">
        <v>1.2079168102953E-2</v>
      </c>
      <c r="Q55" s="37">
        <v>3.3065460002569602E-2</v>
      </c>
      <c r="R55" s="60">
        <v>0.481170598342609</v>
      </c>
      <c r="S55" s="62">
        <v>58.624248774627503</v>
      </c>
      <c r="T55" s="62">
        <v>14.4152216633085</v>
      </c>
      <c r="U55" s="62">
        <v>2.3109472447146699</v>
      </c>
      <c r="V55" s="40">
        <v>5.1750094399765599E-2</v>
      </c>
      <c r="W55" s="34">
        <v>767.91258221312</v>
      </c>
      <c r="X55" s="64">
        <v>528.63448560382005</v>
      </c>
      <c r="Y55" s="58">
        <v>0.86740204527174503</v>
      </c>
      <c r="Z55" s="66">
        <v>1.98494771917729E-2</v>
      </c>
      <c r="AA55" s="57">
        <v>0.23815063771113401</v>
      </c>
      <c r="AB55" s="58">
        <v>0.76184936228886502</v>
      </c>
      <c r="AC55" s="58">
        <v>0.34634608755601498</v>
      </c>
      <c r="AD55" s="58">
        <v>0.23095484315753101</v>
      </c>
      <c r="AE55" s="66">
        <v>0.39453349419740302</v>
      </c>
      <c r="AF55" s="39">
        <v>1.9993105825577302E-2</v>
      </c>
      <c r="AG55" s="37">
        <v>0.29150867516948098</v>
      </c>
      <c r="AH55" s="37">
        <v>0.20818970469952799</v>
      </c>
      <c r="AI55" s="37">
        <v>0.35461909686315002</v>
      </c>
      <c r="AJ55" s="40">
        <v>0.14568252326783801</v>
      </c>
      <c r="AK55" s="39">
        <v>0.105768125933586</v>
      </c>
      <c r="AL55" s="37">
        <v>9.5872113064460501E-2</v>
      </c>
      <c r="AM55" s="37">
        <v>8.2672641617832901E-2</v>
      </c>
      <c r="AN55" s="37">
        <v>2.3971618981960201E-2</v>
      </c>
      <c r="AO55" s="40">
        <v>3.28478685510743E-2</v>
      </c>
    </row>
    <row r="56" spans="1:41" s="2" customFormat="1" x14ac:dyDescent="0.15">
      <c r="A56" s="24" t="s">
        <v>352</v>
      </c>
      <c r="B56" s="34">
        <v>232523</v>
      </c>
      <c r="C56" s="9">
        <v>15606.5744623311</v>
      </c>
      <c r="D56" s="10">
        <v>0.72183782172889299</v>
      </c>
      <c r="E56" s="11">
        <v>21620.610603295099</v>
      </c>
      <c r="F56" s="57">
        <v>8.7207642415595201E-5</v>
      </c>
      <c r="G56" s="58">
        <v>3.5556010182457298E-2</v>
      </c>
      <c r="H56" s="58">
        <v>4.20398167766763E-2</v>
      </c>
      <c r="I56" s="58">
        <v>3.8723023426267301E-2</v>
      </c>
      <c r="J56" s="58">
        <v>2.7012156093384099E-3</v>
      </c>
      <c r="K56" s="58">
        <v>5.2995473942281195E-4</v>
      </c>
      <c r="L56" s="58">
        <v>8.5623001647720904E-5</v>
      </c>
      <c r="M56" s="37">
        <v>5.9890716837361799E-5</v>
      </c>
      <c r="N56" s="40">
        <v>1.8132621523473998E-2</v>
      </c>
      <c r="O56" s="39">
        <v>3.2895670535817899E-2</v>
      </c>
      <c r="P56" s="37">
        <v>3.3093500427914598E-2</v>
      </c>
      <c r="Q56" s="37">
        <v>3.8013203167320403E-2</v>
      </c>
      <c r="R56" s="60">
        <v>0.753845909286325</v>
      </c>
      <c r="S56" s="62">
        <v>64.195543674969599</v>
      </c>
      <c r="T56" s="62">
        <v>16.642879216074999</v>
      </c>
      <c r="U56" s="62">
        <v>2.2474373081288501</v>
      </c>
      <c r="V56" s="40">
        <v>6.7105327333118206E-2</v>
      </c>
      <c r="W56" s="34">
        <v>744.27879599235803</v>
      </c>
      <c r="X56" s="64">
        <v>524.67232202046</v>
      </c>
      <c r="Y56" s="58">
        <v>0.88142248293717096</v>
      </c>
      <c r="Z56" s="66">
        <v>1.8927159893859902E-2</v>
      </c>
      <c r="AA56" s="57">
        <v>0.26394378190544499</v>
      </c>
      <c r="AB56" s="58">
        <v>0.73605621809455402</v>
      </c>
      <c r="AC56" s="58">
        <v>0.41969181543331102</v>
      </c>
      <c r="AD56" s="58">
        <v>0.18067890058187699</v>
      </c>
      <c r="AE56" s="66">
        <v>0.37003221186721302</v>
      </c>
      <c r="AF56" s="39">
        <v>3.0396992985640098E-2</v>
      </c>
      <c r="AG56" s="37">
        <v>0.369176382551403</v>
      </c>
      <c r="AH56" s="37">
        <v>0.19329270652795599</v>
      </c>
      <c r="AI56" s="37">
        <v>0.31234329507188502</v>
      </c>
      <c r="AJ56" s="40">
        <v>0.12518761584875401</v>
      </c>
      <c r="AK56" s="39">
        <v>0.122417997359401</v>
      </c>
      <c r="AL56" s="37">
        <v>0.10019653969714799</v>
      </c>
      <c r="AM56" s="37">
        <v>8.8124615629421602E-2</v>
      </c>
      <c r="AN56" s="37">
        <v>2.2741836291463601E-2</v>
      </c>
      <c r="AO56" s="40">
        <v>3.1330233998357097E-2</v>
      </c>
    </row>
    <row r="57" spans="1:41" s="2" customFormat="1" x14ac:dyDescent="0.15">
      <c r="A57" s="24" t="s">
        <v>353</v>
      </c>
      <c r="B57" s="34">
        <v>536225</v>
      </c>
      <c r="C57" s="9">
        <v>18711.8806983295</v>
      </c>
      <c r="D57" s="10">
        <v>0.749559520451893</v>
      </c>
      <c r="E57" s="11">
        <v>24963.835676516399</v>
      </c>
      <c r="F57" s="57">
        <v>4.3382232572854499E-4</v>
      </c>
      <c r="G57" s="58">
        <v>2.6040802812572698E-2</v>
      </c>
      <c r="H57" s="58">
        <v>8.5944905635510799E-2</v>
      </c>
      <c r="I57" s="58">
        <v>7.5492617303798998E-2</v>
      </c>
      <c r="J57" s="58">
        <v>8.2817095637828901E-3</v>
      </c>
      <c r="K57" s="58">
        <v>1.7033032800738801E-3</v>
      </c>
      <c r="L57" s="58">
        <v>4.6721782085783301E-4</v>
      </c>
      <c r="M57" s="37">
        <v>3.3920701126107899E-4</v>
      </c>
      <c r="N57" s="40">
        <v>1.32779288122453E-2</v>
      </c>
      <c r="O57" s="39">
        <v>9.62058837241829E-2</v>
      </c>
      <c r="P57" s="37">
        <v>8.7541610331483902E-2</v>
      </c>
      <c r="Q57" s="37">
        <v>5.8975810798538301E-2</v>
      </c>
      <c r="R57" s="60">
        <v>1.01230084878368</v>
      </c>
      <c r="S57" s="62">
        <v>67.6016606247412</v>
      </c>
      <c r="T57" s="62">
        <v>16.924612293230599</v>
      </c>
      <c r="U57" s="62">
        <v>2.3213316195064402</v>
      </c>
      <c r="V57" s="40">
        <v>8.1902605906812601E-2</v>
      </c>
      <c r="W57" s="34">
        <v>704.08792645338099</v>
      </c>
      <c r="X57" s="64">
        <v>525.38724642355601</v>
      </c>
      <c r="Y57" s="58">
        <v>0.91010489999533695</v>
      </c>
      <c r="Z57" s="66">
        <v>1.44193202480302E-2</v>
      </c>
      <c r="AA57" s="57">
        <v>0.38856636673038297</v>
      </c>
      <c r="AB57" s="58">
        <v>0.61143363326961597</v>
      </c>
      <c r="AC57" s="58">
        <v>0.52626975616578797</v>
      </c>
      <c r="AD57" s="58">
        <v>0.139131894260804</v>
      </c>
      <c r="AE57" s="66">
        <v>0.31179075947596602</v>
      </c>
      <c r="AF57" s="39">
        <v>5.5991421511492299E-2</v>
      </c>
      <c r="AG57" s="37">
        <v>0.45408177537414302</v>
      </c>
      <c r="AH57" s="37">
        <v>0.16965639423749301</v>
      </c>
      <c r="AI57" s="37">
        <v>0.26515362021539401</v>
      </c>
      <c r="AJ57" s="40">
        <v>0.11110261550655</v>
      </c>
      <c r="AK57" s="39">
        <v>0.13728938412047101</v>
      </c>
      <c r="AL57" s="37">
        <v>0.121042472842556</v>
      </c>
      <c r="AM57" s="37">
        <v>9.5566226863723194E-2</v>
      </c>
      <c r="AN57" s="37">
        <v>2.4566180241503099E-2</v>
      </c>
      <c r="AO57" s="40">
        <v>2.5166674437036601E-2</v>
      </c>
    </row>
    <row r="58" spans="1:41" s="2" customFormat="1" x14ac:dyDescent="0.15">
      <c r="A58" s="24" t="s">
        <v>354</v>
      </c>
      <c r="B58" s="34">
        <v>286953</v>
      </c>
      <c r="C58" s="9">
        <v>18694.824437093001</v>
      </c>
      <c r="D58" s="10">
        <v>0.79447453816094304</v>
      </c>
      <c r="E58" s="11">
        <v>23531.055482744501</v>
      </c>
      <c r="F58" s="57">
        <v>8.0020556606157599E-4</v>
      </c>
      <c r="G58" s="58">
        <v>2.2445147009943E-2</v>
      </c>
      <c r="H58" s="58">
        <v>0.12674542913525999</v>
      </c>
      <c r="I58" s="58">
        <v>0.111058721048285</v>
      </c>
      <c r="J58" s="58">
        <v>1.23992476662235E-2</v>
      </c>
      <c r="K58" s="58">
        <v>2.5930584468971899E-3</v>
      </c>
      <c r="L58" s="58">
        <v>6.9440197385378004E-4</v>
      </c>
      <c r="M58" s="37">
        <v>5.8167709624102704E-4</v>
      </c>
      <c r="N58" s="40">
        <v>1.17847624448682E-2</v>
      </c>
      <c r="O58" s="39">
        <v>0.152997180722975</v>
      </c>
      <c r="P58" s="37">
        <v>0.13967792635030801</v>
      </c>
      <c r="Q58" s="37">
        <v>8.1566469902560598E-2</v>
      </c>
      <c r="R58" s="60">
        <v>1.2525082962430201</v>
      </c>
      <c r="S58" s="62">
        <v>70.313015788498205</v>
      </c>
      <c r="T58" s="62">
        <v>15.6870005683336</v>
      </c>
      <c r="U58" s="62">
        <v>2.3415533442460998</v>
      </c>
      <c r="V58" s="40">
        <v>9.2151132607630706E-2</v>
      </c>
      <c r="W58" s="34">
        <v>677.33324171717004</v>
      </c>
      <c r="X58" s="64">
        <v>525.51563022276298</v>
      </c>
      <c r="Y58" s="58">
        <v>0.96380940432753703</v>
      </c>
      <c r="Z58" s="66">
        <v>1.89926573341278E-3</v>
      </c>
      <c r="AA58" s="57">
        <v>0.64061361965199803</v>
      </c>
      <c r="AB58" s="58">
        <v>0.35938638034800102</v>
      </c>
      <c r="AC58" s="58">
        <v>0.64617899098458598</v>
      </c>
      <c r="AD58" s="58">
        <v>8.9056395995162893E-2</v>
      </c>
      <c r="AE58" s="66">
        <v>0.25001655323345601</v>
      </c>
      <c r="AF58" s="39">
        <v>0.100647144305861</v>
      </c>
      <c r="AG58" s="37">
        <v>0.60012963795464702</v>
      </c>
      <c r="AH58" s="37">
        <v>0.15430053005195901</v>
      </c>
      <c r="AI58" s="37">
        <v>0.18097040281858001</v>
      </c>
      <c r="AJ58" s="40">
        <v>6.4599429174812595E-2</v>
      </c>
      <c r="AK58" s="39">
        <v>0.147919694165943</v>
      </c>
      <c r="AL58" s="37">
        <v>0.14151097914989499</v>
      </c>
      <c r="AM58" s="37">
        <v>0.10678403780409999</v>
      </c>
      <c r="AN58" s="37">
        <v>2.7771098402874301E-2</v>
      </c>
      <c r="AO58" s="40">
        <v>2.1574961753318401E-2</v>
      </c>
    </row>
    <row r="59" spans="1:41" s="2" customFormat="1" x14ac:dyDescent="0.15">
      <c r="A59" s="24" t="s">
        <v>355</v>
      </c>
      <c r="B59" s="34">
        <v>28073</v>
      </c>
      <c r="C59" s="9">
        <v>20308.017043233202</v>
      </c>
      <c r="D59" s="10">
        <v>0.79469729523965504</v>
      </c>
      <c r="E59" s="11">
        <v>25554.405639582499</v>
      </c>
      <c r="F59" s="57">
        <v>2.7456233842580399E-4</v>
      </c>
      <c r="G59" s="58">
        <v>1.8551167904971501E-2</v>
      </c>
      <c r="H59" s="58">
        <v>0.107243178881076</v>
      </c>
      <c r="I59" s="58">
        <v>0.100437355845111</v>
      </c>
      <c r="J59" s="58">
        <v>6.0694594464357297E-3</v>
      </c>
      <c r="K59" s="58">
        <v>7.2656841376215196E-4</v>
      </c>
      <c r="L59" s="58">
        <v>9.7951757670459597E-6</v>
      </c>
      <c r="M59" s="37">
        <v>2.45615278593297E-4</v>
      </c>
      <c r="N59" s="40">
        <v>1.38712981294087E-2</v>
      </c>
      <c r="O59" s="39">
        <v>3.9646635557297E-2</v>
      </c>
      <c r="P59" s="37">
        <v>3.4196558971253503E-2</v>
      </c>
      <c r="Q59" s="37">
        <v>5.2954318669739701E-2</v>
      </c>
      <c r="R59" s="60">
        <v>1.51054112950162</v>
      </c>
      <c r="S59" s="62">
        <v>71.1847921919953</v>
      </c>
      <c r="T59" s="62">
        <v>15.449121792160501</v>
      </c>
      <c r="U59" s="62">
        <v>1.8367009705902599</v>
      </c>
      <c r="V59" s="40">
        <v>9.6795522454544494E-2</v>
      </c>
      <c r="W59" s="34">
        <v>706.04772827248598</v>
      </c>
      <c r="X59" s="64">
        <v>497.95491268210299</v>
      </c>
      <c r="Y59" s="58">
        <v>0.98340042033270403</v>
      </c>
      <c r="Z59" s="66">
        <v>2.4934990916539E-4</v>
      </c>
      <c r="AA59" s="57">
        <v>0.60592027927189795</v>
      </c>
      <c r="AB59" s="58">
        <v>0.39407972072810099</v>
      </c>
      <c r="AC59" s="58">
        <v>0.77736615253090102</v>
      </c>
      <c r="AD59" s="58">
        <v>4.64859473515477E-2</v>
      </c>
      <c r="AE59" s="66">
        <v>0.15819470665764199</v>
      </c>
      <c r="AF59" s="39">
        <v>0.116232679086666</v>
      </c>
      <c r="AG59" s="37">
        <v>0.59384461938517397</v>
      </c>
      <c r="AH59" s="37">
        <v>0.15812346382645201</v>
      </c>
      <c r="AI59" s="37">
        <v>0.17194457307733399</v>
      </c>
      <c r="AJ59" s="40">
        <v>7.6087343711038993E-2</v>
      </c>
      <c r="AK59" s="39">
        <v>0.21625761407758301</v>
      </c>
      <c r="AL59" s="37">
        <v>0.13240480176682201</v>
      </c>
      <c r="AM59" s="37">
        <v>0.12955508851921699</v>
      </c>
      <c r="AN59" s="37">
        <v>1.5103480212303601E-2</v>
      </c>
      <c r="AO59" s="40">
        <v>2.8034054073308799E-2</v>
      </c>
    </row>
    <row r="60" spans="1:41" s="2" customFormat="1" x14ac:dyDescent="0.15">
      <c r="A60" s="24" t="s">
        <v>356</v>
      </c>
      <c r="B60" s="34">
        <v>1652</v>
      </c>
      <c r="C60" s="9">
        <v>17695.4091278013</v>
      </c>
      <c r="D60" s="10">
        <v>0.812004633648442</v>
      </c>
      <c r="E60" s="11">
        <v>21792.251416464798</v>
      </c>
      <c r="F60" s="57">
        <v>0</v>
      </c>
      <c r="G60" s="58">
        <v>2.5778502952959002E-2</v>
      </c>
      <c r="H60" s="58">
        <v>0.11116621351382</v>
      </c>
      <c r="I60" s="58">
        <v>0.100324458460122</v>
      </c>
      <c r="J60" s="58">
        <v>9.4629974325757E-3</v>
      </c>
      <c r="K60" s="58">
        <v>1.37875762112166E-3</v>
      </c>
      <c r="L60" s="58">
        <v>0</v>
      </c>
      <c r="M60" s="37">
        <v>0</v>
      </c>
      <c r="N60" s="40">
        <v>2.29949231496171E-2</v>
      </c>
      <c r="O60" s="39">
        <v>2.5423728813559299E-2</v>
      </c>
      <c r="P60" s="37">
        <v>1.51331719128329E-2</v>
      </c>
      <c r="Q60" s="37">
        <v>5.6849003009973101E-2</v>
      </c>
      <c r="R60" s="60">
        <v>1.8030677270136599</v>
      </c>
      <c r="S60" s="62">
        <v>69.209225970203093</v>
      </c>
      <c r="T60" s="62">
        <v>12.4983915023815</v>
      </c>
      <c r="U60" s="62">
        <v>1.46848590584655</v>
      </c>
      <c r="V60" s="40">
        <v>9.6128003474916596E-2</v>
      </c>
      <c r="W60" s="34">
        <v>709.62740480555897</v>
      </c>
      <c r="X60" s="64">
        <v>0</v>
      </c>
      <c r="Y60" s="58">
        <v>0.98365617433413999</v>
      </c>
      <c r="Z60" s="66">
        <v>0</v>
      </c>
      <c r="AA60" s="57">
        <v>0.86319612590799</v>
      </c>
      <c r="AB60" s="58">
        <v>0.136803874092009</v>
      </c>
      <c r="AC60" s="58">
        <v>0.85956416464890995</v>
      </c>
      <c r="AD60" s="58">
        <v>2.78450363196125E-2</v>
      </c>
      <c r="AE60" s="66">
        <v>0.111985472154963</v>
      </c>
      <c r="AF60" s="39">
        <v>0.24636803874092</v>
      </c>
      <c r="AG60" s="37">
        <v>0.82808716707021701</v>
      </c>
      <c r="AH60" s="37">
        <v>5.8111380145278398E-2</v>
      </c>
      <c r="AI60" s="37">
        <v>7.80871670702179E-2</v>
      </c>
      <c r="AJ60" s="40">
        <v>3.5714285714285698E-2</v>
      </c>
      <c r="AK60" s="39">
        <v>0.311743341404358</v>
      </c>
      <c r="AL60" s="37">
        <v>6.4164648910411598E-2</v>
      </c>
      <c r="AM60" s="37">
        <v>0.13740920096852299</v>
      </c>
      <c r="AN60" s="37">
        <v>3.6319612590798999E-3</v>
      </c>
      <c r="AO60" s="40">
        <v>4.7215496368038699E-2</v>
      </c>
    </row>
    <row r="61" spans="1:41" s="2" customFormat="1" x14ac:dyDescent="0.15">
      <c r="A61" s="29" t="s">
        <v>96</v>
      </c>
      <c r="B61" s="33">
        <v>1163217</v>
      </c>
      <c r="C61" s="26">
        <v>17559.0329299818</v>
      </c>
      <c r="D61" s="27">
        <v>0.75489008567954896</v>
      </c>
      <c r="E61" s="28">
        <v>23260.383548653001</v>
      </c>
      <c r="F61" s="55">
        <v>4.44883788475674E-4</v>
      </c>
      <c r="G61" s="56">
        <v>2.8121713636416801E-2</v>
      </c>
      <c r="H61" s="56">
        <v>8.7255518589770806E-2</v>
      </c>
      <c r="I61" s="56">
        <v>7.7134447123452798E-2</v>
      </c>
      <c r="J61" s="56">
        <v>8.0507118448457302E-3</v>
      </c>
      <c r="K61" s="56">
        <v>1.6425944285072399E-3</v>
      </c>
      <c r="L61" s="56">
        <v>4.2773684569356499E-4</v>
      </c>
      <c r="M61" s="53">
        <v>3.3773190147085599E-4</v>
      </c>
      <c r="N61" s="54">
        <v>1.4457199597589799E-2</v>
      </c>
      <c r="O61" s="52">
        <v>9.0420789929995804E-2</v>
      </c>
      <c r="P61" s="53">
        <v>8.3052431317630293E-2</v>
      </c>
      <c r="Q61" s="53">
        <v>5.95344857333856E-2</v>
      </c>
      <c r="R61" s="59">
        <v>1.01502986231785</v>
      </c>
      <c r="S61" s="61">
        <v>67.367285814381404</v>
      </c>
      <c r="T61" s="61">
        <v>16.449952947610502</v>
      </c>
      <c r="U61" s="61">
        <v>2.2966500537135399</v>
      </c>
      <c r="V61" s="54">
        <v>8.0872062540897294E-2</v>
      </c>
      <c r="W61" s="33">
        <v>706.64776743073901</v>
      </c>
      <c r="X61" s="63">
        <v>525.40018709786602</v>
      </c>
      <c r="Y61" s="56">
        <v>0.91665699521241495</v>
      </c>
      <c r="Z61" s="65">
        <v>1.2158522442502101E-2</v>
      </c>
      <c r="AA61" s="55">
        <v>0.42264942826660801</v>
      </c>
      <c r="AB61" s="56">
        <v>0.577349712048568</v>
      </c>
      <c r="AC61" s="56">
        <v>0.52915148248349098</v>
      </c>
      <c r="AD61" s="56">
        <v>0.13893968193380901</v>
      </c>
      <c r="AE61" s="65">
        <v>0.30955531083194199</v>
      </c>
      <c r="AF61" s="52">
        <v>6.1683245688465602E-2</v>
      </c>
      <c r="AG61" s="53">
        <v>0.46683550876577601</v>
      </c>
      <c r="AH61" s="53">
        <v>0.17221808140699399</v>
      </c>
      <c r="AI61" s="53">
        <v>0.25704834093724499</v>
      </c>
      <c r="AJ61" s="54">
        <v>0.103894630150694</v>
      </c>
      <c r="AK61" s="52">
        <v>0.13680852325920201</v>
      </c>
      <c r="AL61" s="53">
        <v>0.120259590428956</v>
      </c>
      <c r="AM61" s="53">
        <v>9.7468486103624602E-2</v>
      </c>
      <c r="AN61" s="53">
        <v>2.4648883226431498E-2</v>
      </c>
      <c r="AO61" s="54">
        <v>2.6038133899349801E-2</v>
      </c>
    </row>
    <row r="62" spans="1:41" s="2" customFormat="1" x14ac:dyDescent="0.15">
      <c r="A62" s="24" t="s">
        <v>357</v>
      </c>
      <c r="B62" s="34">
        <v>1040669</v>
      </c>
      <c r="C62" s="9">
        <v>17190.828780502801</v>
      </c>
      <c r="D62" s="10">
        <v>0.75247368142441096</v>
      </c>
      <c r="E62" s="11">
        <v>22845.7542168931</v>
      </c>
      <c r="F62" s="57">
        <v>4.0210020624914901E-4</v>
      </c>
      <c r="G62" s="58">
        <v>2.8156832877186101E-2</v>
      </c>
      <c r="H62" s="58">
        <v>8.5035838788853693E-2</v>
      </c>
      <c r="I62" s="58">
        <v>7.5475536955004793E-2</v>
      </c>
      <c r="J62" s="58">
        <v>7.6191040140591399E-3</v>
      </c>
      <c r="K62" s="58">
        <v>1.5611678599042999E-3</v>
      </c>
      <c r="L62" s="58">
        <v>3.7999758948207099E-4</v>
      </c>
      <c r="M62" s="37">
        <v>3.09063481644108E-4</v>
      </c>
      <c r="N62" s="40">
        <v>1.4551925157002399E-2</v>
      </c>
      <c r="O62" s="39">
        <v>8.7495639823997801E-2</v>
      </c>
      <c r="P62" s="37">
        <v>8.0949850528842501E-2</v>
      </c>
      <c r="Q62" s="37">
        <v>5.7646776963369201E-2</v>
      </c>
      <c r="R62" s="60">
        <v>1.00848163998539</v>
      </c>
      <c r="S62" s="62">
        <v>67.335477816269403</v>
      </c>
      <c r="T62" s="62">
        <v>16.5284676962258</v>
      </c>
      <c r="U62" s="62">
        <v>2.2961339075873002</v>
      </c>
      <c r="V62" s="40">
        <v>7.1047925076958299E-2</v>
      </c>
      <c r="W62" s="34">
        <v>709.79900068330596</v>
      </c>
      <c r="X62" s="64">
        <v>524.30614572105401</v>
      </c>
      <c r="Y62" s="58">
        <v>0.92462829199293906</v>
      </c>
      <c r="Z62" s="66">
        <v>1.2193118080773E-2</v>
      </c>
      <c r="AA62" s="57">
        <v>0.42945547527599998</v>
      </c>
      <c r="AB62" s="58">
        <v>0.57054452472399897</v>
      </c>
      <c r="AC62" s="58">
        <v>0.53217401498459105</v>
      </c>
      <c r="AD62" s="58">
        <v>0.13218708350109401</v>
      </c>
      <c r="AE62" s="66">
        <v>0.31239904330771801</v>
      </c>
      <c r="AF62" s="39">
        <v>6.29623828518001E-2</v>
      </c>
      <c r="AG62" s="37">
        <v>0.47362610013366402</v>
      </c>
      <c r="AH62" s="37">
        <v>0.173302942626329</v>
      </c>
      <c r="AI62" s="37">
        <v>0.25269321945786799</v>
      </c>
      <c r="AJ62" s="40">
        <v>0.100375815941476</v>
      </c>
      <c r="AK62" s="39">
        <v>0.13897886840099899</v>
      </c>
      <c r="AL62" s="37">
        <v>0.120022793030252</v>
      </c>
      <c r="AM62" s="37">
        <v>9.5386717582631897E-2</v>
      </c>
      <c r="AN62" s="37">
        <v>2.46341536069586E-2</v>
      </c>
      <c r="AO62" s="40">
        <v>2.6785654228193501E-2</v>
      </c>
    </row>
    <row r="63" spans="1:41" s="2" customFormat="1" x14ac:dyDescent="0.15">
      <c r="A63" s="24" t="s">
        <v>358</v>
      </c>
      <c r="B63" s="34">
        <v>107822</v>
      </c>
      <c r="C63" s="9">
        <v>20050.606401602399</v>
      </c>
      <c r="D63" s="10">
        <v>0.77726392969916502</v>
      </c>
      <c r="E63" s="11">
        <v>25796.393780119</v>
      </c>
      <c r="F63" s="57">
        <v>8.09406560925383E-4</v>
      </c>
      <c r="G63" s="58">
        <v>2.49800237759123E-2</v>
      </c>
      <c r="H63" s="58">
        <v>0.110940357955768</v>
      </c>
      <c r="I63" s="58">
        <v>9.54545709031763E-2</v>
      </c>
      <c r="J63" s="58">
        <v>1.20783987134046E-2</v>
      </c>
      <c r="K63" s="58">
        <v>2.5255467237892499E-3</v>
      </c>
      <c r="L63" s="58">
        <v>8.8184161539833902E-4</v>
      </c>
      <c r="M63" s="37">
        <v>5.4954888485204804E-4</v>
      </c>
      <c r="N63" s="40">
        <v>1.29007374738775E-2</v>
      </c>
      <c r="O63" s="39">
        <v>0.13019606388306601</v>
      </c>
      <c r="P63" s="37">
        <v>0.11320509728997701</v>
      </c>
      <c r="Q63" s="37">
        <v>7.9604718107466596E-2</v>
      </c>
      <c r="R63" s="60">
        <v>1.0802829304480499</v>
      </c>
      <c r="S63" s="62">
        <v>68.9914541209166</v>
      </c>
      <c r="T63" s="62">
        <v>16.176787995085501</v>
      </c>
      <c r="U63" s="62">
        <v>2.2047179778639499</v>
      </c>
      <c r="V63" s="40">
        <v>0.171562966246324</v>
      </c>
      <c r="W63" s="34">
        <v>678.78615172755701</v>
      </c>
      <c r="X63" s="64">
        <v>0</v>
      </c>
      <c r="Y63" s="58">
        <v>0.92513587208547399</v>
      </c>
      <c r="Z63" s="66">
        <v>0</v>
      </c>
      <c r="AA63" s="57">
        <v>0.39275843519875298</v>
      </c>
      <c r="AB63" s="58">
        <v>0.60724156480124603</v>
      </c>
      <c r="AC63" s="58">
        <v>0.54729090538109104</v>
      </c>
      <c r="AD63" s="58">
        <v>0.13716124724082199</v>
      </c>
      <c r="AE63" s="66">
        <v>0.29946578620318598</v>
      </c>
      <c r="AF63" s="39">
        <v>5.6129546845727199E-2</v>
      </c>
      <c r="AG63" s="37">
        <v>0.43339949175492898</v>
      </c>
      <c r="AH63" s="37">
        <v>0.15312273932963499</v>
      </c>
      <c r="AI63" s="37">
        <v>0.26961102557919497</v>
      </c>
      <c r="AJ63" s="40">
        <v>0.14385746879115499</v>
      </c>
      <c r="AK63" s="39">
        <v>0.115486635380534</v>
      </c>
      <c r="AL63" s="37">
        <v>0.12431600230008701</v>
      </c>
      <c r="AM63" s="37">
        <v>0.118973864331954</v>
      </c>
      <c r="AN63" s="37">
        <v>2.5050546270705399E-2</v>
      </c>
      <c r="AO63" s="40">
        <v>1.71393593144256E-2</v>
      </c>
    </row>
    <row r="64" spans="1:41" s="2" customFormat="1" x14ac:dyDescent="0.15">
      <c r="A64" s="24" t="s">
        <v>359</v>
      </c>
      <c r="B64" s="34">
        <v>1732</v>
      </c>
      <c r="C64" s="9">
        <v>20269.690548815699</v>
      </c>
      <c r="D64" s="10">
        <v>0.73989867649172403</v>
      </c>
      <c r="E64" s="11">
        <v>27395.2247690531</v>
      </c>
      <c r="F64" s="57">
        <v>3.5427328917578501E-3</v>
      </c>
      <c r="G64" s="58">
        <v>3.4759405559972999E-2</v>
      </c>
      <c r="H64" s="58">
        <v>7.0424633241506607E-2</v>
      </c>
      <c r="I64" s="58">
        <v>5.9144312077029602E-2</v>
      </c>
      <c r="J64" s="58">
        <v>8.7731747759607001E-3</v>
      </c>
      <c r="K64" s="58">
        <v>2.5071463885162799E-3</v>
      </c>
      <c r="L64" s="58">
        <v>0</v>
      </c>
      <c r="M64" s="37">
        <v>3.95510745299115E-3</v>
      </c>
      <c r="N64" s="40">
        <v>1.5774618057714102E-2</v>
      </c>
      <c r="O64" s="39">
        <v>3.5219399538106197E-2</v>
      </c>
      <c r="P64" s="37">
        <v>1.27020785219399E-2</v>
      </c>
      <c r="Q64" s="37">
        <v>5.2811809006059099E-2</v>
      </c>
      <c r="R64" s="60">
        <v>1.0459062336256799</v>
      </c>
      <c r="S64" s="62">
        <v>64.2363356244215</v>
      </c>
      <c r="T64" s="62">
        <v>15.5020180726655</v>
      </c>
      <c r="U64" s="62">
        <v>2.6333995899004599</v>
      </c>
      <c r="V64" s="40">
        <v>0.326120447884788</v>
      </c>
      <c r="W64" s="34">
        <v>722.15759283909699</v>
      </c>
      <c r="X64" s="64">
        <v>0</v>
      </c>
      <c r="Y64" s="58">
        <v>0.93648960739029996</v>
      </c>
      <c r="Z64" s="66">
        <v>0</v>
      </c>
      <c r="AA64" s="57">
        <v>0.51096997690531099</v>
      </c>
      <c r="AB64" s="58">
        <v>0.48903002309468802</v>
      </c>
      <c r="AC64" s="58">
        <v>0.46420323325635099</v>
      </c>
      <c r="AD64" s="58">
        <v>0.121824480369515</v>
      </c>
      <c r="AE64" s="66">
        <v>0.38394919168591202</v>
      </c>
      <c r="AF64" s="39">
        <v>6.2933025404157003E-2</v>
      </c>
      <c r="AG64" s="37">
        <v>0.52944572748267804</v>
      </c>
      <c r="AH64" s="37">
        <v>0.191108545034642</v>
      </c>
      <c r="AI64" s="37">
        <v>0.22055427251732099</v>
      </c>
      <c r="AJ64" s="40">
        <v>5.8891454965357901E-2</v>
      </c>
      <c r="AK64" s="39">
        <v>0.14838337182448</v>
      </c>
      <c r="AL64" s="37">
        <v>0.105080831408775</v>
      </c>
      <c r="AM64" s="37">
        <v>7.9099307159353302E-2</v>
      </c>
      <c r="AN64" s="37">
        <v>1.9630484988452601E-2</v>
      </c>
      <c r="AO64" s="40">
        <v>2.0207852193995301E-2</v>
      </c>
    </row>
    <row r="65" spans="1:41" s="2" customFormat="1" x14ac:dyDescent="0.15">
      <c r="A65" s="24" t="s">
        <v>360</v>
      </c>
      <c r="B65" s="34">
        <v>239</v>
      </c>
      <c r="C65" s="9">
        <v>20881.569246861902</v>
      </c>
      <c r="D65" s="10">
        <v>0.71422068897931601</v>
      </c>
      <c r="E65" s="11">
        <v>29236.858535564799</v>
      </c>
      <c r="F65" s="57">
        <v>0</v>
      </c>
      <c r="G65" s="58">
        <v>2.57698298374422E-2</v>
      </c>
      <c r="H65" s="58">
        <v>5.5387463515728097E-2</v>
      </c>
      <c r="I65" s="58">
        <v>5.5387463515728097E-2</v>
      </c>
      <c r="J65" s="58">
        <v>0</v>
      </c>
      <c r="K65" s="58">
        <v>0</v>
      </c>
      <c r="L65" s="58">
        <v>0</v>
      </c>
      <c r="M65" s="37">
        <v>0</v>
      </c>
      <c r="N65" s="40">
        <v>1.56319840093159E-2</v>
      </c>
      <c r="O65" s="39">
        <v>2.5104602510460199E-2</v>
      </c>
      <c r="P65" s="37">
        <v>8.3682008368200795E-3</v>
      </c>
      <c r="Q65" s="37">
        <v>3.9300541050865501E-2</v>
      </c>
      <c r="R65" s="60">
        <v>1.0050057208185601</v>
      </c>
      <c r="S65" s="62">
        <v>63.390938632330702</v>
      </c>
      <c r="T65" s="62">
        <v>16.883391872979001</v>
      </c>
      <c r="U65" s="62">
        <v>2.5397169471637202</v>
      </c>
      <c r="V65" s="40">
        <v>0.48380936042956302</v>
      </c>
      <c r="W65" s="34">
        <v>733.02776329644905</v>
      </c>
      <c r="X65" s="64">
        <v>0</v>
      </c>
      <c r="Y65" s="58">
        <v>0.92050209205020905</v>
      </c>
      <c r="Z65" s="66">
        <v>0</v>
      </c>
      <c r="AA65" s="57">
        <v>0.35983263598326298</v>
      </c>
      <c r="AB65" s="58">
        <v>0.64016736401673602</v>
      </c>
      <c r="AC65" s="58">
        <v>0.38493723849372302</v>
      </c>
      <c r="AD65" s="58">
        <v>0.14225941422594099</v>
      </c>
      <c r="AE65" s="66">
        <v>0.422594142259414</v>
      </c>
      <c r="AF65" s="39">
        <v>4.60251046025104E-2</v>
      </c>
      <c r="AG65" s="37">
        <v>0.48535564853556401</v>
      </c>
      <c r="AH65" s="37">
        <v>0.18828451882845099</v>
      </c>
      <c r="AI65" s="37">
        <v>0.255230125523012</v>
      </c>
      <c r="AJ65" s="40">
        <v>7.1129707112970703E-2</v>
      </c>
      <c r="AK65" s="39">
        <v>0.171548117154811</v>
      </c>
      <c r="AL65" s="37">
        <v>9.2050209205020897E-2</v>
      </c>
      <c r="AM65" s="37">
        <v>6.2761506276150597E-2</v>
      </c>
      <c r="AN65" s="37">
        <v>3.7656903765690301E-2</v>
      </c>
      <c r="AO65" s="40">
        <v>2.5104602510460199E-2</v>
      </c>
    </row>
    <row r="66" spans="1:41" s="2" customFormat="1" x14ac:dyDescent="0.15">
      <c r="A66" s="24" t="s">
        <v>361</v>
      </c>
      <c r="B66" s="34">
        <v>68</v>
      </c>
      <c r="C66" s="9">
        <v>20389.413235294101</v>
      </c>
      <c r="D66" s="10">
        <v>0.68725890788684596</v>
      </c>
      <c r="E66" s="11">
        <v>29667.732205882301</v>
      </c>
      <c r="F66" s="57">
        <v>0</v>
      </c>
      <c r="G66" s="58">
        <v>7.5949751411130695E-2</v>
      </c>
      <c r="H66" s="58">
        <v>4.2491327499038702E-2</v>
      </c>
      <c r="I66" s="58">
        <v>4.2491327499038702E-2</v>
      </c>
      <c r="J66" s="58">
        <v>0</v>
      </c>
      <c r="K66" s="58">
        <v>0</v>
      </c>
      <c r="L66" s="58">
        <v>0</v>
      </c>
      <c r="M66" s="37">
        <v>0</v>
      </c>
      <c r="N66" s="40">
        <v>2.43312469355297E-2</v>
      </c>
      <c r="O66" s="39">
        <v>2.94117647058823E-2</v>
      </c>
      <c r="P66" s="37">
        <v>1.47058823529411E-2</v>
      </c>
      <c r="Q66" s="37">
        <v>2.7442305980493801E-2</v>
      </c>
      <c r="R66" s="60">
        <v>0.99451409067235097</v>
      </c>
      <c r="S66" s="62">
        <v>63.068916323472997</v>
      </c>
      <c r="T66" s="62">
        <v>16.250365074048801</v>
      </c>
      <c r="U66" s="62">
        <v>2.06486090733386</v>
      </c>
      <c r="V66" s="40">
        <v>0.64086112208012003</v>
      </c>
      <c r="W66" s="34">
        <v>734.81893915990895</v>
      </c>
      <c r="X66" s="64">
        <v>0</v>
      </c>
      <c r="Y66" s="58">
        <v>0.86764705882352899</v>
      </c>
      <c r="Z66" s="66">
        <v>0</v>
      </c>
      <c r="AA66" s="57">
        <v>0.14705882352941099</v>
      </c>
      <c r="AB66" s="58">
        <v>0.85294117647058798</v>
      </c>
      <c r="AC66" s="58">
        <v>0.41176470588235198</v>
      </c>
      <c r="AD66" s="58">
        <v>0.17647058823529399</v>
      </c>
      <c r="AE66" s="66">
        <v>0.36764705882352899</v>
      </c>
      <c r="AF66" s="39">
        <v>1.47058823529411E-2</v>
      </c>
      <c r="AG66" s="37">
        <v>0.35294117647058798</v>
      </c>
      <c r="AH66" s="37">
        <v>0.14705882352941099</v>
      </c>
      <c r="AI66" s="37">
        <v>0.42647058823529399</v>
      </c>
      <c r="AJ66" s="40">
        <v>7.3529411764705802E-2</v>
      </c>
      <c r="AK66" s="39">
        <v>0.13235294117647001</v>
      </c>
      <c r="AL66" s="37">
        <v>0.13235294117647001</v>
      </c>
      <c r="AM66" s="37">
        <v>0.10294117647058799</v>
      </c>
      <c r="AN66" s="37">
        <v>0</v>
      </c>
      <c r="AO66" s="40">
        <v>2.94117647058823E-2</v>
      </c>
    </row>
    <row r="67" spans="1:41" s="2" customFormat="1" x14ac:dyDescent="0.15">
      <c r="A67" s="24" t="s">
        <v>362</v>
      </c>
      <c r="B67" s="34">
        <v>43</v>
      </c>
      <c r="C67" s="9">
        <v>18446.009069767399</v>
      </c>
      <c r="D67" s="10">
        <v>0.68750700895740602</v>
      </c>
      <c r="E67" s="11">
        <v>26830.285116278999</v>
      </c>
      <c r="F67" s="57">
        <v>0</v>
      </c>
      <c r="G67" s="58">
        <v>6.7530780221682199E-2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37">
        <v>0</v>
      </c>
      <c r="N67" s="40">
        <v>6.4198572225544204E-2</v>
      </c>
      <c r="O67" s="39">
        <v>0</v>
      </c>
      <c r="P67" s="37">
        <v>0</v>
      </c>
      <c r="Q67" s="37">
        <v>2.4573698000730199E-2</v>
      </c>
      <c r="R67" s="60">
        <v>0.93189046314090795</v>
      </c>
      <c r="S67" s="62">
        <v>65.608651343025002</v>
      </c>
      <c r="T67" s="62">
        <v>17.214985753776698</v>
      </c>
      <c r="U67" s="62">
        <v>1.9120553686009001</v>
      </c>
      <c r="V67" s="40">
        <v>0.77116164711712298</v>
      </c>
      <c r="W67" s="34">
        <v>786.89072353341999</v>
      </c>
      <c r="X67" s="64">
        <v>0</v>
      </c>
      <c r="Y67" s="58">
        <v>0.88372093023255804</v>
      </c>
      <c r="Z67" s="66">
        <v>0</v>
      </c>
      <c r="AA67" s="57">
        <v>0.186046511627906</v>
      </c>
      <c r="AB67" s="58">
        <v>0.81395348837209303</v>
      </c>
      <c r="AC67" s="58">
        <v>0.44186046511627902</v>
      </c>
      <c r="AD67" s="58">
        <v>0.13953488372093001</v>
      </c>
      <c r="AE67" s="66">
        <v>0.27906976744186002</v>
      </c>
      <c r="AF67" s="39">
        <v>0</v>
      </c>
      <c r="AG67" s="37">
        <v>0.34883720930232498</v>
      </c>
      <c r="AH67" s="37">
        <v>0.25581395348837199</v>
      </c>
      <c r="AI67" s="37">
        <v>0.32558139534883701</v>
      </c>
      <c r="AJ67" s="40">
        <v>6.9767441860465101E-2</v>
      </c>
      <c r="AK67" s="39">
        <v>0.116279069767441</v>
      </c>
      <c r="AL67" s="37">
        <v>0.116279069767441</v>
      </c>
      <c r="AM67" s="37">
        <v>0.16279069767441801</v>
      </c>
      <c r="AN67" s="37">
        <v>0</v>
      </c>
      <c r="AO67" s="40">
        <v>6.9767441860465101E-2</v>
      </c>
    </row>
    <row r="68" spans="1:41" s="2" customFormat="1" x14ac:dyDescent="0.15">
      <c r="A68" s="24" t="s">
        <v>363</v>
      </c>
      <c r="B68" s="34">
        <v>28</v>
      </c>
      <c r="C68" s="9">
        <v>19539.521428571399</v>
      </c>
      <c r="D68" s="10">
        <v>0.69711704106067895</v>
      </c>
      <c r="E68" s="11">
        <v>28029.040000000001</v>
      </c>
      <c r="F68" s="57">
        <v>0</v>
      </c>
      <c r="G68" s="58">
        <v>9.5136883333380596E-3</v>
      </c>
      <c r="H68" s="58">
        <v>3.6455326987464599E-2</v>
      </c>
      <c r="I68" s="58">
        <v>3.6455326987464599E-2</v>
      </c>
      <c r="J68" s="58">
        <v>0</v>
      </c>
      <c r="K68" s="58">
        <v>0</v>
      </c>
      <c r="L68" s="58">
        <v>0</v>
      </c>
      <c r="M68" s="37">
        <v>0</v>
      </c>
      <c r="N68" s="40">
        <v>9.0261806982612405E-3</v>
      </c>
      <c r="O68" s="39">
        <v>0</v>
      </c>
      <c r="P68" s="37">
        <v>0</v>
      </c>
      <c r="Q68" s="37">
        <v>1.5586659485254201E-2</v>
      </c>
      <c r="R68" s="60">
        <v>1.0046473815753301</v>
      </c>
      <c r="S68" s="62">
        <v>63.107519825866298</v>
      </c>
      <c r="T68" s="62">
        <v>19.005611374080999</v>
      </c>
      <c r="U68" s="62">
        <v>1.83827555023544</v>
      </c>
      <c r="V68" s="40">
        <v>0.93985898954367397</v>
      </c>
      <c r="W68" s="34">
        <v>757.42641268079296</v>
      </c>
      <c r="X68" s="64">
        <v>0</v>
      </c>
      <c r="Y68" s="58">
        <v>0.92857142857142805</v>
      </c>
      <c r="Z68" s="66">
        <v>0</v>
      </c>
      <c r="AA68" s="57">
        <v>0.14285714285714199</v>
      </c>
      <c r="AB68" s="58">
        <v>0.85714285714285698</v>
      </c>
      <c r="AC68" s="58">
        <v>0.53571428571428503</v>
      </c>
      <c r="AD68" s="58">
        <v>3.5714285714285698E-2</v>
      </c>
      <c r="AE68" s="66">
        <v>0.214285714285714</v>
      </c>
      <c r="AF68" s="39">
        <v>7.1428571428571397E-2</v>
      </c>
      <c r="AG68" s="37">
        <v>0.32142857142857101</v>
      </c>
      <c r="AH68" s="37">
        <v>0.32142857142857101</v>
      </c>
      <c r="AI68" s="37">
        <v>0.35714285714285698</v>
      </c>
      <c r="AJ68" s="40">
        <v>0</v>
      </c>
      <c r="AK68" s="39">
        <v>0.214285714285714</v>
      </c>
      <c r="AL68" s="37">
        <v>0.107142857142857</v>
      </c>
      <c r="AM68" s="37">
        <v>3.5714285714285698E-2</v>
      </c>
      <c r="AN68" s="37">
        <v>0</v>
      </c>
      <c r="AO68" s="40">
        <v>0</v>
      </c>
    </row>
    <row r="69" spans="1:41" s="2" customFormat="1" x14ac:dyDescent="0.15">
      <c r="A69" s="29" t="s">
        <v>97</v>
      </c>
      <c r="B69" s="33">
        <v>1163217</v>
      </c>
      <c r="C69" s="26">
        <v>17559.0329299818</v>
      </c>
      <c r="D69" s="27">
        <v>0.75489008567954896</v>
      </c>
      <c r="E69" s="28">
        <v>23260.383548653001</v>
      </c>
      <c r="F69" s="55">
        <v>4.44883788475674E-4</v>
      </c>
      <c r="G69" s="56">
        <v>2.8121713636416801E-2</v>
      </c>
      <c r="H69" s="56">
        <v>8.7255518589770806E-2</v>
      </c>
      <c r="I69" s="56">
        <v>7.7134447123452798E-2</v>
      </c>
      <c r="J69" s="56">
        <v>8.0507118448457302E-3</v>
      </c>
      <c r="K69" s="56">
        <v>1.6425944285072399E-3</v>
      </c>
      <c r="L69" s="56">
        <v>4.2773684569356499E-4</v>
      </c>
      <c r="M69" s="53">
        <v>3.3773190147085599E-4</v>
      </c>
      <c r="N69" s="54">
        <v>1.4457199597589799E-2</v>
      </c>
      <c r="O69" s="52">
        <v>9.0420789929995804E-2</v>
      </c>
      <c r="P69" s="53">
        <v>8.3052431317630293E-2</v>
      </c>
      <c r="Q69" s="53">
        <v>5.95344857333856E-2</v>
      </c>
      <c r="R69" s="59">
        <v>1.01502986231785</v>
      </c>
      <c r="S69" s="61">
        <v>67.367285814381404</v>
      </c>
      <c r="T69" s="61">
        <v>16.449952947610502</v>
      </c>
      <c r="U69" s="61">
        <v>2.2966500537135399</v>
      </c>
      <c r="V69" s="54">
        <v>8.0872062540897294E-2</v>
      </c>
      <c r="W69" s="33">
        <v>706.64776743073901</v>
      </c>
      <c r="X69" s="63">
        <v>525.40018709786602</v>
      </c>
      <c r="Y69" s="56">
        <v>0.91665699521241495</v>
      </c>
      <c r="Z69" s="65">
        <v>1.2158522442502101E-2</v>
      </c>
      <c r="AA69" s="55">
        <v>0.42264942826660801</v>
      </c>
      <c r="AB69" s="56">
        <v>0.577349712048568</v>
      </c>
      <c r="AC69" s="56">
        <v>0.52915148248349098</v>
      </c>
      <c r="AD69" s="56">
        <v>0.13893968193380901</v>
      </c>
      <c r="AE69" s="65">
        <v>0.30955531083194199</v>
      </c>
      <c r="AF69" s="52">
        <v>6.1683245688465602E-2</v>
      </c>
      <c r="AG69" s="53">
        <v>0.46683550876577601</v>
      </c>
      <c r="AH69" s="53">
        <v>0.17221808140699399</v>
      </c>
      <c r="AI69" s="53">
        <v>0.25704834093724499</v>
      </c>
      <c r="AJ69" s="54">
        <v>0.103894630150694</v>
      </c>
      <c r="AK69" s="52">
        <v>0.13680852325920201</v>
      </c>
      <c r="AL69" s="53">
        <v>0.120259590428956</v>
      </c>
      <c r="AM69" s="53">
        <v>9.7468486103624602E-2</v>
      </c>
      <c r="AN69" s="53">
        <v>2.4648883226431498E-2</v>
      </c>
      <c r="AO69" s="54">
        <v>2.6038133899349801E-2</v>
      </c>
    </row>
    <row r="70" spans="1:41" s="2" customFormat="1" x14ac:dyDescent="0.15">
      <c r="A70" s="24" t="s">
        <v>98</v>
      </c>
      <c r="B70" s="34">
        <v>615518</v>
      </c>
      <c r="C70" s="9">
        <v>15119.0083790265</v>
      </c>
      <c r="D70" s="10">
        <v>0.752564997370744</v>
      </c>
      <c r="E70" s="11">
        <v>20089.9702110092</v>
      </c>
      <c r="F70" s="57">
        <v>5.6100971315569304E-4</v>
      </c>
      <c r="G70" s="58">
        <v>2.57893833015021E-2</v>
      </c>
      <c r="H70" s="58">
        <v>9.7559133596333003E-2</v>
      </c>
      <c r="I70" s="58">
        <v>8.5020503556845303E-2</v>
      </c>
      <c r="J70" s="58">
        <v>9.8327900396146597E-3</v>
      </c>
      <c r="K70" s="58">
        <v>2.1393536192738098E-3</v>
      </c>
      <c r="L70" s="58">
        <v>5.6642421537308205E-4</v>
      </c>
      <c r="M70" s="37">
        <v>4.1560987492733203E-4</v>
      </c>
      <c r="N70" s="40">
        <v>1.4269347322215801E-2</v>
      </c>
      <c r="O70" s="39">
        <v>0.107913984643828</v>
      </c>
      <c r="P70" s="37">
        <v>9.8136853836930799E-2</v>
      </c>
      <c r="Q70" s="37">
        <v>6.6677785770208303E-2</v>
      </c>
      <c r="R70" s="60">
        <v>1.06677018174653</v>
      </c>
      <c r="S70" s="62">
        <v>68.161884727936098</v>
      </c>
      <c r="T70" s="62">
        <v>17.093912563480298</v>
      </c>
      <c r="U70" s="62">
        <v>2.2393743981658201</v>
      </c>
      <c r="V70" s="40">
        <v>8.2959938933615501E-2</v>
      </c>
      <c r="W70" s="34">
        <v>696.60675081402496</v>
      </c>
      <c r="X70" s="64">
        <v>525.86572425901397</v>
      </c>
      <c r="Y70" s="58">
        <v>0.93254299630555004</v>
      </c>
      <c r="Z70" s="66">
        <v>1.8634710926406701E-3</v>
      </c>
      <c r="AA70" s="57">
        <v>0.46351365841453801</v>
      </c>
      <c r="AB70" s="58">
        <v>0.53648634158546105</v>
      </c>
      <c r="AC70" s="58">
        <v>1</v>
      </c>
      <c r="AD70" s="58">
        <v>0</v>
      </c>
      <c r="AE70" s="66">
        <v>0</v>
      </c>
      <c r="AF70" s="39">
        <v>5.8789507374276601E-2</v>
      </c>
      <c r="AG70" s="37">
        <v>0.50322817529300501</v>
      </c>
      <c r="AH70" s="37">
        <v>0.17646112705071099</v>
      </c>
      <c r="AI70" s="37">
        <v>0.21752085235525201</v>
      </c>
      <c r="AJ70" s="40">
        <v>0.102789845301031</v>
      </c>
      <c r="AK70" s="39">
        <v>0.16410080615026601</v>
      </c>
      <c r="AL70" s="37">
        <v>0.1108562219139</v>
      </c>
      <c r="AM70" s="37">
        <v>0.105741830458248</v>
      </c>
      <c r="AN70" s="37">
        <v>2.46995213787411E-2</v>
      </c>
      <c r="AO70" s="40">
        <v>2.5052069963835299E-2</v>
      </c>
    </row>
    <row r="71" spans="1:41" s="2" customFormat="1" x14ac:dyDescent="0.15">
      <c r="A71" s="24" t="s">
        <v>99</v>
      </c>
      <c r="B71" s="34">
        <v>161617</v>
      </c>
      <c r="C71" s="9">
        <v>22292.1812653216</v>
      </c>
      <c r="D71" s="10">
        <v>0.74557427124085496</v>
      </c>
      <c r="E71" s="11">
        <v>29899.343533167899</v>
      </c>
      <c r="F71" s="57">
        <v>5.1336084319817895E-4</v>
      </c>
      <c r="G71" s="58">
        <v>3.7578005665884401E-2</v>
      </c>
      <c r="H71" s="58">
        <v>9.3090283285141101E-2</v>
      </c>
      <c r="I71" s="58">
        <v>8.3374892233967393E-2</v>
      </c>
      <c r="J71" s="58">
        <v>7.9022822077802306E-3</v>
      </c>
      <c r="K71" s="58">
        <v>1.4444240896090499E-3</v>
      </c>
      <c r="L71" s="58">
        <v>3.6868475378444001E-4</v>
      </c>
      <c r="M71" s="37">
        <v>4.19006611865217E-4</v>
      </c>
      <c r="N71" s="40">
        <v>1.49014459302893E-2</v>
      </c>
      <c r="O71" s="39">
        <v>6.7313463311409E-2</v>
      </c>
      <c r="P71" s="37">
        <v>6.47704140034773E-2</v>
      </c>
      <c r="Q71" s="37">
        <v>5.9069774440135503E-2</v>
      </c>
      <c r="R71" s="60">
        <v>0.95060097698147905</v>
      </c>
      <c r="S71" s="62">
        <v>67.218674010973402</v>
      </c>
      <c r="T71" s="62">
        <v>16.768174564087602</v>
      </c>
      <c r="U71" s="62">
        <v>2.47297014795382</v>
      </c>
      <c r="V71" s="40">
        <v>7.6556196001404495E-2</v>
      </c>
      <c r="W71" s="34">
        <v>704.93465874942206</v>
      </c>
      <c r="X71" s="64">
        <v>525.10196583564198</v>
      </c>
      <c r="Y71" s="58">
        <v>0.84362412369985795</v>
      </c>
      <c r="Z71" s="66">
        <v>7.1329129980138198E-2</v>
      </c>
      <c r="AA71" s="57">
        <v>0.33963630063668998</v>
      </c>
      <c r="AB71" s="58">
        <v>0.66036369936330896</v>
      </c>
      <c r="AC71" s="58">
        <v>0</v>
      </c>
      <c r="AD71" s="58">
        <v>1</v>
      </c>
      <c r="AE71" s="66">
        <v>0</v>
      </c>
      <c r="AF71" s="39">
        <v>7.5499483346430099E-2</v>
      </c>
      <c r="AG71" s="37">
        <v>0.42359405260585198</v>
      </c>
      <c r="AH71" s="37">
        <v>0.19802991021984001</v>
      </c>
      <c r="AI71" s="37">
        <v>0.29816170328616398</v>
      </c>
      <c r="AJ71" s="40">
        <v>8.0214333888142905E-2</v>
      </c>
      <c r="AK71" s="39">
        <v>0.10962336882877401</v>
      </c>
      <c r="AL71" s="37">
        <v>0.16748238118514699</v>
      </c>
      <c r="AM71" s="37">
        <v>8.7428921462469902E-2</v>
      </c>
      <c r="AN71" s="37">
        <v>2.1055953272242401E-2</v>
      </c>
      <c r="AO71" s="40">
        <v>1.9905084242375401E-2</v>
      </c>
    </row>
    <row r="72" spans="1:41" s="2" customFormat="1" x14ac:dyDescent="0.15">
      <c r="A72" s="24" t="s">
        <v>100</v>
      </c>
      <c r="B72" s="34">
        <v>360080</v>
      </c>
      <c r="C72" s="9">
        <v>19372.513490155099</v>
      </c>
      <c r="D72" s="10">
        <v>0.762789130433563</v>
      </c>
      <c r="E72" s="11">
        <v>25396.944866196402</v>
      </c>
      <c r="F72" s="57">
        <v>2.6398564731180198E-4</v>
      </c>
      <c r="G72" s="58">
        <v>2.6710407288119999E-2</v>
      </c>
      <c r="H72" s="58">
        <v>7.39771980398026E-2</v>
      </c>
      <c r="I72" s="58">
        <v>6.6201389292501203E-2</v>
      </c>
      <c r="J72" s="58">
        <v>6.2852145300483697E-3</v>
      </c>
      <c r="K72" s="58">
        <v>1.18781288524596E-3</v>
      </c>
      <c r="L72" s="58">
        <v>3.0278133200712602E-4</v>
      </c>
      <c r="M72" s="37">
        <v>1.9344755531176201E-4</v>
      </c>
      <c r="N72" s="40">
        <v>1.4396682306063601E-2</v>
      </c>
      <c r="O72" s="39">
        <v>7.7299489002443905E-2</v>
      </c>
      <c r="P72" s="37">
        <v>7.1317485003332598E-2</v>
      </c>
      <c r="Q72" s="37">
        <v>5.2570039706424002E-2</v>
      </c>
      <c r="R72" s="60">
        <v>0.98222685694630996</v>
      </c>
      <c r="S72" s="62">
        <v>66.523191935864205</v>
      </c>
      <c r="T72" s="62">
        <v>15.488889364228299</v>
      </c>
      <c r="U72" s="62">
        <v>2.2832873863946399</v>
      </c>
      <c r="V72" s="40">
        <v>8.0654215509568999E-2</v>
      </c>
      <c r="W72" s="34">
        <v>717.22973420172195</v>
      </c>
      <c r="X72" s="64">
        <v>527.49214426334095</v>
      </c>
      <c r="Y72" s="58">
        <v>0.92476116418573595</v>
      </c>
      <c r="Z72" s="66">
        <v>4.07687180626527E-3</v>
      </c>
      <c r="AA72" s="57">
        <v>0.40291324150188801</v>
      </c>
      <c r="AB72" s="58">
        <v>0.59708675849811099</v>
      </c>
      <c r="AC72" s="58">
        <v>0</v>
      </c>
      <c r="AD72" s="58">
        <v>0</v>
      </c>
      <c r="AE72" s="66">
        <v>1</v>
      </c>
      <c r="AF72" s="39">
        <v>6.2663852477227194E-2</v>
      </c>
      <c r="AG72" s="37">
        <v>0.44114085758720201</v>
      </c>
      <c r="AH72" s="37">
        <v>0.13789157964896601</v>
      </c>
      <c r="AI72" s="37">
        <v>0.29728949122417198</v>
      </c>
      <c r="AJ72" s="40">
        <v>0.123669740057764</v>
      </c>
      <c r="AK72" s="39">
        <v>0.10246056431904001</v>
      </c>
      <c r="AL72" s="37">
        <v>0.112577760497667</v>
      </c>
      <c r="AM72" s="37">
        <v>8.9557876027549402E-2</v>
      </c>
      <c r="AN72" s="37">
        <v>2.6741279715618699E-2</v>
      </c>
      <c r="AO72" s="40">
        <v>3.04987780493223E-2</v>
      </c>
    </row>
    <row r="73" spans="1:41" s="2" customFormat="1" x14ac:dyDescent="0.15">
      <c r="A73" s="29" t="s">
        <v>101</v>
      </c>
      <c r="B73" s="33">
        <v>1163217</v>
      </c>
      <c r="C73" s="26">
        <v>17559.0329299818</v>
      </c>
      <c r="D73" s="27">
        <v>0.75489008567954896</v>
      </c>
      <c r="E73" s="28">
        <v>23260.383548653001</v>
      </c>
      <c r="F73" s="55">
        <v>4.44883788475674E-4</v>
      </c>
      <c r="G73" s="56">
        <v>2.8121713636416801E-2</v>
      </c>
      <c r="H73" s="56">
        <v>8.7255518589770806E-2</v>
      </c>
      <c r="I73" s="56">
        <v>7.7134447123452798E-2</v>
      </c>
      <c r="J73" s="56">
        <v>8.0507118448457302E-3</v>
      </c>
      <c r="K73" s="56">
        <v>1.6425944285072399E-3</v>
      </c>
      <c r="L73" s="56">
        <v>4.2773684569356499E-4</v>
      </c>
      <c r="M73" s="53">
        <v>3.3773190147085599E-4</v>
      </c>
      <c r="N73" s="54">
        <v>1.4457199597589799E-2</v>
      </c>
      <c r="O73" s="52">
        <v>9.0420789929995804E-2</v>
      </c>
      <c r="P73" s="53">
        <v>8.3052431317630293E-2</v>
      </c>
      <c r="Q73" s="53">
        <v>5.95344857333856E-2</v>
      </c>
      <c r="R73" s="59">
        <v>1.01502986231785</v>
      </c>
      <c r="S73" s="61">
        <v>67.367285814381404</v>
      </c>
      <c r="T73" s="61">
        <v>16.449952947610502</v>
      </c>
      <c r="U73" s="61">
        <v>2.2966500537135399</v>
      </c>
      <c r="V73" s="54">
        <v>8.0872062540897294E-2</v>
      </c>
      <c r="W73" s="33">
        <v>706.64776743073901</v>
      </c>
      <c r="X73" s="63">
        <v>525.40018709786602</v>
      </c>
      <c r="Y73" s="56">
        <v>0.91665699521241495</v>
      </c>
      <c r="Z73" s="65">
        <v>1.2158522442502101E-2</v>
      </c>
      <c r="AA73" s="55">
        <v>0.42264942826660801</v>
      </c>
      <c r="AB73" s="56">
        <v>0.577349712048568</v>
      </c>
      <c r="AC73" s="56">
        <v>0.52915148248349098</v>
      </c>
      <c r="AD73" s="56">
        <v>0.13893968193380901</v>
      </c>
      <c r="AE73" s="65">
        <v>0.30955531083194199</v>
      </c>
      <c r="AF73" s="52">
        <v>6.1683245688465602E-2</v>
      </c>
      <c r="AG73" s="53">
        <v>0.46683550876577601</v>
      </c>
      <c r="AH73" s="53">
        <v>0.17221808140699399</v>
      </c>
      <c r="AI73" s="53">
        <v>0.25704834093724499</v>
      </c>
      <c r="AJ73" s="54">
        <v>0.103894630150694</v>
      </c>
      <c r="AK73" s="52">
        <v>0.13680852325920201</v>
      </c>
      <c r="AL73" s="53">
        <v>0.120259590428956</v>
      </c>
      <c r="AM73" s="53">
        <v>9.7468486103624602E-2</v>
      </c>
      <c r="AN73" s="53">
        <v>2.4648883226431498E-2</v>
      </c>
      <c r="AO73" s="54">
        <v>2.6038133899349801E-2</v>
      </c>
    </row>
    <row r="74" spans="1:41" s="2" customFormat="1" x14ac:dyDescent="0.15">
      <c r="A74" s="24" t="s">
        <v>102</v>
      </c>
      <c r="B74" s="34">
        <v>671583</v>
      </c>
      <c r="C74" s="9">
        <v>19587.6360043038</v>
      </c>
      <c r="D74" s="10">
        <v>0.72816324551071998</v>
      </c>
      <c r="E74" s="11">
        <v>26900.0613874234</v>
      </c>
      <c r="F74" s="57">
        <v>3.65016791174552E-4</v>
      </c>
      <c r="G74" s="58">
        <v>2.63997949473825E-2</v>
      </c>
      <c r="H74" s="58">
        <v>7.3052825702394394E-2</v>
      </c>
      <c r="I74" s="58">
        <v>6.5487527220497804E-2</v>
      </c>
      <c r="J74" s="58">
        <v>6.1165343064515003E-3</v>
      </c>
      <c r="K74" s="58">
        <v>1.18845511674162E-3</v>
      </c>
      <c r="L74" s="58">
        <v>2.6030905870356102E-4</v>
      </c>
      <c r="M74" s="37">
        <v>2.6369644018132998E-4</v>
      </c>
      <c r="N74" s="40">
        <v>1.5177996333499401E-2</v>
      </c>
      <c r="O74" s="39">
        <v>6.8398098224642295E-2</v>
      </c>
      <c r="P74" s="37">
        <v>6.2148684525963199E-2</v>
      </c>
      <c r="Q74" s="37">
        <v>4.1075695199975497E-2</v>
      </c>
      <c r="R74" s="60">
        <v>0.97684948234167501</v>
      </c>
      <c r="S74" s="62">
        <v>66.933909941841407</v>
      </c>
      <c r="T74" s="62">
        <v>17.580602186297501</v>
      </c>
      <c r="U74" s="62">
        <v>2.08672241542846</v>
      </c>
      <c r="V74" s="40">
        <v>8.0788945602489601E-2</v>
      </c>
      <c r="W74" s="34">
        <v>723.34728693636805</v>
      </c>
      <c r="X74" s="64">
        <v>525.39604365146999</v>
      </c>
      <c r="Y74" s="58">
        <v>0.90447643850424997</v>
      </c>
      <c r="Z74" s="66">
        <v>1.8894164980352301E-2</v>
      </c>
      <c r="AA74" s="57">
        <v>0</v>
      </c>
      <c r="AB74" s="58">
        <v>1</v>
      </c>
      <c r="AC74" s="58">
        <v>0.49169946231515599</v>
      </c>
      <c r="AD74" s="58">
        <v>0.15891706609607401</v>
      </c>
      <c r="AE74" s="66">
        <v>0.32013764493740898</v>
      </c>
      <c r="AF74" s="39">
        <v>6.2538807563622002E-5</v>
      </c>
      <c r="AG74" s="37">
        <v>0.21475677615425001</v>
      </c>
      <c r="AH74" s="37">
        <v>0.20267040708296599</v>
      </c>
      <c r="AI74" s="37">
        <v>0.403530166785043</v>
      </c>
      <c r="AJ74" s="40">
        <v>0.17903818292005599</v>
      </c>
      <c r="AK74" s="39">
        <v>0.140411535134153</v>
      </c>
      <c r="AL74" s="37">
        <v>0.122115955883338</v>
      </c>
      <c r="AM74" s="37">
        <v>9.7213598319195099E-2</v>
      </c>
      <c r="AN74" s="37">
        <v>2.1362958859887701E-2</v>
      </c>
      <c r="AO74" s="40">
        <v>2.5777900870033899E-2</v>
      </c>
    </row>
    <row r="75" spans="1:41" s="2" customFormat="1" x14ac:dyDescent="0.15">
      <c r="A75" s="24" t="s">
        <v>103</v>
      </c>
      <c r="B75" s="34">
        <v>491633</v>
      </c>
      <c r="C75" s="9">
        <v>14787.8316491204</v>
      </c>
      <c r="D75" s="10">
        <v>0.80858669633237801</v>
      </c>
      <c r="E75" s="11">
        <v>18288.4923981506</v>
      </c>
      <c r="F75" s="57">
        <v>5.8281357504300101E-4</v>
      </c>
      <c r="G75" s="58">
        <v>3.10954560493104E-2</v>
      </c>
      <c r="H75" s="58">
        <v>0.11295469556524999</v>
      </c>
      <c r="I75" s="58">
        <v>9.8209060098525494E-2</v>
      </c>
      <c r="J75" s="58">
        <v>1.15505249616505E-2</v>
      </c>
      <c r="K75" s="58">
        <v>2.4643404619626502E-3</v>
      </c>
      <c r="L75" s="58">
        <v>7.3069040264144198E-4</v>
      </c>
      <c r="M75" s="37">
        <v>4.71695962880079E-4</v>
      </c>
      <c r="N75" s="40">
        <v>1.31602243490281E-2</v>
      </c>
      <c r="O75" s="39">
        <v>0.12050452268257</v>
      </c>
      <c r="P75" s="37">
        <v>0.111607642286014</v>
      </c>
      <c r="Q75" s="37">
        <v>9.6622815368046594E-2</v>
      </c>
      <c r="R75" s="60">
        <v>1.09174380062113</v>
      </c>
      <c r="S75" s="62">
        <v>68.238046397930106</v>
      </c>
      <c r="T75" s="62">
        <v>14.1781956734975</v>
      </c>
      <c r="U75" s="62">
        <v>2.7184472150199901</v>
      </c>
      <c r="V75" s="40">
        <v>8.1039065270805705E-2</v>
      </c>
      <c r="W75" s="34">
        <v>674.518347004519</v>
      </c>
      <c r="X75" s="64">
        <v>525.45467402054203</v>
      </c>
      <c r="Y75" s="58">
        <v>0.93329780547684904</v>
      </c>
      <c r="Z75" s="66">
        <v>2.9574906485121998E-3</v>
      </c>
      <c r="AA75" s="57">
        <v>1</v>
      </c>
      <c r="AB75" s="58">
        <v>0</v>
      </c>
      <c r="AC75" s="58">
        <v>0.58031295702281904</v>
      </c>
      <c r="AD75" s="58">
        <v>0.111650357075298</v>
      </c>
      <c r="AE75" s="66">
        <v>0.29510020686162203</v>
      </c>
      <c r="AF75" s="39">
        <v>0.14585880117892799</v>
      </c>
      <c r="AG75" s="37">
        <v>0.81118232502700105</v>
      </c>
      <c r="AH75" s="37">
        <v>0.130619791592509</v>
      </c>
      <c r="AI75" s="37">
        <v>5.6951018340916898E-2</v>
      </c>
      <c r="AJ75" s="40">
        <v>1.2468650395721999E-3</v>
      </c>
      <c r="AK75" s="39">
        <v>0.13188699700793</v>
      </c>
      <c r="AL75" s="37">
        <v>0.117723993303948</v>
      </c>
      <c r="AM75" s="37">
        <v>9.7816867460076895E-2</v>
      </c>
      <c r="AN75" s="37">
        <v>2.9137588404358501E-2</v>
      </c>
      <c r="AO75" s="40">
        <v>2.6393671702265701E-2</v>
      </c>
    </row>
    <row r="76" spans="1:41" s="2" customFormat="1" x14ac:dyDescent="0.15">
      <c r="A76" s="29" t="s">
        <v>104</v>
      </c>
      <c r="B76" s="33">
        <v>1163217</v>
      </c>
      <c r="C76" s="26">
        <v>17559.0329299818</v>
      </c>
      <c r="D76" s="27">
        <v>0.75489008567954896</v>
      </c>
      <c r="E76" s="28">
        <v>23260.383548653001</v>
      </c>
      <c r="F76" s="55">
        <v>4.44883788475674E-4</v>
      </c>
      <c r="G76" s="56">
        <v>2.8121713636416801E-2</v>
      </c>
      <c r="H76" s="56">
        <v>8.7255518589770806E-2</v>
      </c>
      <c r="I76" s="56">
        <v>7.7134447123452798E-2</v>
      </c>
      <c r="J76" s="56">
        <v>8.0507118448457302E-3</v>
      </c>
      <c r="K76" s="56">
        <v>1.6425944285072399E-3</v>
      </c>
      <c r="L76" s="56">
        <v>4.2773684569356499E-4</v>
      </c>
      <c r="M76" s="53">
        <v>3.3773190147085599E-4</v>
      </c>
      <c r="N76" s="54">
        <v>1.4457199597589799E-2</v>
      </c>
      <c r="O76" s="52">
        <v>9.0420789929995804E-2</v>
      </c>
      <c r="P76" s="53">
        <v>8.3052431317630293E-2</v>
      </c>
      <c r="Q76" s="53">
        <v>5.95344857333856E-2</v>
      </c>
      <c r="R76" s="59">
        <v>1.01502986231785</v>
      </c>
      <c r="S76" s="61">
        <v>67.367285814381404</v>
      </c>
      <c r="T76" s="61">
        <v>16.449952947610502</v>
      </c>
      <c r="U76" s="61">
        <v>2.2966500537135399</v>
      </c>
      <c r="V76" s="54">
        <v>8.0872062540897294E-2</v>
      </c>
      <c r="W76" s="33">
        <v>706.64776743073901</v>
      </c>
      <c r="X76" s="63">
        <v>525.40018709786602</v>
      </c>
      <c r="Y76" s="56">
        <v>0.91665699521241495</v>
      </c>
      <c r="Z76" s="65">
        <v>1.2158522442502101E-2</v>
      </c>
      <c r="AA76" s="55">
        <v>0.42264942826660801</v>
      </c>
      <c r="AB76" s="56">
        <v>0.577349712048568</v>
      </c>
      <c r="AC76" s="56">
        <v>0.52915148248349098</v>
      </c>
      <c r="AD76" s="56">
        <v>0.13893968193380901</v>
      </c>
      <c r="AE76" s="65">
        <v>0.30955531083194199</v>
      </c>
      <c r="AF76" s="52">
        <v>6.1683245688465602E-2</v>
      </c>
      <c r="AG76" s="53">
        <v>0.46683550876577601</v>
      </c>
      <c r="AH76" s="53">
        <v>0.17221808140699399</v>
      </c>
      <c r="AI76" s="53">
        <v>0.25704834093724499</v>
      </c>
      <c r="AJ76" s="54">
        <v>0.103894630150694</v>
      </c>
      <c r="AK76" s="52">
        <v>0.13680852325920201</v>
      </c>
      <c r="AL76" s="53">
        <v>0.120259590428956</v>
      </c>
      <c r="AM76" s="53">
        <v>9.7468486103624602E-2</v>
      </c>
      <c r="AN76" s="53">
        <v>2.4648883226431498E-2</v>
      </c>
      <c r="AO76" s="54">
        <v>2.6038133899349801E-2</v>
      </c>
    </row>
    <row r="77" spans="1:41" s="2" customFormat="1" x14ac:dyDescent="0.15">
      <c r="A77" s="24" t="s">
        <v>105</v>
      </c>
      <c r="B77" s="34">
        <v>102814</v>
      </c>
      <c r="C77" s="9">
        <v>9969.6820764824297</v>
      </c>
      <c r="D77" s="10">
        <v>0.46123728060237901</v>
      </c>
      <c r="E77" s="11">
        <v>21615.082942692599</v>
      </c>
      <c r="F77" s="57">
        <v>3.8059371544131901E-4</v>
      </c>
      <c r="G77" s="58">
        <v>3.5038767242368297E-2</v>
      </c>
      <c r="H77" s="58">
        <v>0.14600713753547601</v>
      </c>
      <c r="I77" s="58">
        <v>0.126129440767349</v>
      </c>
      <c r="J77" s="58">
        <v>1.6447720420076899E-2</v>
      </c>
      <c r="K77" s="58">
        <v>2.64601554198727E-3</v>
      </c>
      <c r="L77" s="58">
        <v>7.8396080606308704E-4</v>
      </c>
      <c r="M77" s="37">
        <v>3.0239092087282199E-4</v>
      </c>
      <c r="N77" s="40">
        <v>1.7723422751901401E-2</v>
      </c>
      <c r="O77" s="39">
        <v>7.7567257377399904E-2</v>
      </c>
      <c r="P77" s="37">
        <v>7.1410508296535405E-2</v>
      </c>
      <c r="Q77" s="37">
        <v>6.7886201950026703E-2</v>
      </c>
      <c r="R77" s="60">
        <v>1.05602958408388</v>
      </c>
      <c r="S77" s="62">
        <v>68.585539038194895</v>
      </c>
      <c r="T77" s="62">
        <v>38.599316822596798</v>
      </c>
      <c r="U77" s="62">
        <v>2.2440996523224901</v>
      </c>
      <c r="V77" s="40">
        <v>8.3038052795305295E-2</v>
      </c>
      <c r="W77" s="34">
        <v>695.227495246486</v>
      </c>
      <c r="X77" s="64">
        <v>531.41306237067204</v>
      </c>
      <c r="Y77" s="58">
        <v>0.94380142782111298</v>
      </c>
      <c r="Z77" s="66">
        <v>5.7579707043787804E-3</v>
      </c>
      <c r="AA77" s="57">
        <v>0.53685295776839703</v>
      </c>
      <c r="AB77" s="58">
        <v>0.46314704223160202</v>
      </c>
      <c r="AC77" s="58">
        <v>0.58109790495457803</v>
      </c>
      <c r="AD77" s="58">
        <v>0.13288073608652501</v>
      </c>
      <c r="AE77" s="66">
        <v>0.273056198572178</v>
      </c>
      <c r="AF77" s="39">
        <v>0</v>
      </c>
      <c r="AG77" s="37">
        <v>1</v>
      </c>
      <c r="AH77" s="37">
        <v>0</v>
      </c>
      <c r="AI77" s="37">
        <v>0</v>
      </c>
      <c r="AJ77" s="40">
        <v>0</v>
      </c>
      <c r="AK77" s="39">
        <v>0.112173439414865</v>
      </c>
      <c r="AL77" s="37">
        <v>0.108954033497383</v>
      </c>
      <c r="AM77" s="37">
        <v>0.11544147684167499</v>
      </c>
      <c r="AN77" s="37">
        <v>2.6893224658120399E-2</v>
      </c>
      <c r="AO77" s="40">
        <v>2.9013558464800498E-2</v>
      </c>
    </row>
    <row r="78" spans="1:41" s="2" customFormat="1" x14ac:dyDescent="0.15">
      <c r="A78" s="24" t="s">
        <v>106</v>
      </c>
      <c r="B78" s="34">
        <v>144225</v>
      </c>
      <c r="C78" s="9">
        <v>13582.498784478499</v>
      </c>
      <c r="D78" s="10">
        <v>0.659883959670993</v>
      </c>
      <c r="E78" s="11">
        <v>20583.162517316599</v>
      </c>
      <c r="F78" s="57">
        <v>4.7408961179595501E-4</v>
      </c>
      <c r="G78" s="58">
        <v>3.1700150711823902E-2</v>
      </c>
      <c r="H78" s="58">
        <v>9.7289511960469602E-2</v>
      </c>
      <c r="I78" s="58">
        <v>8.55439365129924E-2</v>
      </c>
      <c r="J78" s="58">
        <v>9.3011609161840203E-3</v>
      </c>
      <c r="K78" s="58">
        <v>1.8650781358026901E-3</v>
      </c>
      <c r="L78" s="58">
        <v>5.7933639549050901E-4</v>
      </c>
      <c r="M78" s="37">
        <v>3.5727910763478298E-4</v>
      </c>
      <c r="N78" s="40">
        <v>1.6041194842621499E-2</v>
      </c>
      <c r="O78" s="39">
        <v>7.5049401976078997E-2</v>
      </c>
      <c r="P78" s="37">
        <v>6.7776044375108299E-2</v>
      </c>
      <c r="Q78" s="37">
        <v>6.3342039996313507E-2</v>
      </c>
      <c r="R78" s="60">
        <v>1.0475565295879301</v>
      </c>
      <c r="S78" s="62">
        <v>66.935840913128104</v>
      </c>
      <c r="T78" s="62">
        <v>22.167213656490802</v>
      </c>
      <c r="U78" s="62">
        <v>2.4816188042896701</v>
      </c>
      <c r="V78" s="40">
        <v>7.6552907012872998E-2</v>
      </c>
      <c r="W78" s="34">
        <v>709.82217622528594</v>
      </c>
      <c r="X78" s="64">
        <v>530.64693129482896</v>
      </c>
      <c r="Y78" s="58">
        <v>0.93620384815392599</v>
      </c>
      <c r="Z78" s="66">
        <v>8.0083203328133092E-3</v>
      </c>
      <c r="AA78" s="57">
        <v>0.70750563355867502</v>
      </c>
      <c r="AB78" s="58">
        <v>0.29249436644132398</v>
      </c>
      <c r="AC78" s="58">
        <v>0.60528341133645303</v>
      </c>
      <c r="AD78" s="58">
        <v>9.0733229329173104E-2</v>
      </c>
      <c r="AE78" s="66">
        <v>0.29383255330213198</v>
      </c>
      <c r="AF78" s="39">
        <v>0</v>
      </c>
      <c r="AG78" s="37">
        <v>1</v>
      </c>
      <c r="AH78" s="37">
        <v>0</v>
      </c>
      <c r="AI78" s="37">
        <v>0</v>
      </c>
      <c r="AJ78" s="40">
        <v>0</v>
      </c>
      <c r="AK78" s="39">
        <v>0.142499566649332</v>
      </c>
      <c r="AL78" s="37">
        <v>9.7368694747789905E-2</v>
      </c>
      <c r="AM78" s="37">
        <v>9.6501993413069795E-2</v>
      </c>
      <c r="AN78" s="37">
        <v>2.8088056855607502E-2</v>
      </c>
      <c r="AO78" s="40">
        <v>3.1700468018720701E-2</v>
      </c>
    </row>
    <row r="79" spans="1:41" s="2" customFormat="1" x14ac:dyDescent="0.15">
      <c r="A79" s="24" t="s">
        <v>107</v>
      </c>
      <c r="B79" s="34">
        <v>136636</v>
      </c>
      <c r="C79" s="9">
        <v>15699.0921924469</v>
      </c>
      <c r="D79" s="10">
        <v>0.72157375370732202</v>
      </c>
      <c r="E79" s="11">
        <v>21756.739504157002</v>
      </c>
      <c r="F79" s="57">
        <v>4.4768981064405999E-4</v>
      </c>
      <c r="G79" s="58">
        <v>3.1152173718518399E-2</v>
      </c>
      <c r="H79" s="58">
        <v>9.0189279864626201E-2</v>
      </c>
      <c r="I79" s="58">
        <v>7.8936554382350393E-2</v>
      </c>
      <c r="J79" s="58">
        <v>8.7843074822537108E-3</v>
      </c>
      <c r="K79" s="58">
        <v>1.9317372852509999E-3</v>
      </c>
      <c r="L79" s="58">
        <v>5.3668071477106199E-4</v>
      </c>
      <c r="M79" s="37">
        <v>3.6912162508474902E-4</v>
      </c>
      <c r="N79" s="40">
        <v>1.6359563127191602E-2</v>
      </c>
      <c r="O79" s="39">
        <v>7.9261687988524204E-2</v>
      </c>
      <c r="P79" s="37">
        <v>7.3340847214496893E-2</v>
      </c>
      <c r="Q79" s="37">
        <v>6.4729833559272296E-2</v>
      </c>
      <c r="R79" s="60">
        <v>1.0249432700483101</v>
      </c>
      <c r="S79" s="62">
        <v>66.913638789931298</v>
      </c>
      <c r="T79" s="62">
        <v>17.7509311626774</v>
      </c>
      <c r="U79" s="62">
        <v>2.4367213521656099</v>
      </c>
      <c r="V79" s="40">
        <v>7.7384068900564498E-2</v>
      </c>
      <c r="W79" s="34">
        <v>707.06588528612701</v>
      </c>
      <c r="X79" s="64">
        <v>527.80000151255001</v>
      </c>
      <c r="Y79" s="58">
        <v>0.91634708276003396</v>
      </c>
      <c r="Z79" s="66">
        <v>1.5947480898152702E-2</v>
      </c>
      <c r="AA79" s="57">
        <v>0.63819930325829199</v>
      </c>
      <c r="AB79" s="58">
        <v>0.36180069674170701</v>
      </c>
      <c r="AC79" s="58">
        <v>0.58384320384086097</v>
      </c>
      <c r="AD79" s="58">
        <v>0.12324716765713201</v>
      </c>
      <c r="AE79" s="66">
        <v>0.282597558476536</v>
      </c>
      <c r="AF79" s="39">
        <v>0</v>
      </c>
      <c r="AG79" s="37">
        <v>1</v>
      </c>
      <c r="AH79" s="37">
        <v>0</v>
      </c>
      <c r="AI79" s="37">
        <v>0</v>
      </c>
      <c r="AJ79" s="40">
        <v>0</v>
      </c>
      <c r="AK79" s="39">
        <v>0.15036300828478499</v>
      </c>
      <c r="AL79" s="37">
        <v>0.12102959688515399</v>
      </c>
      <c r="AM79" s="37">
        <v>7.9686173482830205E-2</v>
      </c>
      <c r="AN79" s="37">
        <v>2.82429228021897E-2</v>
      </c>
      <c r="AO79" s="40">
        <v>2.8828420035715299E-2</v>
      </c>
    </row>
    <row r="80" spans="1:41" s="2" customFormat="1" x14ac:dyDescent="0.15">
      <c r="A80" s="24" t="s">
        <v>108</v>
      </c>
      <c r="B80" s="34">
        <v>200327</v>
      </c>
      <c r="C80" s="9">
        <v>18569.966360928302</v>
      </c>
      <c r="D80" s="10">
        <v>0.74340656948953499</v>
      </c>
      <c r="E80" s="11">
        <v>24979.556440669501</v>
      </c>
      <c r="F80" s="57">
        <v>3.1652370971056297E-4</v>
      </c>
      <c r="G80" s="58">
        <v>2.9856734189034999E-2</v>
      </c>
      <c r="H80" s="58">
        <v>7.4427286966728498E-2</v>
      </c>
      <c r="I80" s="58">
        <v>6.79991920083933E-2</v>
      </c>
      <c r="J80" s="58">
        <v>5.1512163008006701E-3</v>
      </c>
      <c r="K80" s="58">
        <v>1.0218745074629301E-3</v>
      </c>
      <c r="L80" s="58">
        <v>2.5484835746477697E-4</v>
      </c>
      <c r="M80" s="37">
        <v>2.5668804157822299E-4</v>
      </c>
      <c r="N80" s="40">
        <v>1.66897200096481E-2</v>
      </c>
      <c r="O80" s="39">
        <v>5.9857133586585898E-2</v>
      </c>
      <c r="P80" s="37">
        <v>5.5020042230952297E-2</v>
      </c>
      <c r="Q80" s="37">
        <v>4.3302941918482801E-2</v>
      </c>
      <c r="R80" s="60">
        <v>0.99751607009522303</v>
      </c>
      <c r="S80" s="62">
        <v>66.189292650881299</v>
      </c>
      <c r="T80" s="62">
        <v>15.8666829504894</v>
      </c>
      <c r="U80" s="62">
        <v>2.3064820153226502</v>
      </c>
      <c r="V80" s="40">
        <v>7.7247143369744795E-2</v>
      </c>
      <c r="W80" s="34">
        <v>728.49254125413495</v>
      </c>
      <c r="X80" s="64">
        <v>524.08015596129201</v>
      </c>
      <c r="Y80" s="58">
        <v>0.89815651409944697</v>
      </c>
      <c r="Z80" s="66">
        <v>2.5678016443115501E-2</v>
      </c>
      <c r="AA80" s="57">
        <v>0.32056088295636598</v>
      </c>
      <c r="AB80" s="58">
        <v>0.67943911704363302</v>
      </c>
      <c r="AC80" s="58">
        <v>0.54218852176691101</v>
      </c>
      <c r="AD80" s="58">
        <v>0.15976378620954701</v>
      </c>
      <c r="AE80" s="66">
        <v>0.24785475747153399</v>
      </c>
      <c r="AF80" s="39">
        <v>0</v>
      </c>
      <c r="AG80" s="37">
        <v>0</v>
      </c>
      <c r="AH80" s="37">
        <v>1</v>
      </c>
      <c r="AI80" s="37">
        <v>0</v>
      </c>
      <c r="AJ80" s="40">
        <v>0</v>
      </c>
      <c r="AK80" s="39">
        <v>0.168249911394869</v>
      </c>
      <c r="AL80" s="37">
        <v>0.13820403640048501</v>
      </c>
      <c r="AM80" s="37">
        <v>6.8198495459923E-2</v>
      </c>
      <c r="AN80" s="37">
        <v>2.0476520888347501E-2</v>
      </c>
      <c r="AO80" s="40">
        <v>2.48493712779605E-2</v>
      </c>
    </row>
    <row r="81" spans="1:41" s="2" customFormat="1" x14ac:dyDescent="0.15">
      <c r="A81" s="24" t="s">
        <v>109</v>
      </c>
      <c r="B81" s="34">
        <v>299003</v>
      </c>
      <c r="C81" s="9">
        <v>23518.989239276601</v>
      </c>
      <c r="D81" s="10">
        <v>0.87106813797661098</v>
      </c>
      <c r="E81" s="11">
        <v>27000.171644331302</v>
      </c>
      <c r="F81" s="57">
        <v>5.2282164890193699E-4</v>
      </c>
      <c r="G81" s="58">
        <v>2.49431764523497E-2</v>
      </c>
      <c r="H81" s="58">
        <v>7.4813044083930302E-2</v>
      </c>
      <c r="I81" s="58">
        <v>6.6091613978562197E-2</v>
      </c>
      <c r="J81" s="58">
        <v>6.9695759562636997E-3</v>
      </c>
      <c r="K81" s="58">
        <v>1.44213376478981E-3</v>
      </c>
      <c r="L81" s="58">
        <v>3.0972038431453097E-4</v>
      </c>
      <c r="M81" s="37">
        <v>3.8507525957154597E-4</v>
      </c>
      <c r="N81" s="40">
        <v>1.32138858461428E-2</v>
      </c>
      <c r="O81" s="39">
        <v>9.5999036798961795E-2</v>
      </c>
      <c r="P81" s="37">
        <v>8.7510827650558606E-2</v>
      </c>
      <c r="Q81" s="37">
        <v>4.6549659668592903E-2</v>
      </c>
      <c r="R81" s="60">
        <v>0.98163985937345399</v>
      </c>
      <c r="S81" s="62">
        <v>67.406230726712295</v>
      </c>
      <c r="T81" s="62">
        <v>8.1311818413729799</v>
      </c>
      <c r="U81" s="62">
        <v>2.2376359348764301</v>
      </c>
      <c r="V81" s="40">
        <v>8.1197439565739299E-2</v>
      </c>
      <c r="W81" s="34">
        <v>715.73246896524995</v>
      </c>
      <c r="X81" s="64">
        <v>523.77245708551902</v>
      </c>
      <c r="Y81" s="58">
        <v>0.89421176376156697</v>
      </c>
      <c r="Z81" s="66">
        <v>1.42105597602699E-2</v>
      </c>
      <c r="AA81" s="57">
        <v>9.3641200924405393E-2</v>
      </c>
      <c r="AB81" s="58">
        <v>0.90635879907559402</v>
      </c>
      <c r="AC81" s="58">
        <v>0.44778146038668498</v>
      </c>
      <c r="AD81" s="58">
        <v>0.161162262585994</v>
      </c>
      <c r="AE81" s="66">
        <v>0.358016474751089</v>
      </c>
      <c r="AF81" s="39">
        <v>0</v>
      </c>
      <c r="AG81" s="37">
        <v>0</v>
      </c>
      <c r="AH81" s="37">
        <v>0</v>
      </c>
      <c r="AI81" s="37">
        <v>1</v>
      </c>
      <c r="AJ81" s="40">
        <v>0</v>
      </c>
      <c r="AK81" s="39">
        <v>0.139878195202054</v>
      </c>
      <c r="AL81" s="37">
        <v>0.138032059878997</v>
      </c>
      <c r="AM81" s="37">
        <v>8.4270057491061895E-2</v>
      </c>
      <c r="AN81" s="37">
        <v>2.09864115075768E-2</v>
      </c>
      <c r="AO81" s="40">
        <v>2.5033193646886401E-2</v>
      </c>
    </row>
    <row r="82" spans="1:41" s="2" customFormat="1" x14ac:dyDescent="0.15">
      <c r="A82" s="24" t="s">
        <v>110</v>
      </c>
      <c r="B82" s="34">
        <v>120852</v>
      </c>
      <c r="C82" s="9">
        <v>24339.969357333201</v>
      </c>
      <c r="D82" s="10">
        <v>0.94580439980111097</v>
      </c>
      <c r="E82" s="11">
        <v>25734.675544384801</v>
      </c>
      <c r="F82" s="57">
        <v>1.4689834750345401E-4</v>
      </c>
      <c r="G82" s="58">
        <v>1.81635253648024E-2</v>
      </c>
      <c r="H82" s="58">
        <v>6.2455387316442297E-2</v>
      </c>
      <c r="I82" s="58">
        <v>5.6873138462493998E-2</v>
      </c>
      <c r="J82" s="58">
        <v>4.3484812113553E-3</v>
      </c>
      <c r="K82" s="58">
        <v>1.04325808459066E-3</v>
      </c>
      <c r="L82" s="58">
        <v>1.9050955800224299E-4</v>
      </c>
      <c r="M82" s="37">
        <v>9.3876136706233404E-5</v>
      </c>
      <c r="N82" s="40">
        <v>9.5930117401336092E-3</v>
      </c>
      <c r="O82" s="39">
        <v>0.14804885314268601</v>
      </c>
      <c r="P82" s="37">
        <v>0.1340151590375</v>
      </c>
      <c r="Q82" s="37">
        <v>6.7742777428789799E-2</v>
      </c>
      <c r="R82" s="60">
        <v>0.98291596853532703</v>
      </c>
      <c r="S82" s="62">
        <v>69.227817869726593</v>
      </c>
      <c r="T82" s="62">
        <v>3.3279181997014202</v>
      </c>
      <c r="U82" s="62">
        <v>1.72244593786844</v>
      </c>
      <c r="V82" s="40">
        <v>9.0915457091606894E-2</v>
      </c>
      <c r="W82" s="34">
        <v>688.42398277655002</v>
      </c>
      <c r="X82" s="64">
        <v>524.29426227341298</v>
      </c>
      <c r="Y82" s="58">
        <v>0.915657167444477</v>
      </c>
      <c r="Z82" s="66">
        <v>3.99662396981431E-3</v>
      </c>
      <c r="AA82" s="57">
        <v>5.0723198623109202E-3</v>
      </c>
      <c r="AB82" s="58">
        <v>0.99492768013768895</v>
      </c>
      <c r="AC82" s="58">
        <v>0.52352464171052104</v>
      </c>
      <c r="AD82" s="58">
        <v>0.107271704233277</v>
      </c>
      <c r="AE82" s="66">
        <v>0.36847549068281799</v>
      </c>
      <c r="AF82" s="39">
        <v>0</v>
      </c>
      <c r="AG82" s="37">
        <v>0</v>
      </c>
      <c r="AH82" s="37">
        <v>0</v>
      </c>
      <c r="AI82" s="37">
        <v>0</v>
      </c>
      <c r="AJ82" s="40">
        <v>1</v>
      </c>
      <c r="AK82" s="39">
        <v>9.27746334359381E-2</v>
      </c>
      <c r="AL82" s="37">
        <v>9.8103465395690495E-2</v>
      </c>
      <c r="AM82" s="37">
        <v>0.19261576142719999</v>
      </c>
      <c r="AN82" s="37">
        <v>2.0471320292589201E-2</v>
      </c>
      <c r="AO82" s="40">
        <v>1.8427498096845699E-2</v>
      </c>
    </row>
    <row r="83" spans="1:41" s="2" customFormat="1" x14ac:dyDescent="0.15">
      <c r="A83" s="29" t="s">
        <v>163</v>
      </c>
      <c r="B83" s="33">
        <v>1163217</v>
      </c>
      <c r="C83" s="26">
        <v>17559.0329299818</v>
      </c>
      <c r="D83" s="27">
        <v>0.75489008567954896</v>
      </c>
      <c r="E83" s="28">
        <v>23260.383548653001</v>
      </c>
      <c r="F83" s="55">
        <v>4.44883788475674E-4</v>
      </c>
      <c r="G83" s="56">
        <v>2.8121713636416801E-2</v>
      </c>
      <c r="H83" s="56">
        <v>8.7255518589770806E-2</v>
      </c>
      <c r="I83" s="56">
        <v>7.7134447123452798E-2</v>
      </c>
      <c r="J83" s="56">
        <v>8.0507118448457302E-3</v>
      </c>
      <c r="K83" s="56">
        <v>1.6425944285072399E-3</v>
      </c>
      <c r="L83" s="56">
        <v>4.2773684569356499E-4</v>
      </c>
      <c r="M83" s="53">
        <v>3.3773190147085599E-4</v>
      </c>
      <c r="N83" s="54">
        <v>1.4457199597589799E-2</v>
      </c>
      <c r="O83" s="52">
        <v>9.0420789929995804E-2</v>
      </c>
      <c r="P83" s="53">
        <v>8.3052431317630293E-2</v>
      </c>
      <c r="Q83" s="53">
        <v>5.95344857333856E-2</v>
      </c>
      <c r="R83" s="59">
        <v>1.01502986231785</v>
      </c>
      <c r="S83" s="61">
        <v>67.367285814381404</v>
      </c>
      <c r="T83" s="61">
        <v>16.449952947610502</v>
      </c>
      <c r="U83" s="61">
        <v>2.2966500537135399</v>
      </c>
      <c r="V83" s="54">
        <v>8.0872062540897294E-2</v>
      </c>
      <c r="W83" s="33">
        <v>706.64776743073901</v>
      </c>
      <c r="X83" s="63">
        <v>525.40018709786602</v>
      </c>
      <c r="Y83" s="56">
        <v>0.91665699521241495</v>
      </c>
      <c r="Z83" s="65">
        <v>1.2158522442502101E-2</v>
      </c>
      <c r="AA83" s="55">
        <v>0.42264942826660801</v>
      </c>
      <c r="AB83" s="56">
        <v>0.577349712048568</v>
      </c>
      <c r="AC83" s="56">
        <v>0.52915148248349098</v>
      </c>
      <c r="AD83" s="56">
        <v>0.13893968193380901</v>
      </c>
      <c r="AE83" s="65">
        <v>0.30955531083194199</v>
      </c>
      <c r="AF83" s="52">
        <v>6.1683245688465602E-2</v>
      </c>
      <c r="AG83" s="53">
        <v>0.46683550876577601</v>
      </c>
      <c r="AH83" s="53">
        <v>0.17221808140699399</v>
      </c>
      <c r="AI83" s="53">
        <v>0.25704834093724499</v>
      </c>
      <c r="AJ83" s="54">
        <v>0.103894630150694</v>
      </c>
      <c r="AK83" s="52">
        <v>0.13680852325920201</v>
      </c>
      <c r="AL83" s="53">
        <v>0.120259590428956</v>
      </c>
      <c r="AM83" s="53">
        <v>9.7468486103624602E-2</v>
      </c>
      <c r="AN83" s="53">
        <v>2.4648883226431498E-2</v>
      </c>
      <c r="AO83" s="54">
        <v>2.6038133899349801E-2</v>
      </c>
    </row>
    <row r="84" spans="1:41" s="2" customFormat="1" x14ac:dyDescent="0.15">
      <c r="A84" s="24" t="s">
        <v>165</v>
      </c>
      <c r="B84" s="34">
        <v>10001</v>
      </c>
      <c r="C84" s="9">
        <v>27623.231336000001</v>
      </c>
      <c r="D84" s="10">
        <v>0.740045366304248</v>
      </c>
      <c r="E84" s="11">
        <v>37326.402669000003</v>
      </c>
      <c r="F84" s="57">
        <v>1.33859721105415E-4</v>
      </c>
      <c r="G84" s="58">
        <v>4.31767893194989E-2</v>
      </c>
      <c r="H84" s="58">
        <v>5.7018956610891403E-2</v>
      </c>
      <c r="I84" s="58">
        <v>5.1271112303007002E-2</v>
      </c>
      <c r="J84" s="58">
        <v>5.3966407183406104E-3</v>
      </c>
      <c r="K84" s="58">
        <v>2.40982777106334E-4</v>
      </c>
      <c r="L84" s="58">
        <v>1.1022081243739299E-4</v>
      </c>
      <c r="M84" s="37">
        <v>1.48174771814827E-4</v>
      </c>
      <c r="N84" s="40">
        <v>1.50282613294761E-2</v>
      </c>
      <c r="O84" s="39">
        <v>0</v>
      </c>
      <c r="P84" s="37">
        <v>0</v>
      </c>
      <c r="Q84" s="37">
        <v>3.91891275448615E-2</v>
      </c>
      <c r="R84" s="60">
        <v>0.95047883906255903</v>
      </c>
      <c r="S84" s="62">
        <v>58.268373018151003</v>
      </c>
      <c r="T84" s="62">
        <v>14.3445432628224</v>
      </c>
      <c r="U84" s="62">
        <v>3</v>
      </c>
      <c r="V84" s="40"/>
      <c r="W84" s="34">
        <v>0</v>
      </c>
      <c r="X84" s="64">
        <v>532.08927962083499</v>
      </c>
      <c r="Y84" s="58">
        <v>0</v>
      </c>
      <c r="Z84" s="66">
        <v>0.145385461453854</v>
      </c>
      <c r="AA84" s="57">
        <v>8.6091390860913899E-2</v>
      </c>
      <c r="AB84" s="58">
        <v>0.91380861913808598</v>
      </c>
      <c r="AC84" s="58">
        <v>4.4095590440955901E-2</v>
      </c>
      <c r="AD84" s="58">
        <v>0.85791420857914202</v>
      </c>
      <c r="AE84" s="66">
        <v>9.7890210978902104E-2</v>
      </c>
      <c r="AF84" s="39">
        <v>1.8998100189981E-3</v>
      </c>
      <c r="AG84" s="37">
        <v>0.16998300169982999</v>
      </c>
      <c r="AH84" s="37">
        <v>0.27027297270272899</v>
      </c>
      <c r="AI84" s="37">
        <v>0.49655034496550299</v>
      </c>
      <c r="AJ84" s="40">
        <v>6.3093690630936894E-2</v>
      </c>
      <c r="AK84" s="39">
        <v>0.118188181181881</v>
      </c>
      <c r="AL84" s="37">
        <v>9.2990700929906994E-2</v>
      </c>
      <c r="AM84" s="37">
        <v>9.6490350964903507E-2</v>
      </c>
      <c r="AN84" s="37">
        <v>2.75972402759724E-2</v>
      </c>
      <c r="AO84" s="40">
        <v>4.0395960403959597E-2</v>
      </c>
    </row>
    <row r="85" spans="1:41" s="2" customFormat="1" x14ac:dyDescent="0.15">
      <c r="A85" s="24" t="s">
        <v>166</v>
      </c>
      <c r="B85" s="34">
        <v>23854</v>
      </c>
      <c r="C85" s="9">
        <v>16318.4089765341</v>
      </c>
      <c r="D85" s="10">
        <v>0.69195429296049005</v>
      </c>
      <c r="E85" s="11">
        <v>23583.073539028999</v>
      </c>
      <c r="F85" s="57">
        <v>4.0460705122310797E-4</v>
      </c>
      <c r="G85" s="58">
        <v>2.1587721381047802E-2</v>
      </c>
      <c r="H85" s="58">
        <v>9.9689081050105502E-2</v>
      </c>
      <c r="I85" s="58">
        <v>8.49740577612388E-2</v>
      </c>
      <c r="J85" s="58">
        <v>1.13968064573329E-2</v>
      </c>
      <c r="K85" s="58">
        <v>2.47831382178469E-3</v>
      </c>
      <c r="L85" s="58">
        <v>8.3990300974912102E-4</v>
      </c>
      <c r="M85" s="37">
        <v>2.6576058431024101E-4</v>
      </c>
      <c r="N85" s="40">
        <v>7.30963638791623E-3</v>
      </c>
      <c r="O85" s="39">
        <v>7.0009222771862103E-3</v>
      </c>
      <c r="P85" s="37">
        <v>0</v>
      </c>
      <c r="Q85" s="37">
        <v>7.6780716002615698E-2</v>
      </c>
      <c r="R85" s="60">
        <v>0.96189894595193104</v>
      </c>
      <c r="S85" s="62">
        <v>61.441941365828598</v>
      </c>
      <c r="T85" s="62">
        <v>18.554053277844201</v>
      </c>
      <c r="U85" s="62">
        <v>2.4914954636931501</v>
      </c>
      <c r="V85" s="40">
        <v>3.6582169315279099E-2</v>
      </c>
      <c r="W85" s="34">
        <v>639.996586924398</v>
      </c>
      <c r="X85" s="64">
        <v>524.30614572105401</v>
      </c>
      <c r="Y85" s="58">
        <v>0.41116793829127102</v>
      </c>
      <c r="Z85" s="66">
        <v>0.531944327995304</v>
      </c>
      <c r="AA85" s="57">
        <v>0.41439590844302798</v>
      </c>
      <c r="AB85" s="58">
        <v>0.58560409155697102</v>
      </c>
      <c r="AC85" s="58">
        <v>0.30661524272658602</v>
      </c>
      <c r="AD85" s="58">
        <v>0.48331516726754398</v>
      </c>
      <c r="AE85" s="66">
        <v>0.210069590005869</v>
      </c>
      <c r="AF85" s="39">
        <v>5.0054498197367299E-2</v>
      </c>
      <c r="AG85" s="37">
        <v>0.48851345686258002</v>
      </c>
      <c r="AH85" s="37">
        <v>0.250649786199379</v>
      </c>
      <c r="AI85" s="37">
        <v>0.20088873983399</v>
      </c>
      <c r="AJ85" s="40">
        <v>5.9948017104049602E-2</v>
      </c>
      <c r="AK85" s="39">
        <v>8.6694055504317899E-2</v>
      </c>
      <c r="AL85" s="37">
        <v>9.41561163746122E-2</v>
      </c>
      <c r="AM85" s="37">
        <v>8.8496688186467595E-2</v>
      </c>
      <c r="AN85" s="37">
        <v>4.0580196193510498E-2</v>
      </c>
      <c r="AO85" s="40">
        <v>3.6807244068080801E-2</v>
      </c>
    </row>
    <row r="86" spans="1:41" s="2" customFormat="1" x14ac:dyDescent="0.15">
      <c r="A86" s="24" t="s">
        <v>167</v>
      </c>
      <c r="B86" s="34">
        <v>1032754</v>
      </c>
      <c r="C86" s="9">
        <v>17339.843381837301</v>
      </c>
      <c r="D86" s="10">
        <v>0.74354130413520303</v>
      </c>
      <c r="E86" s="11">
        <v>23320.6188888254</v>
      </c>
      <c r="F86" s="57">
        <v>3.6309131917964599E-4</v>
      </c>
      <c r="G86" s="58">
        <v>2.9291980609363201E-2</v>
      </c>
      <c r="H86" s="58">
        <v>7.6601924193971396E-2</v>
      </c>
      <c r="I86" s="58">
        <v>6.85917064173963E-2</v>
      </c>
      <c r="J86" s="58">
        <v>6.3173204557230803E-3</v>
      </c>
      <c r="K86" s="58">
        <v>1.3311529204337101E-3</v>
      </c>
      <c r="L86" s="58">
        <v>3.6171205884520799E-4</v>
      </c>
      <c r="M86" s="37">
        <v>2.7067595108174201E-4</v>
      </c>
      <c r="N86" s="40">
        <v>1.54707280561601E-2</v>
      </c>
      <c r="O86" s="39">
        <v>1.74213801156906E-2</v>
      </c>
      <c r="P86" s="37">
        <v>0</v>
      </c>
      <c r="Q86" s="37">
        <v>5.2857186617852103E-2</v>
      </c>
      <c r="R86" s="60">
        <v>1.01025624702198</v>
      </c>
      <c r="S86" s="62">
        <v>67.2742967724636</v>
      </c>
      <c r="T86" s="62">
        <v>17.0528801768255</v>
      </c>
      <c r="U86" s="62">
        <v>2.2640443923150202</v>
      </c>
      <c r="V86" s="40">
        <v>8.1445332238265195E-2</v>
      </c>
      <c r="W86" s="34">
        <v>717.97565279087905</v>
      </c>
      <c r="X86" s="64">
        <v>0</v>
      </c>
      <c r="Y86" s="58">
        <v>0.933708317760086</v>
      </c>
      <c r="Z86" s="66">
        <v>0</v>
      </c>
      <c r="AA86" s="57">
        <v>0.41250578550167799</v>
      </c>
      <c r="AB86" s="58">
        <v>0.58749421449832195</v>
      </c>
      <c r="AC86" s="58">
        <v>0.52999843137862401</v>
      </c>
      <c r="AD86" s="58">
        <v>0.12688404014895999</v>
      </c>
      <c r="AE86" s="66">
        <v>0.31799441106013598</v>
      </c>
      <c r="AF86" s="39">
        <v>6.1624549505496902E-2</v>
      </c>
      <c r="AG86" s="37">
        <v>0.471026013939428</v>
      </c>
      <c r="AH86" s="37">
        <v>0.17489450537107501</v>
      </c>
      <c r="AI86" s="37">
        <v>0.254735396812793</v>
      </c>
      <c r="AJ86" s="40">
        <v>9.9341179022303397E-2</v>
      </c>
      <c r="AK86" s="39">
        <v>0.141010347091369</v>
      </c>
      <c r="AL86" s="37">
        <v>0.11795354944159001</v>
      </c>
      <c r="AM86" s="37">
        <v>9.9494168020651502E-2</v>
      </c>
      <c r="AN86" s="37">
        <v>2.27430733746855E-2</v>
      </c>
      <c r="AO86" s="40">
        <v>2.64612870054243E-2</v>
      </c>
    </row>
    <row r="87" spans="1:41" s="2" customFormat="1" x14ac:dyDescent="0.15">
      <c r="A87" s="24" t="s">
        <v>168</v>
      </c>
      <c r="B87" s="34">
        <v>96608</v>
      </c>
      <c r="C87" s="9">
        <v>19155.568352189799</v>
      </c>
      <c r="D87" s="10">
        <v>0.90867401225230005</v>
      </c>
      <c r="E87" s="11">
        <v>21080.7925547573</v>
      </c>
      <c r="F87" s="57">
        <v>1.31389982204026E-3</v>
      </c>
      <c r="G87" s="58">
        <v>1.55217152417319E-2</v>
      </c>
      <c r="H87" s="58">
        <v>0.19186198834908899</v>
      </c>
      <c r="I87" s="58">
        <v>0.16170127231940901</v>
      </c>
      <c r="J87" s="58">
        <v>2.4456070064412701E-2</v>
      </c>
      <c r="K87" s="58">
        <v>4.6792114332670403E-3</v>
      </c>
      <c r="L87" s="58">
        <v>1.02543453200085E-3</v>
      </c>
      <c r="M87" s="37">
        <v>1.0274222903230801E-3</v>
      </c>
      <c r="N87" s="40">
        <v>6.0808311416167297E-3</v>
      </c>
      <c r="O87" s="39">
        <v>0.90075356078171498</v>
      </c>
      <c r="P87" s="37">
        <v>1</v>
      </c>
      <c r="Q87" s="37">
        <v>0.13746513497513899</v>
      </c>
      <c r="R87" s="60">
        <v>1.09798949439746</v>
      </c>
      <c r="S87" s="62">
        <v>71.771347585424493</v>
      </c>
      <c r="T87" s="62">
        <v>9.1244281707835597</v>
      </c>
      <c r="U87" s="62">
        <v>2.4995124813281802</v>
      </c>
      <c r="V87" s="40">
        <v>0.101148793415718</v>
      </c>
      <c r="W87" s="34">
        <v>583.44320591955204</v>
      </c>
      <c r="X87" s="64">
        <v>0</v>
      </c>
      <c r="Y87" s="58">
        <v>0.95408247764160303</v>
      </c>
      <c r="Z87" s="66">
        <v>0</v>
      </c>
      <c r="AA87" s="57">
        <v>0.56796538588936696</v>
      </c>
      <c r="AB87" s="58">
        <v>0.43203461411063199</v>
      </c>
      <c r="AC87" s="58">
        <v>0.62525877774097305</v>
      </c>
      <c r="AD87" s="58">
        <v>0.10835541570056299</v>
      </c>
      <c r="AE87" s="66">
        <v>0.26581649552831998</v>
      </c>
      <c r="AF87" s="39">
        <v>7.1370900960582906E-2</v>
      </c>
      <c r="AG87" s="37">
        <v>0.44741636303411703</v>
      </c>
      <c r="AH87" s="37">
        <v>0.114089930440543</v>
      </c>
      <c r="AI87" s="37">
        <v>0.270847134812851</v>
      </c>
      <c r="AJ87" s="40">
        <v>0.16764657171248701</v>
      </c>
      <c r="AK87" s="39">
        <v>0.106192033786021</v>
      </c>
      <c r="AL87" s="37">
        <v>0.15417977807220901</v>
      </c>
      <c r="AM87" s="37">
        <v>7.8130175554819395E-2</v>
      </c>
      <c r="AN87" s="37">
        <v>4.0783371977475898E-2</v>
      </c>
      <c r="AO87" s="40">
        <v>1.7369161974163601E-2</v>
      </c>
    </row>
    <row r="88" spans="1:41" s="2" customFormat="1" x14ac:dyDescent="0.15">
      <c r="A88" s="29" t="s">
        <v>164</v>
      </c>
      <c r="B88" s="33">
        <v>1163217</v>
      </c>
      <c r="C88" s="26">
        <v>17559.0329299818</v>
      </c>
      <c r="D88" s="27">
        <v>0.75489008567954896</v>
      </c>
      <c r="E88" s="28">
        <v>23260.383548653001</v>
      </c>
      <c r="F88" s="55">
        <v>4.44883788475674E-4</v>
      </c>
      <c r="G88" s="56">
        <v>2.8121713636416801E-2</v>
      </c>
      <c r="H88" s="56">
        <v>8.7255518589770806E-2</v>
      </c>
      <c r="I88" s="56">
        <v>7.7134447123452798E-2</v>
      </c>
      <c r="J88" s="56">
        <v>8.0507118448457302E-3</v>
      </c>
      <c r="K88" s="56">
        <v>1.6425944285072399E-3</v>
      </c>
      <c r="L88" s="56">
        <v>4.2773684569356499E-4</v>
      </c>
      <c r="M88" s="53">
        <v>3.3773190147085599E-4</v>
      </c>
      <c r="N88" s="54">
        <v>1.4457199597589799E-2</v>
      </c>
      <c r="O88" s="52">
        <v>9.0420789929995804E-2</v>
      </c>
      <c r="P88" s="53">
        <v>8.3052431317630293E-2</v>
      </c>
      <c r="Q88" s="53">
        <v>5.95344857333856E-2</v>
      </c>
      <c r="R88" s="59">
        <v>1.01502986231785</v>
      </c>
      <c r="S88" s="61">
        <v>67.367285814381404</v>
      </c>
      <c r="T88" s="61">
        <v>16.449952947610502</v>
      </c>
      <c r="U88" s="61">
        <v>2.2966500537135399</v>
      </c>
      <c r="V88" s="54">
        <v>8.0872062540897294E-2</v>
      </c>
      <c r="W88" s="33">
        <v>706.64776743073901</v>
      </c>
      <c r="X88" s="63">
        <v>525.40018709786602</v>
      </c>
      <c r="Y88" s="56">
        <v>0.91665699521241495</v>
      </c>
      <c r="Z88" s="65">
        <v>1.2158522442502101E-2</v>
      </c>
      <c r="AA88" s="55">
        <v>0.42264942826660801</v>
      </c>
      <c r="AB88" s="56">
        <v>0.577349712048568</v>
      </c>
      <c r="AC88" s="56">
        <v>0.52915148248349098</v>
      </c>
      <c r="AD88" s="56">
        <v>0.13893968193380901</v>
      </c>
      <c r="AE88" s="65">
        <v>0.30955531083194199</v>
      </c>
      <c r="AF88" s="52">
        <v>6.1683245688465602E-2</v>
      </c>
      <c r="AG88" s="53">
        <v>0.46683550876577601</v>
      </c>
      <c r="AH88" s="53">
        <v>0.17221808140699399</v>
      </c>
      <c r="AI88" s="53">
        <v>0.25704834093724499</v>
      </c>
      <c r="AJ88" s="54">
        <v>0.103894630150694</v>
      </c>
      <c r="AK88" s="52">
        <v>0.13680852325920201</v>
      </c>
      <c r="AL88" s="53">
        <v>0.120259590428956</v>
      </c>
      <c r="AM88" s="53">
        <v>9.7468486103624602E-2</v>
      </c>
      <c r="AN88" s="53">
        <v>2.4648883226431498E-2</v>
      </c>
      <c r="AO88" s="54">
        <v>2.6038133899349801E-2</v>
      </c>
    </row>
    <row r="89" spans="1:41" s="2" customFormat="1" x14ac:dyDescent="0.15">
      <c r="A89" s="24" t="s">
        <v>169</v>
      </c>
      <c r="B89" s="34">
        <v>10001</v>
      </c>
      <c r="C89" s="9">
        <v>27623.231336000001</v>
      </c>
      <c r="D89" s="10">
        <v>0.740045366304248</v>
      </c>
      <c r="E89" s="11">
        <v>37326.402669000003</v>
      </c>
      <c r="F89" s="57">
        <v>1.33859721105415E-4</v>
      </c>
      <c r="G89" s="58">
        <v>4.31767893194989E-2</v>
      </c>
      <c r="H89" s="58">
        <v>5.7018956610891403E-2</v>
      </c>
      <c r="I89" s="58">
        <v>5.1271112303007002E-2</v>
      </c>
      <c r="J89" s="58">
        <v>5.3966407183406104E-3</v>
      </c>
      <c r="K89" s="58">
        <v>2.40982777106334E-4</v>
      </c>
      <c r="L89" s="58">
        <v>1.1022081243739299E-4</v>
      </c>
      <c r="M89" s="37">
        <v>1.48174771814827E-4</v>
      </c>
      <c r="N89" s="40">
        <v>1.50282613294761E-2</v>
      </c>
      <c r="O89" s="39">
        <v>0</v>
      </c>
      <c r="P89" s="37">
        <v>0</v>
      </c>
      <c r="Q89" s="37">
        <v>3.91891275448615E-2</v>
      </c>
      <c r="R89" s="60">
        <v>0.95047883906255903</v>
      </c>
      <c r="S89" s="62">
        <v>58.268373018151003</v>
      </c>
      <c r="T89" s="62">
        <v>14.3445432628224</v>
      </c>
      <c r="U89" s="62">
        <v>3</v>
      </c>
      <c r="V89" s="40"/>
      <c r="W89" s="34">
        <v>0</v>
      </c>
      <c r="X89" s="64">
        <v>532.08927962083499</v>
      </c>
      <c r="Y89" s="58">
        <v>0</v>
      </c>
      <c r="Z89" s="66">
        <v>0.145385461453854</v>
      </c>
      <c r="AA89" s="57">
        <v>8.6091390860913899E-2</v>
      </c>
      <c r="AB89" s="58">
        <v>0.91380861913808598</v>
      </c>
      <c r="AC89" s="58">
        <v>4.4095590440955901E-2</v>
      </c>
      <c r="AD89" s="58">
        <v>0.85791420857914202</v>
      </c>
      <c r="AE89" s="66">
        <v>9.7890210978902104E-2</v>
      </c>
      <c r="AF89" s="39">
        <v>1.8998100189981E-3</v>
      </c>
      <c r="AG89" s="37">
        <v>0.16998300169982999</v>
      </c>
      <c r="AH89" s="37">
        <v>0.27027297270272899</v>
      </c>
      <c r="AI89" s="37">
        <v>0.49655034496550299</v>
      </c>
      <c r="AJ89" s="40">
        <v>6.3093690630936894E-2</v>
      </c>
      <c r="AK89" s="39">
        <v>0.118188181181881</v>
      </c>
      <c r="AL89" s="37">
        <v>9.2990700929906994E-2</v>
      </c>
      <c r="AM89" s="37">
        <v>9.6490350964903507E-2</v>
      </c>
      <c r="AN89" s="37">
        <v>2.75972402759724E-2</v>
      </c>
      <c r="AO89" s="40">
        <v>4.0395960403959597E-2</v>
      </c>
    </row>
    <row r="90" spans="1:41" s="2" customFormat="1" x14ac:dyDescent="0.15">
      <c r="A90" s="24" t="s">
        <v>170</v>
      </c>
      <c r="B90" s="34">
        <v>13277</v>
      </c>
      <c r="C90" s="9">
        <v>15227.257282152899</v>
      </c>
      <c r="D90" s="10">
        <v>0.57418729094926702</v>
      </c>
      <c r="E90" s="11">
        <v>26519.669665587098</v>
      </c>
      <c r="F90" s="57">
        <v>0</v>
      </c>
      <c r="G90" s="58">
        <v>2.68148545865164E-2</v>
      </c>
      <c r="H90" s="58">
        <v>5.2006490138932597E-2</v>
      </c>
      <c r="I90" s="58">
        <v>5.0646080998367503E-2</v>
      </c>
      <c r="J90" s="58">
        <v>1.2564301038038501E-3</v>
      </c>
      <c r="K90" s="58">
        <v>1.03979036761182E-4</v>
      </c>
      <c r="L90" s="58">
        <v>0</v>
      </c>
      <c r="M90" s="37">
        <v>0</v>
      </c>
      <c r="N90" s="40">
        <v>1.01211074603305E-2</v>
      </c>
      <c r="O90" s="39">
        <v>0</v>
      </c>
      <c r="P90" s="37">
        <v>9.1888227762295695E-3</v>
      </c>
      <c r="Q90" s="37">
        <v>4.1558925490429902E-2</v>
      </c>
      <c r="R90" s="60">
        <v>0.88077102924830597</v>
      </c>
      <c r="S90" s="62">
        <v>55.847659466186002</v>
      </c>
      <c r="T90" s="62">
        <v>22.631095548177498</v>
      </c>
      <c r="U90" s="62">
        <v>2.5219252385326998</v>
      </c>
      <c r="V90" s="40">
        <v>1.7111262635869E-3</v>
      </c>
      <c r="W90" s="34">
        <v>732.42201098143005</v>
      </c>
      <c r="X90" s="64">
        <v>524.30614572105401</v>
      </c>
      <c r="Y90" s="58">
        <v>4.0445883859305497E-2</v>
      </c>
      <c r="Z90" s="66">
        <v>0.95571288694735201</v>
      </c>
      <c r="AA90" s="57">
        <v>0.10476764329291199</v>
      </c>
      <c r="AB90" s="58">
        <v>0.89523235670708701</v>
      </c>
      <c r="AC90" s="58">
        <v>0.103788506439707</v>
      </c>
      <c r="AD90" s="58">
        <v>0.77901634405362596</v>
      </c>
      <c r="AE90" s="66">
        <v>0.117195149506665</v>
      </c>
      <c r="AF90" s="39">
        <v>7.8330948256383204E-3</v>
      </c>
      <c r="AG90" s="37">
        <v>0.31844543194998798</v>
      </c>
      <c r="AH90" s="37">
        <v>0.364766136928523</v>
      </c>
      <c r="AI90" s="37">
        <v>0.27272727272727199</v>
      </c>
      <c r="AJ90" s="40">
        <v>4.4061158394215497E-2</v>
      </c>
      <c r="AK90" s="39">
        <v>9.0005272275363396E-2</v>
      </c>
      <c r="AL90" s="37">
        <v>7.9987949084883603E-2</v>
      </c>
      <c r="AM90" s="37">
        <v>7.9987949084883603E-2</v>
      </c>
      <c r="AN90" s="37">
        <v>3.80357008360322E-2</v>
      </c>
      <c r="AO90" s="40">
        <v>3.16336521804624E-2</v>
      </c>
    </row>
    <row r="91" spans="1:41" s="2" customFormat="1" x14ac:dyDescent="0.15">
      <c r="A91" s="29" t="s">
        <v>171</v>
      </c>
      <c r="B91" s="33">
        <v>1034760</v>
      </c>
      <c r="C91" s="26">
        <v>17325.960299058101</v>
      </c>
      <c r="D91" s="27">
        <v>0.74321929094490402</v>
      </c>
      <c r="E91" s="28">
        <v>23312.043309627301</v>
      </c>
      <c r="F91" s="55">
        <v>3.3927737235602901E-4</v>
      </c>
      <c r="G91" s="56">
        <v>2.9370932058076799E-2</v>
      </c>
      <c r="H91" s="56">
        <v>7.6234033880632698E-2</v>
      </c>
      <c r="I91" s="56">
        <v>6.8236611031660802E-2</v>
      </c>
      <c r="J91" s="56">
        <v>6.2771505899930297E-3</v>
      </c>
      <c r="K91" s="56">
        <v>1.3507428247994399E-3</v>
      </c>
      <c r="L91" s="56">
        <v>3.6952943417936402E-4</v>
      </c>
      <c r="M91" s="53">
        <v>2.5584854208627602E-4</v>
      </c>
      <c r="N91" s="54">
        <v>1.5481156491954501E-2</v>
      </c>
      <c r="O91" s="52">
        <v>0</v>
      </c>
      <c r="P91" s="53">
        <v>9.1480149986470204E-3</v>
      </c>
      <c r="Q91" s="53">
        <v>5.28195178401119E-2</v>
      </c>
      <c r="R91" s="59">
        <v>1.0101113321667201</v>
      </c>
      <c r="S91" s="61">
        <v>67.269349611249595</v>
      </c>
      <c r="T91" s="61">
        <v>17.084873384273202</v>
      </c>
      <c r="U91" s="61">
        <v>2.2643870098691199</v>
      </c>
      <c r="V91" s="54">
        <v>8.1321483490780194E-2</v>
      </c>
      <c r="W91" s="33">
        <v>718.39302600532596</v>
      </c>
      <c r="X91" s="63">
        <v>0</v>
      </c>
      <c r="Y91" s="56">
        <v>0.93362325563415605</v>
      </c>
      <c r="Z91" s="65">
        <v>0</v>
      </c>
      <c r="AA91" s="55">
        <v>0.41568769569755298</v>
      </c>
      <c r="AB91" s="56">
        <v>0.58431230430244696</v>
      </c>
      <c r="AC91" s="56">
        <v>0.52889172368471904</v>
      </c>
      <c r="AD91" s="56">
        <v>0.127387026943445</v>
      </c>
      <c r="AE91" s="65">
        <v>0.31863523908925701</v>
      </c>
      <c r="AF91" s="52">
        <v>6.2353589238084102E-2</v>
      </c>
      <c r="AG91" s="53">
        <v>0.47403359233058801</v>
      </c>
      <c r="AH91" s="53">
        <v>0.17471684255286199</v>
      </c>
      <c r="AI91" s="53">
        <v>0.25292048397695999</v>
      </c>
      <c r="AJ91" s="54">
        <v>9.8326181916579602E-2</v>
      </c>
      <c r="AK91" s="52">
        <v>0.141384475627198</v>
      </c>
      <c r="AL91" s="53">
        <v>0.117489079593335</v>
      </c>
      <c r="AM91" s="53">
        <v>9.9637597123970703E-2</v>
      </c>
      <c r="AN91" s="53">
        <v>2.28932312806834E-2</v>
      </c>
      <c r="AO91" s="54">
        <v>2.6703776721171999E-2</v>
      </c>
    </row>
    <row r="92" spans="1:41" s="2" customFormat="1" x14ac:dyDescent="0.15">
      <c r="A92" s="24" t="s">
        <v>172</v>
      </c>
      <c r="B92" s="34">
        <v>104517</v>
      </c>
      <c r="C92" s="9">
        <v>19200.2627824189</v>
      </c>
      <c r="D92" s="10">
        <v>0.91354506270942404</v>
      </c>
      <c r="E92" s="11">
        <v>21017.313284441701</v>
      </c>
      <c r="F92" s="57">
        <v>1.5035708567324099E-3</v>
      </c>
      <c r="G92" s="58">
        <v>1.4686131502805601E-2</v>
      </c>
      <c r="H92" s="58">
        <v>0.192516076914347</v>
      </c>
      <c r="I92" s="58">
        <v>0.16212510215589701</v>
      </c>
      <c r="J92" s="58">
        <v>2.4789369197276499E-2</v>
      </c>
      <c r="K92" s="58">
        <v>4.5780170670305098E-3</v>
      </c>
      <c r="L92" s="58">
        <v>1.0233009654218299E-3</v>
      </c>
      <c r="M92" s="37">
        <v>1.1280047757757899E-3</v>
      </c>
      <c r="N92" s="40">
        <v>5.72101666063106E-3</v>
      </c>
      <c r="O92" s="39">
        <v>1</v>
      </c>
      <c r="P92" s="37">
        <v>0.82666934565668704</v>
      </c>
      <c r="Q92" s="37">
        <v>0.13890787833667301</v>
      </c>
      <c r="R92" s="60">
        <v>1.1011540073862001</v>
      </c>
      <c r="S92" s="62">
        <v>71.812813257521299</v>
      </c>
      <c r="T92" s="62">
        <v>8.8317876500621697</v>
      </c>
      <c r="U92" s="62">
        <v>2.4988664070225899</v>
      </c>
      <c r="V92" s="40">
        <v>0.10217271695812</v>
      </c>
      <c r="W92" s="34">
        <v>581.60234408634597</v>
      </c>
      <c r="X92" s="64">
        <v>0</v>
      </c>
      <c r="Y92" s="58">
        <v>0.94844857774333302</v>
      </c>
      <c r="Z92" s="66">
        <v>0</v>
      </c>
      <c r="AA92" s="57">
        <v>0.56199469942688696</v>
      </c>
      <c r="AB92" s="58">
        <v>0.43800530057311199</v>
      </c>
      <c r="AC92" s="58">
        <v>0.63134226967861595</v>
      </c>
      <c r="AD92" s="58">
        <v>0.103562099945463</v>
      </c>
      <c r="AE92" s="66">
        <v>0.26468421405130199</v>
      </c>
      <c r="AF92" s="39">
        <v>6.6745122802988902E-2</v>
      </c>
      <c r="AG92" s="37">
        <v>0.44157409799362701</v>
      </c>
      <c r="AH92" s="37">
        <v>0.114182381813484</v>
      </c>
      <c r="AI92" s="37">
        <v>0.27383105140790398</v>
      </c>
      <c r="AJ92" s="40">
        <v>0.17041246878498201</v>
      </c>
      <c r="AK92" s="39">
        <v>9.9792378273390894E-2</v>
      </c>
      <c r="AL92" s="37">
        <v>0.15537185338270301</v>
      </c>
      <c r="AM92" s="37">
        <v>7.8561382358850698E-2</v>
      </c>
      <c r="AN92" s="37">
        <v>3.9983926059875399E-2</v>
      </c>
      <c r="AO92" s="40">
        <v>1.7413435134954101E-2</v>
      </c>
    </row>
    <row r="93" spans="1:41" s="2" customFormat="1" x14ac:dyDescent="0.15">
      <c r="A93" s="24" t="s">
        <v>173</v>
      </c>
      <c r="B93" s="34">
        <v>574</v>
      </c>
      <c r="C93" s="9">
        <v>15291.735156794401</v>
      </c>
      <c r="D93" s="10">
        <v>0.82709843227429103</v>
      </c>
      <c r="E93" s="11">
        <v>18488.410278745599</v>
      </c>
      <c r="F93" s="57">
        <v>8.1460428922311401E-4</v>
      </c>
      <c r="G93" s="58">
        <v>7.9288414026194402E-3</v>
      </c>
      <c r="H93" s="58">
        <v>0.17351623334486899</v>
      </c>
      <c r="I93" s="58">
        <v>0.143646252726635</v>
      </c>
      <c r="J93" s="58">
        <v>2.7136344578967599E-2</v>
      </c>
      <c r="K93" s="58">
        <v>2.7336360392661201E-3</v>
      </c>
      <c r="L93" s="58">
        <v>0</v>
      </c>
      <c r="M93" s="37">
        <v>0</v>
      </c>
      <c r="N93" s="40">
        <v>3.41673399750499E-3</v>
      </c>
      <c r="O93" s="39">
        <v>1</v>
      </c>
      <c r="P93" s="37">
        <v>0.93728222996515598</v>
      </c>
      <c r="Q93" s="37">
        <v>0.18510225164272001</v>
      </c>
      <c r="R93" s="60">
        <v>1.0844527817648399</v>
      </c>
      <c r="S93" s="62">
        <v>71.387790968963202</v>
      </c>
      <c r="T93" s="62">
        <v>18.664095528345602</v>
      </c>
      <c r="U93" s="62">
        <v>1.64894809654508</v>
      </c>
      <c r="V93" s="40">
        <v>0.115112478242702</v>
      </c>
      <c r="W93" s="34">
        <v>582.13637406059797</v>
      </c>
      <c r="X93" s="64">
        <v>0</v>
      </c>
      <c r="Y93" s="58">
        <v>0.78571428571428503</v>
      </c>
      <c r="Z93" s="66">
        <v>0</v>
      </c>
      <c r="AA93" s="57">
        <v>0.77700348432055699</v>
      </c>
      <c r="AB93" s="58">
        <v>0.22299651567944201</v>
      </c>
      <c r="AC93" s="58">
        <v>0.66376306620209002</v>
      </c>
      <c r="AD93" s="58">
        <v>8.1881533101045206E-2</v>
      </c>
      <c r="AE93" s="66">
        <v>0.25435540069686402</v>
      </c>
      <c r="AF93" s="39">
        <v>0.20034843205574901</v>
      </c>
      <c r="AG93" s="37">
        <v>0.66898954703832703</v>
      </c>
      <c r="AH93" s="37">
        <v>8.7108013937282194E-2</v>
      </c>
      <c r="AI93" s="37">
        <v>0.12717770034843201</v>
      </c>
      <c r="AJ93" s="40">
        <v>0.11672473867595801</v>
      </c>
      <c r="AK93" s="39">
        <v>4.8780487804878002E-2</v>
      </c>
      <c r="AL93" s="37">
        <v>0.120209059233449</v>
      </c>
      <c r="AM93" s="37">
        <v>4.8780487804878002E-2</v>
      </c>
      <c r="AN93" s="37">
        <v>3.65853658536585E-2</v>
      </c>
      <c r="AO93" s="40">
        <v>1.9163763066201999E-2</v>
      </c>
    </row>
    <row r="94" spans="1:41" s="2" customFormat="1" x14ac:dyDescent="0.15">
      <c r="A94" s="24" t="s">
        <v>174</v>
      </c>
      <c r="B94" s="34">
        <v>88</v>
      </c>
      <c r="C94" s="9">
        <v>17272.885113636301</v>
      </c>
      <c r="D94" s="10">
        <v>0.82797816926951395</v>
      </c>
      <c r="E94" s="11">
        <v>20861.522386363598</v>
      </c>
      <c r="F94" s="57">
        <v>0</v>
      </c>
      <c r="G94" s="58">
        <v>2.3644171164921599E-2</v>
      </c>
      <c r="H94" s="58">
        <v>0.26297455084440002</v>
      </c>
      <c r="I94" s="58">
        <v>0.22656497566611</v>
      </c>
      <c r="J94" s="58">
        <v>1.5436477360085099E-2</v>
      </c>
      <c r="K94" s="58">
        <v>6.43442804328584E-3</v>
      </c>
      <c r="L94" s="58">
        <v>1.45386697749189E-2</v>
      </c>
      <c r="M94" s="37">
        <v>0</v>
      </c>
      <c r="N94" s="40">
        <v>1.48637460277857E-2</v>
      </c>
      <c r="O94" s="39">
        <v>1</v>
      </c>
      <c r="P94" s="37">
        <v>0.92045454545454497</v>
      </c>
      <c r="Q94" s="37">
        <v>0.17660003358891499</v>
      </c>
      <c r="R94" s="60">
        <v>1.0646910248699</v>
      </c>
      <c r="S94" s="62">
        <v>71.082962676223602</v>
      </c>
      <c r="T94" s="62">
        <v>19.047715150571499</v>
      </c>
      <c r="U94" s="62">
        <v>1.79432416019799</v>
      </c>
      <c r="V94" s="40">
        <v>0.115964963976005</v>
      </c>
      <c r="W94" s="34">
        <v>582.66563760753297</v>
      </c>
      <c r="X94" s="64">
        <v>0</v>
      </c>
      <c r="Y94" s="58">
        <v>0.88636363636363602</v>
      </c>
      <c r="Z94" s="66">
        <v>0</v>
      </c>
      <c r="AA94" s="57">
        <v>0.68181818181818099</v>
      </c>
      <c r="AB94" s="58">
        <v>0.31818181818181801</v>
      </c>
      <c r="AC94" s="58">
        <v>0.63636363636363602</v>
      </c>
      <c r="AD94" s="58">
        <v>9.0909090909090898E-2</v>
      </c>
      <c r="AE94" s="66">
        <v>0.27272727272727199</v>
      </c>
      <c r="AF94" s="39">
        <v>0.18181818181818099</v>
      </c>
      <c r="AG94" s="37">
        <v>0.63636363636363602</v>
      </c>
      <c r="AH94" s="37">
        <v>7.9545454545454503E-2</v>
      </c>
      <c r="AI94" s="37">
        <v>0.125</v>
      </c>
      <c r="AJ94" s="40">
        <v>0.15909090909090901</v>
      </c>
      <c r="AK94" s="39">
        <v>4.54545454545454E-2</v>
      </c>
      <c r="AL94" s="37">
        <v>0.170454545454545</v>
      </c>
      <c r="AM94" s="37">
        <v>0.11363636363636299</v>
      </c>
      <c r="AN94" s="37">
        <v>2.27272727272727E-2</v>
      </c>
      <c r="AO94" s="40">
        <v>1.13636363636363E-2</v>
      </c>
    </row>
    <row r="95" spans="1:41" s="2" customFormat="1" x14ac:dyDescent="0.15">
      <c r="A95" s="29" t="s">
        <v>111</v>
      </c>
      <c r="B95" s="33">
        <v>1163217</v>
      </c>
      <c r="C95" s="26">
        <v>17559.0329299818</v>
      </c>
      <c r="D95" s="27">
        <v>0.75489008567954896</v>
      </c>
      <c r="E95" s="28">
        <v>23260.383548653001</v>
      </c>
      <c r="F95" s="55">
        <v>4.44883788475674E-4</v>
      </c>
      <c r="G95" s="56">
        <v>2.8121713636416801E-2</v>
      </c>
      <c r="H95" s="56">
        <v>8.7255518589770806E-2</v>
      </c>
      <c r="I95" s="56">
        <v>7.7134447123452798E-2</v>
      </c>
      <c r="J95" s="56">
        <v>8.0507118448457302E-3</v>
      </c>
      <c r="K95" s="56">
        <v>1.6425944285072399E-3</v>
      </c>
      <c r="L95" s="56">
        <v>4.2773684569356499E-4</v>
      </c>
      <c r="M95" s="53">
        <v>3.3773190147085599E-4</v>
      </c>
      <c r="N95" s="54">
        <v>1.4457199597589799E-2</v>
      </c>
      <c r="O95" s="52">
        <v>9.0420789929995804E-2</v>
      </c>
      <c r="P95" s="53">
        <v>8.3052431317630293E-2</v>
      </c>
      <c r="Q95" s="53">
        <v>5.95344857333856E-2</v>
      </c>
      <c r="R95" s="59">
        <v>1.01502986231785</v>
      </c>
      <c r="S95" s="61">
        <v>67.367285814381404</v>
      </c>
      <c r="T95" s="61">
        <v>16.449952947610502</v>
      </c>
      <c r="U95" s="61">
        <v>2.2966500537135399</v>
      </c>
      <c r="V95" s="54">
        <v>8.0872062540897294E-2</v>
      </c>
      <c r="W95" s="33">
        <v>706.64776743073901</v>
      </c>
      <c r="X95" s="63">
        <v>525.40018709786602</v>
      </c>
      <c r="Y95" s="56">
        <v>0.91665699521241495</v>
      </c>
      <c r="Z95" s="65">
        <v>1.2158522442502101E-2</v>
      </c>
      <c r="AA95" s="55">
        <v>0.42264942826660801</v>
      </c>
      <c r="AB95" s="56">
        <v>0.577349712048568</v>
      </c>
      <c r="AC95" s="56">
        <v>0.52915148248349098</v>
      </c>
      <c r="AD95" s="56">
        <v>0.13893968193380901</v>
      </c>
      <c r="AE95" s="65">
        <v>0.30955531083194199</v>
      </c>
      <c r="AF95" s="52">
        <v>6.1683245688465602E-2</v>
      </c>
      <c r="AG95" s="53">
        <v>0.46683550876577601</v>
      </c>
      <c r="AH95" s="53">
        <v>0.17221808140699399</v>
      </c>
      <c r="AI95" s="53">
        <v>0.25704834093724499</v>
      </c>
      <c r="AJ95" s="54">
        <v>0.103894630150694</v>
      </c>
      <c r="AK95" s="52">
        <v>0.13680852325920201</v>
      </c>
      <c r="AL95" s="53">
        <v>0.120259590428956</v>
      </c>
      <c r="AM95" s="53">
        <v>9.7468486103624602E-2</v>
      </c>
      <c r="AN95" s="53">
        <v>2.4648883226431498E-2</v>
      </c>
      <c r="AO95" s="54">
        <v>2.6038133899349801E-2</v>
      </c>
    </row>
    <row r="96" spans="1:41" s="2" customFormat="1" x14ac:dyDescent="0.15">
      <c r="A96" s="24" t="s">
        <v>112</v>
      </c>
      <c r="B96" s="34">
        <v>6743</v>
      </c>
      <c r="C96" s="9">
        <v>19618.7433244167</v>
      </c>
      <c r="D96" s="10">
        <v>0.78986536428855403</v>
      </c>
      <c r="E96" s="11">
        <v>24838.0853388699</v>
      </c>
      <c r="F96" s="57">
        <v>1.53163994976575E-4</v>
      </c>
      <c r="G96" s="58">
        <v>2.8743209018594999E-2</v>
      </c>
      <c r="H96" s="58">
        <v>5.6795916937558297E-2</v>
      </c>
      <c r="I96" s="58">
        <v>5.0934491182643302E-2</v>
      </c>
      <c r="J96" s="58">
        <v>4.6653149375677997E-3</v>
      </c>
      <c r="K96" s="58">
        <v>6.6552874222490705E-4</v>
      </c>
      <c r="L96" s="58">
        <v>5.3058207512227096E-4</v>
      </c>
      <c r="M96" s="37">
        <v>1.73272828900677E-4</v>
      </c>
      <c r="N96" s="40">
        <v>1.9488922365905301E-2</v>
      </c>
      <c r="O96" s="39">
        <v>6.0358890701468097E-2</v>
      </c>
      <c r="P96" s="37">
        <v>5.6354738247070997E-2</v>
      </c>
      <c r="Q96" s="37">
        <v>5.5479984279401998E-2</v>
      </c>
      <c r="R96" s="60">
        <v>0.935992049491846</v>
      </c>
      <c r="S96" s="62">
        <v>60.491017551997999</v>
      </c>
      <c r="T96" s="62">
        <v>12.4431281112187</v>
      </c>
      <c r="U96" s="62">
        <v>2.4412605759532902</v>
      </c>
      <c r="V96" s="40">
        <v>7.8352977728119402E-2</v>
      </c>
      <c r="W96" s="34">
        <v>722.86353860526003</v>
      </c>
      <c r="X96" s="64">
        <v>561.009687604948</v>
      </c>
      <c r="Y96" s="58">
        <v>0.87943052053981896</v>
      </c>
      <c r="Z96" s="66">
        <v>2.966038855109E-4</v>
      </c>
      <c r="AA96" s="57">
        <v>0.57763606703247805</v>
      </c>
      <c r="AB96" s="58">
        <v>0.42236393296752101</v>
      </c>
      <c r="AC96" s="58">
        <v>0.49903603737208901</v>
      </c>
      <c r="AD96" s="58">
        <v>0</v>
      </c>
      <c r="AE96" s="66">
        <v>0.50066735874239898</v>
      </c>
      <c r="AF96" s="39">
        <v>0.15883138069108699</v>
      </c>
      <c r="AG96" s="37">
        <v>0.54056058134361495</v>
      </c>
      <c r="AH96" s="37">
        <v>7.3112857778436902E-2</v>
      </c>
      <c r="AI96" s="37">
        <v>0.24217707251965001</v>
      </c>
      <c r="AJ96" s="40">
        <v>0.144149488358297</v>
      </c>
      <c r="AK96" s="39">
        <v>0.167581195313658</v>
      </c>
      <c r="AL96" s="37">
        <v>9.3430223935933504E-2</v>
      </c>
      <c r="AM96" s="37">
        <v>7.9193237431410296E-2</v>
      </c>
      <c r="AN96" s="37">
        <v>2.4766424440160101E-2</v>
      </c>
      <c r="AO96" s="40">
        <v>4.1524543971526003E-2</v>
      </c>
    </row>
    <row r="97" spans="1:41" s="2" customFormat="1" x14ac:dyDescent="0.15">
      <c r="A97" s="24" t="s">
        <v>113</v>
      </c>
      <c r="B97" s="34">
        <v>10</v>
      </c>
      <c r="C97" s="9">
        <v>40552.004999999997</v>
      </c>
      <c r="D97" s="10">
        <v>0.94046976913733504</v>
      </c>
      <c r="E97" s="11">
        <v>43118.881999999998</v>
      </c>
      <c r="F97" s="57">
        <v>0</v>
      </c>
      <c r="G97" s="58">
        <v>2.7991730248792799E-3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37">
        <v>0</v>
      </c>
      <c r="N97" s="40">
        <v>2.8326987030521302E-3</v>
      </c>
      <c r="O97" s="39">
        <v>0.1</v>
      </c>
      <c r="P97" s="37">
        <v>0.1</v>
      </c>
      <c r="Q97" s="37">
        <v>8.9905122124919606E-2</v>
      </c>
      <c r="R97" s="60">
        <v>0.80423562563112105</v>
      </c>
      <c r="S97" s="62">
        <v>70.072396728653501</v>
      </c>
      <c r="T97" s="62">
        <v>5.11380893409991</v>
      </c>
      <c r="U97" s="62">
        <v>2.2271342749563798</v>
      </c>
      <c r="V97" s="40">
        <v>9.1421884671158901E-2</v>
      </c>
      <c r="W97" s="34">
        <v>681.78401350317301</v>
      </c>
      <c r="X97" s="64">
        <v>0</v>
      </c>
      <c r="Y97" s="58">
        <v>0.9</v>
      </c>
      <c r="Z97" s="66">
        <v>0</v>
      </c>
      <c r="AA97" s="57">
        <v>0.2</v>
      </c>
      <c r="AB97" s="58">
        <v>0.8</v>
      </c>
      <c r="AC97" s="58">
        <v>1</v>
      </c>
      <c r="AD97" s="58">
        <v>0</v>
      </c>
      <c r="AE97" s="66">
        <v>0</v>
      </c>
      <c r="AF97" s="39">
        <v>0</v>
      </c>
      <c r="AG97" s="37">
        <v>0</v>
      </c>
      <c r="AH97" s="37">
        <v>0.3</v>
      </c>
      <c r="AI97" s="37">
        <v>0.3</v>
      </c>
      <c r="AJ97" s="40">
        <v>0.4</v>
      </c>
      <c r="AK97" s="39">
        <v>0.6</v>
      </c>
      <c r="AL97" s="37">
        <v>0.1</v>
      </c>
      <c r="AM97" s="37">
        <v>0</v>
      </c>
      <c r="AN97" s="37">
        <v>0</v>
      </c>
      <c r="AO97" s="40">
        <v>0</v>
      </c>
    </row>
    <row r="98" spans="1:41" s="2" customFormat="1" x14ac:dyDescent="0.15">
      <c r="A98" s="24" t="s">
        <v>114</v>
      </c>
      <c r="B98" s="34">
        <v>3</v>
      </c>
      <c r="C98" s="9">
        <v>128729.795</v>
      </c>
      <c r="D98" s="10">
        <v>0.99621501407972701</v>
      </c>
      <c r="E98" s="11">
        <v>129218.886666666</v>
      </c>
      <c r="F98" s="57">
        <v>0</v>
      </c>
      <c r="G98" s="58">
        <v>0.22695808438029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37">
        <v>0</v>
      </c>
      <c r="N98" s="40">
        <v>2.6137972679693999E-18</v>
      </c>
      <c r="O98" s="39">
        <v>0</v>
      </c>
      <c r="P98" s="37">
        <v>0</v>
      </c>
      <c r="Q98" s="37">
        <v>5.31612557256207E-2</v>
      </c>
      <c r="R98" s="60">
        <v>0.86605747725910798</v>
      </c>
      <c r="S98" s="62">
        <v>70.449694943974393</v>
      </c>
      <c r="T98" s="62">
        <v>9.0924225060392292</v>
      </c>
      <c r="U98" s="62">
        <v>3.04551739160111</v>
      </c>
      <c r="V98" s="40">
        <v>7.2442080110270701E-2</v>
      </c>
      <c r="W98" s="34">
        <v>753.94778294277205</v>
      </c>
      <c r="X98" s="64">
        <v>0</v>
      </c>
      <c r="Y98" s="58">
        <v>1</v>
      </c>
      <c r="Z98" s="66">
        <v>0</v>
      </c>
      <c r="AA98" s="57">
        <v>0</v>
      </c>
      <c r="AB98" s="58">
        <v>1</v>
      </c>
      <c r="AC98" s="58">
        <v>1</v>
      </c>
      <c r="AD98" s="58">
        <v>0</v>
      </c>
      <c r="AE98" s="66">
        <v>0</v>
      </c>
      <c r="AF98" s="39">
        <v>0</v>
      </c>
      <c r="AG98" s="37">
        <v>0</v>
      </c>
      <c r="AH98" s="37">
        <v>1</v>
      </c>
      <c r="AI98" s="37">
        <v>0</v>
      </c>
      <c r="AJ98" s="40">
        <v>0</v>
      </c>
      <c r="AK98" s="39">
        <v>0.33333333333333298</v>
      </c>
      <c r="AL98" s="37">
        <v>0</v>
      </c>
      <c r="AM98" s="37">
        <v>0</v>
      </c>
      <c r="AN98" s="37">
        <v>0</v>
      </c>
      <c r="AO98" s="40">
        <v>0</v>
      </c>
    </row>
    <row r="99" spans="1:41" s="2" customFormat="1" x14ac:dyDescent="0.15">
      <c r="A99" s="24" t="s">
        <v>115</v>
      </c>
      <c r="B99" s="34">
        <v>2407</v>
      </c>
      <c r="C99" s="9">
        <v>21740.5131958333</v>
      </c>
      <c r="D99" s="10">
        <v>0.86395876391522297</v>
      </c>
      <c r="E99" s="11">
        <v>25163.832006647201</v>
      </c>
      <c r="F99" s="57">
        <v>8.6695359267366498E-4</v>
      </c>
      <c r="G99" s="58">
        <v>4.5010694107468101E-2</v>
      </c>
      <c r="H99" s="58">
        <v>0.113118624946013</v>
      </c>
      <c r="I99" s="58">
        <v>9.4878245770297298E-2</v>
      </c>
      <c r="J99" s="58">
        <v>1.2082449754851E-2</v>
      </c>
      <c r="K99" s="58">
        <v>4.6357861898425204E-3</v>
      </c>
      <c r="L99" s="58">
        <v>1.5221432310228099E-3</v>
      </c>
      <c r="M99" s="37">
        <v>6.0295188136798999E-4</v>
      </c>
      <c r="N99" s="40">
        <v>1.57337455701488E-2</v>
      </c>
      <c r="O99" s="39">
        <v>0.120897382633984</v>
      </c>
      <c r="P99" s="37">
        <v>0.113419194017449</v>
      </c>
      <c r="Q99" s="37">
        <v>9.2416984401781102E-2</v>
      </c>
      <c r="R99" s="60">
        <v>1.02505134182755</v>
      </c>
      <c r="S99" s="62">
        <v>68.193385973267496</v>
      </c>
      <c r="T99" s="62">
        <v>9.4352051190561603</v>
      </c>
      <c r="U99" s="62">
        <v>3.1107776909368501</v>
      </c>
      <c r="V99" s="40">
        <v>7.6904764032246095E-2</v>
      </c>
      <c r="W99" s="34">
        <v>673.55218988314505</v>
      </c>
      <c r="X99" s="64">
        <v>508.665082154554</v>
      </c>
      <c r="Y99" s="58">
        <v>0.95014540922309898</v>
      </c>
      <c r="Z99" s="66">
        <v>2.0772746157041899E-3</v>
      </c>
      <c r="AA99" s="57">
        <v>0.97382633984212696</v>
      </c>
      <c r="AB99" s="58">
        <v>2.61736601578728E-2</v>
      </c>
      <c r="AC99" s="58">
        <v>0.71167428334025695</v>
      </c>
      <c r="AD99" s="58">
        <v>0</v>
      </c>
      <c r="AE99" s="66">
        <v>0.28624844204403799</v>
      </c>
      <c r="AF99" s="39">
        <v>0.18820108018279999</v>
      </c>
      <c r="AG99" s="37">
        <v>0.85583714167012803</v>
      </c>
      <c r="AH99" s="37">
        <v>8.1013710012463602E-2</v>
      </c>
      <c r="AI99" s="37">
        <v>4.5700041545492301E-2</v>
      </c>
      <c r="AJ99" s="40">
        <v>1.7449106771915201E-2</v>
      </c>
      <c r="AK99" s="39">
        <v>0.211882010801828</v>
      </c>
      <c r="AL99" s="37">
        <v>9.0153718321562104E-2</v>
      </c>
      <c r="AM99" s="37">
        <v>0.106771915247195</v>
      </c>
      <c r="AN99" s="37">
        <v>2.20191109264644E-2</v>
      </c>
      <c r="AO99" s="40">
        <v>2.9081844619858702E-2</v>
      </c>
    </row>
    <row r="100" spans="1:41" s="2" customFormat="1" x14ac:dyDescent="0.15">
      <c r="A100" s="24" t="s">
        <v>116</v>
      </c>
      <c r="B100" s="34">
        <v>7330</v>
      </c>
      <c r="C100" s="9">
        <v>19697.378855735002</v>
      </c>
      <c r="D100" s="10">
        <v>0.84789061452726799</v>
      </c>
      <c r="E100" s="11">
        <v>23231.0377285129</v>
      </c>
      <c r="F100" s="57">
        <v>6.9859194129645997E-4</v>
      </c>
      <c r="G100" s="58">
        <v>4.0558271106283302E-2</v>
      </c>
      <c r="H100" s="58">
        <v>0.136295040589202</v>
      </c>
      <c r="I100" s="58">
        <v>0.11542498494176701</v>
      </c>
      <c r="J100" s="58">
        <v>1.4512620444377899E-2</v>
      </c>
      <c r="K100" s="58">
        <v>4.7276481248275304E-3</v>
      </c>
      <c r="L100" s="58">
        <v>1.6297870782301901E-3</v>
      </c>
      <c r="M100" s="37">
        <v>6.14519309585891E-4</v>
      </c>
      <c r="N100" s="40">
        <v>1.5115831723903E-2</v>
      </c>
      <c r="O100" s="39">
        <v>0.12837653478854</v>
      </c>
      <c r="P100" s="37">
        <v>0.12523874488403799</v>
      </c>
      <c r="Q100" s="37">
        <v>9.9540990570469307E-2</v>
      </c>
      <c r="R100" s="60">
        <v>1.0316698677559299</v>
      </c>
      <c r="S100" s="62">
        <v>68.031017371541196</v>
      </c>
      <c r="T100" s="62">
        <v>11.2394267949728</v>
      </c>
      <c r="U100" s="62">
        <v>3.1484520571143899</v>
      </c>
      <c r="V100" s="40">
        <v>7.8896988856494404E-2</v>
      </c>
      <c r="W100" s="34">
        <v>665.547108004042</v>
      </c>
      <c r="X100" s="64">
        <v>486</v>
      </c>
      <c r="Y100" s="58">
        <v>0.95170532060027202</v>
      </c>
      <c r="Z100" s="66">
        <v>1.3642564802182801E-4</v>
      </c>
      <c r="AA100" s="57">
        <v>0.99508867667121403</v>
      </c>
      <c r="AB100" s="58">
        <v>4.9113233287858098E-3</v>
      </c>
      <c r="AC100" s="58">
        <v>0.79222373806275503</v>
      </c>
      <c r="AD100" s="58">
        <v>0</v>
      </c>
      <c r="AE100" s="66">
        <v>0.206548431105047</v>
      </c>
      <c r="AF100" s="39">
        <v>0.25211459754433801</v>
      </c>
      <c r="AG100" s="37">
        <v>0.943110504774897</v>
      </c>
      <c r="AH100" s="37">
        <v>3.8335607094133597E-2</v>
      </c>
      <c r="AI100" s="37">
        <v>1.5961800818553799E-2</v>
      </c>
      <c r="AJ100" s="40">
        <v>2.5920873124147298E-3</v>
      </c>
      <c r="AK100" s="39">
        <v>0.22919508867667099</v>
      </c>
      <c r="AL100" s="37">
        <v>9.7407912687585196E-2</v>
      </c>
      <c r="AM100" s="37">
        <v>0.12605729877216901</v>
      </c>
      <c r="AN100" s="37">
        <v>1.69167803547066E-2</v>
      </c>
      <c r="AO100" s="40">
        <v>2.0873124147339699E-2</v>
      </c>
    </row>
    <row r="101" spans="1:41" s="2" customFormat="1" x14ac:dyDescent="0.15">
      <c r="A101" s="24" t="s">
        <v>117</v>
      </c>
      <c r="B101" s="34">
        <v>8</v>
      </c>
      <c r="C101" s="9">
        <v>30079.8028571428</v>
      </c>
      <c r="D101" s="10">
        <v>0.74384023471040395</v>
      </c>
      <c r="E101" s="11">
        <v>40438.526249999901</v>
      </c>
      <c r="F101" s="57">
        <v>0</v>
      </c>
      <c r="G101" s="58">
        <v>0.25941791963835398</v>
      </c>
      <c r="H101" s="58">
        <v>0.26831150394127701</v>
      </c>
      <c r="I101" s="58">
        <v>0.26831150394127701</v>
      </c>
      <c r="J101" s="58">
        <v>0</v>
      </c>
      <c r="K101" s="58">
        <v>0</v>
      </c>
      <c r="L101" s="58">
        <v>0</v>
      </c>
      <c r="M101" s="37">
        <v>0</v>
      </c>
      <c r="N101" s="40">
        <v>1.3333105945577601E-3</v>
      </c>
      <c r="O101" s="39">
        <v>0.125</v>
      </c>
      <c r="P101" s="37">
        <v>0</v>
      </c>
      <c r="Q101" s="37">
        <v>7.5027009697837294E-2</v>
      </c>
      <c r="R101" s="60">
        <v>0.58181316282703699</v>
      </c>
      <c r="S101" s="62">
        <v>66.214092897364196</v>
      </c>
      <c r="T101" s="62">
        <v>8.9384037579757205</v>
      </c>
      <c r="U101" s="62">
        <v>3.3094202771546302</v>
      </c>
      <c r="V101" s="40">
        <v>5.0787951971914401E-2</v>
      </c>
      <c r="W101" s="34">
        <v>688.20572300158904</v>
      </c>
      <c r="X101" s="64">
        <v>0</v>
      </c>
      <c r="Y101" s="58">
        <v>1</v>
      </c>
      <c r="Z101" s="66">
        <v>0</v>
      </c>
      <c r="AA101" s="57">
        <v>0.875</v>
      </c>
      <c r="AB101" s="58">
        <v>0.125</v>
      </c>
      <c r="AC101" s="58">
        <v>0.125</v>
      </c>
      <c r="AD101" s="58">
        <v>0</v>
      </c>
      <c r="AE101" s="66">
        <v>0</v>
      </c>
      <c r="AF101" s="39">
        <v>0.875</v>
      </c>
      <c r="AG101" s="37">
        <v>0.875</v>
      </c>
      <c r="AH101" s="37">
        <v>0.125</v>
      </c>
      <c r="AI101" s="37">
        <v>0</v>
      </c>
      <c r="AJ101" s="40">
        <v>0</v>
      </c>
      <c r="AK101" s="39">
        <v>0.125</v>
      </c>
      <c r="AL101" s="37">
        <v>0.375</v>
      </c>
      <c r="AM101" s="37">
        <v>0.125</v>
      </c>
      <c r="AN101" s="37">
        <v>0</v>
      </c>
      <c r="AO101" s="40">
        <v>0</v>
      </c>
    </row>
    <row r="102" spans="1:41" s="2" customFormat="1" x14ac:dyDescent="0.15">
      <c r="A102" s="24" t="s">
        <v>118</v>
      </c>
      <c r="B102" s="34">
        <v>13929</v>
      </c>
      <c r="C102" s="9">
        <v>16494.621421117401</v>
      </c>
      <c r="D102" s="10">
        <v>0.74815339860776398</v>
      </c>
      <c r="E102" s="11">
        <v>22047.111530619499</v>
      </c>
      <c r="F102" s="57">
        <v>1.12445583109595E-3</v>
      </c>
      <c r="G102" s="58">
        <v>2.95368494921276E-2</v>
      </c>
      <c r="H102" s="58">
        <v>0.106775109495942</v>
      </c>
      <c r="I102" s="58">
        <v>9.3044875094221005E-2</v>
      </c>
      <c r="J102" s="58">
        <v>1.1626697683370201E-2</v>
      </c>
      <c r="K102" s="58">
        <v>1.76842222008374E-3</v>
      </c>
      <c r="L102" s="58">
        <v>3.3511449826754199E-4</v>
      </c>
      <c r="M102" s="37">
        <v>5.9867527988011497E-4</v>
      </c>
      <c r="N102" s="40">
        <v>1.02374300230515E-2</v>
      </c>
      <c r="O102" s="39">
        <v>0.13604709598678999</v>
      </c>
      <c r="P102" s="37">
        <v>0.119606576207911</v>
      </c>
      <c r="Q102" s="37">
        <v>6.7749287782225304E-2</v>
      </c>
      <c r="R102" s="60">
        <v>0.96331023752946898</v>
      </c>
      <c r="S102" s="62">
        <v>67.468620101920095</v>
      </c>
      <c r="T102" s="62">
        <v>17.1434499984423</v>
      </c>
      <c r="U102" s="62">
        <v>2.8498339583725101</v>
      </c>
      <c r="V102" s="40">
        <v>8.3051044013460806E-2</v>
      </c>
      <c r="W102" s="34">
        <v>697.08626095245302</v>
      </c>
      <c r="X102" s="64">
        <v>526.42789717254004</v>
      </c>
      <c r="Y102" s="58">
        <v>0.94945796539593597</v>
      </c>
      <c r="Z102" s="66">
        <v>5.2408643836599897E-3</v>
      </c>
      <c r="AA102" s="57">
        <v>0.51389188024983801</v>
      </c>
      <c r="AB102" s="58">
        <v>0.48610811975016099</v>
      </c>
      <c r="AC102" s="58">
        <v>0.508651015866178</v>
      </c>
      <c r="AD102" s="58">
        <v>5.0254863952903998E-4</v>
      </c>
      <c r="AE102" s="66">
        <v>0.49041567951755299</v>
      </c>
      <c r="AF102" s="39">
        <v>6.9710675568956798E-2</v>
      </c>
      <c r="AG102" s="37">
        <v>0.57656687486538805</v>
      </c>
      <c r="AH102" s="37">
        <v>0.16569746571900301</v>
      </c>
      <c r="AI102" s="37">
        <v>0.22830066767176299</v>
      </c>
      <c r="AJ102" s="40">
        <v>2.9434991743843699E-2</v>
      </c>
      <c r="AK102" s="39">
        <v>4.8747218034316801E-2</v>
      </c>
      <c r="AL102" s="37">
        <v>0.110058152056859</v>
      </c>
      <c r="AM102" s="37">
        <v>7.3659272022399302E-2</v>
      </c>
      <c r="AN102" s="37">
        <v>4.2932012348338003E-2</v>
      </c>
      <c r="AO102" s="40">
        <v>2.11788355230095E-2</v>
      </c>
    </row>
    <row r="103" spans="1:41" s="2" customFormat="1" x14ac:dyDescent="0.15">
      <c r="A103" s="24" t="s">
        <v>119</v>
      </c>
      <c r="B103" s="34">
        <v>9103</v>
      </c>
      <c r="C103" s="9">
        <v>20710.5648618661</v>
      </c>
      <c r="D103" s="10">
        <v>0.75220913252130905</v>
      </c>
      <c r="E103" s="11">
        <v>27532.987790838099</v>
      </c>
      <c r="F103" s="57">
        <v>5.7845763920850697E-4</v>
      </c>
      <c r="G103" s="58">
        <v>3.3086682441693403E-2</v>
      </c>
      <c r="H103" s="58">
        <v>0.12619101213981199</v>
      </c>
      <c r="I103" s="58">
        <v>0.11321604822744</v>
      </c>
      <c r="J103" s="58">
        <v>1.08626200124968E-2</v>
      </c>
      <c r="K103" s="58">
        <v>1.02085127397171E-3</v>
      </c>
      <c r="L103" s="58">
        <v>1.0914926259038499E-3</v>
      </c>
      <c r="M103" s="37">
        <v>4.3119868609963299E-4</v>
      </c>
      <c r="N103" s="40">
        <v>1.18670142342158E-2</v>
      </c>
      <c r="O103" s="39">
        <v>0.127979786883445</v>
      </c>
      <c r="P103" s="37">
        <v>0.118532351971877</v>
      </c>
      <c r="Q103" s="37">
        <v>7.5876348497115498E-2</v>
      </c>
      <c r="R103" s="60">
        <v>0.985903542471531</v>
      </c>
      <c r="S103" s="62">
        <v>66.126037391594707</v>
      </c>
      <c r="T103" s="62">
        <v>15.980064978199101</v>
      </c>
      <c r="U103" s="62">
        <v>2.8372043161296499</v>
      </c>
      <c r="V103" s="40">
        <v>8.6040442672106004E-2</v>
      </c>
      <c r="W103" s="34">
        <v>677.18797696792501</v>
      </c>
      <c r="X103" s="64">
        <v>530.81383348711597</v>
      </c>
      <c r="Y103" s="58">
        <v>0.95144457871031496</v>
      </c>
      <c r="Z103" s="66">
        <v>7.4700648137976397E-3</v>
      </c>
      <c r="AA103" s="57">
        <v>0.78117104251345704</v>
      </c>
      <c r="AB103" s="58">
        <v>0.21882895748654199</v>
      </c>
      <c r="AC103" s="58">
        <v>0.52828737778754198</v>
      </c>
      <c r="AD103" s="58">
        <v>2.25200483357135E-2</v>
      </c>
      <c r="AE103" s="66">
        <v>0.448863012193782</v>
      </c>
      <c r="AF103" s="39">
        <v>0.16027683181368699</v>
      </c>
      <c r="AG103" s="37">
        <v>0.77611776337471095</v>
      </c>
      <c r="AH103" s="37">
        <v>0.113479072833131</v>
      </c>
      <c r="AI103" s="37">
        <v>8.5356475887070196E-2</v>
      </c>
      <c r="AJ103" s="40">
        <v>2.5046687905086198E-2</v>
      </c>
      <c r="AK103" s="39">
        <v>9.2277271229265004E-2</v>
      </c>
      <c r="AL103" s="37">
        <v>0.15313632868285099</v>
      </c>
      <c r="AM103" s="37">
        <v>0.115895858508184</v>
      </c>
      <c r="AN103" s="37">
        <v>3.4494122816653802E-2</v>
      </c>
      <c r="AO103" s="40">
        <v>2.6584642425573901E-2</v>
      </c>
    </row>
    <row r="104" spans="1:41" s="2" customFormat="1" x14ac:dyDescent="0.15">
      <c r="A104" s="24" t="s">
        <v>120</v>
      </c>
      <c r="B104" s="34">
        <v>148897</v>
      </c>
      <c r="C104" s="9">
        <v>17295.401724598902</v>
      </c>
      <c r="D104" s="10">
        <v>0.756610405481143</v>
      </c>
      <c r="E104" s="11">
        <v>22859.058769619201</v>
      </c>
      <c r="F104" s="57">
        <v>7.3329143430523496E-4</v>
      </c>
      <c r="G104" s="58">
        <v>2.79176998406949E-2</v>
      </c>
      <c r="H104" s="58">
        <v>0.118333204374242</v>
      </c>
      <c r="I104" s="58">
        <v>0.103637569914143</v>
      </c>
      <c r="J104" s="58">
        <v>1.2095384275008799E-2</v>
      </c>
      <c r="K104" s="58">
        <v>2.2101133106792199E-3</v>
      </c>
      <c r="L104" s="58">
        <v>3.90136874411157E-4</v>
      </c>
      <c r="M104" s="37">
        <v>5.7249423739634802E-4</v>
      </c>
      <c r="N104" s="40">
        <v>9.5156499962942703E-3</v>
      </c>
      <c r="O104" s="39">
        <v>0.17233389524302001</v>
      </c>
      <c r="P104" s="37">
        <v>0.155570629361236</v>
      </c>
      <c r="Q104" s="37">
        <v>7.8610355492122697E-2</v>
      </c>
      <c r="R104" s="60">
        <v>0.97939942275986602</v>
      </c>
      <c r="S104" s="62">
        <v>69.0432964874107</v>
      </c>
      <c r="T104" s="62">
        <v>17.444970478641899</v>
      </c>
      <c r="U104" s="62">
        <v>2.67928022716979</v>
      </c>
      <c r="V104" s="40">
        <v>8.3030304020147896E-2</v>
      </c>
      <c r="W104" s="34">
        <v>674.639354789869</v>
      </c>
      <c r="X104" s="64">
        <v>524.31744708581505</v>
      </c>
      <c r="Y104" s="58">
        <v>0.91906485691451101</v>
      </c>
      <c r="Z104" s="66">
        <v>4.3936412419323403E-2</v>
      </c>
      <c r="AA104" s="57">
        <v>0.424729846806853</v>
      </c>
      <c r="AB104" s="58">
        <v>0.57527015319314601</v>
      </c>
      <c r="AC104" s="58">
        <v>0.494825281906284</v>
      </c>
      <c r="AD104" s="58">
        <v>0.27953551784119202</v>
      </c>
      <c r="AE104" s="66">
        <v>0.22511534819371701</v>
      </c>
      <c r="AF104" s="39">
        <v>5.9833307588467097E-2</v>
      </c>
      <c r="AG104" s="37">
        <v>0.46549628266519799</v>
      </c>
      <c r="AH104" s="37">
        <v>0.17203167290140101</v>
      </c>
      <c r="AI104" s="37">
        <v>0.241650268306278</v>
      </c>
      <c r="AJ104" s="40">
        <v>0.120801627971013</v>
      </c>
      <c r="AK104" s="39">
        <v>8.6502750223308694E-2</v>
      </c>
      <c r="AL104" s="37">
        <v>0.134791164361941</v>
      </c>
      <c r="AM104" s="37">
        <v>7.3896720551790807E-2</v>
      </c>
      <c r="AN104" s="37">
        <v>3.7012162770237098E-2</v>
      </c>
      <c r="AO104" s="40">
        <v>1.73744266170574E-2</v>
      </c>
    </row>
    <row r="105" spans="1:41" s="2" customFormat="1" x14ac:dyDescent="0.15">
      <c r="A105" s="24" t="s">
        <v>121</v>
      </c>
      <c r="B105" s="34">
        <v>18520</v>
      </c>
      <c r="C105" s="9">
        <v>15475.591000975999</v>
      </c>
      <c r="D105" s="10">
        <v>0.78252690047897999</v>
      </c>
      <c r="E105" s="11">
        <v>19776.433233801199</v>
      </c>
      <c r="F105" s="57">
        <v>1.32254756110484E-3</v>
      </c>
      <c r="G105" s="58">
        <v>2.3363382755540198E-2</v>
      </c>
      <c r="H105" s="58">
        <v>0.161259825514035</v>
      </c>
      <c r="I105" s="58">
        <v>0.13709041547769901</v>
      </c>
      <c r="J105" s="58">
        <v>1.7846323630652101E-2</v>
      </c>
      <c r="K105" s="58">
        <v>4.9530673218539101E-3</v>
      </c>
      <c r="L105" s="58">
        <v>1.3700190838296801E-3</v>
      </c>
      <c r="M105" s="37">
        <v>1.0113412793571501E-3</v>
      </c>
      <c r="N105" s="40">
        <v>7.8547101774942198E-3</v>
      </c>
      <c r="O105" s="39">
        <v>0.177537796976241</v>
      </c>
      <c r="P105" s="37">
        <v>0.16042116630669501</v>
      </c>
      <c r="Q105" s="37">
        <v>0.112130938916515</v>
      </c>
      <c r="R105" s="60">
        <v>1.0806871997349601</v>
      </c>
      <c r="S105" s="62">
        <v>70.604932577015703</v>
      </c>
      <c r="T105" s="62">
        <v>18.2407170492266</v>
      </c>
      <c r="U105" s="62">
        <v>2.6894485060889401</v>
      </c>
      <c r="V105" s="40">
        <v>8.9825276487001296E-2</v>
      </c>
      <c r="W105" s="34">
        <v>651.379264317805</v>
      </c>
      <c r="X105" s="64">
        <v>533.89366149796297</v>
      </c>
      <c r="Y105" s="58">
        <v>0.92759179265658698</v>
      </c>
      <c r="Z105" s="66">
        <v>4.2656587473002099E-3</v>
      </c>
      <c r="AA105" s="57">
        <v>0.72975161987041004</v>
      </c>
      <c r="AB105" s="58">
        <v>0.27024838012958902</v>
      </c>
      <c r="AC105" s="58">
        <v>0.78687904967602595</v>
      </c>
      <c r="AD105" s="58">
        <v>0.13126349892008601</v>
      </c>
      <c r="AE105" s="66">
        <v>1.24730021598272E-2</v>
      </c>
      <c r="AF105" s="39">
        <v>9.5302375809935197E-2</v>
      </c>
      <c r="AG105" s="37">
        <v>0.57181425485961102</v>
      </c>
      <c r="AH105" s="37">
        <v>0.21803455723542101</v>
      </c>
      <c r="AI105" s="37">
        <v>0.16393088552915699</v>
      </c>
      <c r="AJ105" s="40">
        <v>4.6220302375809902E-2</v>
      </c>
      <c r="AK105" s="39">
        <v>8.5367170626349895E-2</v>
      </c>
      <c r="AL105" s="37">
        <v>0.108909287257019</v>
      </c>
      <c r="AM105" s="37">
        <v>8.6717062634989198E-2</v>
      </c>
      <c r="AN105" s="37">
        <v>4.7840172786177103E-2</v>
      </c>
      <c r="AO105" s="40">
        <v>2.11123110151187E-2</v>
      </c>
    </row>
    <row r="106" spans="1:41" s="2" customFormat="1" x14ac:dyDescent="0.15">
      <c r="A106" s="24" t="s">
        <v>122</v>
      </c>
      <c r="B106" s="34">
        <v>57014</v>
      </c>
      <c r="C106" s="9">
        <v>19109.1773882821</v>
      </c>
      <c r="D106" s="10">
        <v>0.79195788317243199</v>
      </c>
      <c r="E106" s="11">
        <v>24129.032356789499</v>
      </c>
      <c r="F106" s="57">
        <v>1.0358449953627601E-3</v>
      </c>
      <c r="G106" s="58">
        <v>2.7130870957778701E-2</v>
      </c>
      <c r="H106" s="58">
        <v>0.15251380339405499</v>
      </c>
      <c r="I106" s="58">
        <v>0.130345806557117</v>
      </c>
      <c r="J106" s="58">
        <v>1.6560741039605299E-2</v>
      </c>
      <c r="K106" s="58">
        <v>4.1993394749198099E-3</v>
      </c>
      <c r="L106" s="58">
        <v>1.40791632241329E-3</v>
      </c>
      <c r="M106" s="37">
        <v>8.3073038092665601E-4</v>
      </c>
      <c r="N106" s="40">
        <v>9.7221103462766002E-3</v>
      </c>
      <c r="O106" s="39">
        <v>0.14971761321780599</v>
      </c>
      <c r="P106" s="37">
        <v>0.13901848668747999</v>
      </c>
      <c r="Q106" s="37">
        <v>0.101854189217466</v>
      </c>
      <c r="R106" s="60">
        <v>1.02126484434013</v>
      </c>
      <c r="S106" s="62">
        <v>70.535696107976406</v>
      </c>
      <c r="T106" s="62">
        <v>16.856537343965101</v>
      </c>
      <c r="U106" s="62">
        <v>2.6384920048206899</v>
      </c>
      <c r="V106" s="40">
        <v>9.0793100731530393E-2</v>
      </c>
      <c r="W106" s="34">
        <v>657.11164671478696</v>
      </c>
      <c r="X106" s="64">
        <v>522.37805188598702</v>
      </c>
      <c r="Y106" s="58">
        <v>0.91819553092222905</v>
      </c>
      <c r="Z106" s="66">
        <v>2.94489072859297E-2</v>
      </c>
      <c r="AA106" s="57">
        <v>0.54467323815203195</v>
      </c>
      <c r="AB106" s="58">
        <v>0.455326761847967</v>
      </c>
      <c r="AC106" s="58">
        <v>0.37129476970568598</v>
      </c>
      <c r="AD106" s="58">
        <v>0.40532149998245998</v>
      </c>
      <c r="AE106" s="66">
        <v>0.21017644788999101</v>
      </c>
      <c r="AF106" s="39">
        <v>6.4896341249517597E-2</v>
      </c>
      <c r="AG106" s="37">
        <v>0.53565790858385598</v>
      </c>
      <c r="AH106" s="37">
        <v>0.14803381625565601</v>
      </c>
      <c r="AI106" s="37">
        <v>0.23873083803977899</v>
      </c>
      <c r="AJ106" s="40">
        <v>7.7577437120707193E-2</v>
      </c>
      <c r="AK106" s="39">
        <v>9.6888483530360905E-2</v>
      </c>
      <c r="AL106" s="37">
        <v>0.163819412775809</v>
      </c>
      <c r="AM106" s="37">
        <v>8.3400568281474699E-2</v>
      </c>
      <c r="AN106" s="37">
        <v>3.1501034833549602E-2</v>
      </c>
      <c r="AO106" s="40">
        <v>2.02055635457957E-2</v>
      </c>
    </row>
    <row r="107" spans="1:41" s="2" customFormat="1" x14ac:dyDescent="0.15">
      <c r="A107" s="24" t="s">
        <v>123</v>
      </c>
      <c r="B107" s="34">
        <v>3227</v>
      </c>
      <c r="C107" s="9">
        <v>12668.3374851608</v>
      </c>
      <c r="D107" s="10">
        <v>0.79078589875350702</v>
      </c>
      <c r="E107" s="11">
        <v>16019.9334676169</v>
      </c>
      <c r="F107" s="57">
        <v>1.10218955380684E-3</v>
      </c>
      <c r="G107" s="58">
        <v>3.0402651540147301E-2</v>
      </c>
      <c r="H107" s="58">
        <v>0.116861128910197</v>
      </c>
      <c r="I107" s="58">
        <v>0.10359853388736701</v>
      </c>
      <c r="J107" s="58">
        <v>9.6760398000566693E-3</v>
      </c>
      <c r="K107" s="58">
        <v>3.2054579066130399E-3</v>
      </c>
      <c r="L107" s="58">
        <v>3.8109731616028502E-4</v>
      </c>
      <c r="M107" s="37">
        <v>8.5863704829233398E-4</v>
      </c>
      <c r="N107" s="40">
        <v>1.0177405165093601E-2</v>
      </c>
      <c r="O107" s="39">
        <v>7.2823055469476206E-2</v>
      </c>
      <c r="P107" s="37">
        <v>6.0427641772544102E-2</v>
      </c>
      <c r="Q107" s="37">
        <v>8.79099268563098E-2</v>
      </c>
      <c r="R107" s="60">
        <v>1.0468963708957899</v>
      </c>
      <c r="S107" s="62">
        <v>69.937985445553494</v>
      </c>
      <c r="T107" s="62">
        <v>16.089207044470498</v>
      </c>
      <c r="U107" s="62">
        <v>2.8837282386104102</v>
      </c>
      <c r="V107" s="40">
        <v>7.2472357007370605E-2</v>
      </c>
      <c r="W107" s="34">
        <v>675.70237123087099</v>
      </c>
      <c r="X107" s="64">
        <v>498.71373296028003</v>
      </c>
      <c r="Y107" s="58">
        <v>0.95103811589711795</v>
      </c>
      <c r="Z107" s="66">
        <v>1.5494267121165101E-3</v>
      </c>
      <c r="AA107" s="57">
        <v>0.53858072513170097</v>
      </c>
      <c r="AB107" s="58">
        <v>0.46141927486829798</v>
      </c>
      <c r="AC107" s="58">
        <v>0.86024171056708998</v>
      </c>
      <c r="AD107" s="58">
        <v>0</v>
      </c>
      <c r="AE107" s="66">
        <v>0.13975828943290899</v>
      </c>
      <c r="AF107" s="39">
        <v>0</v>
      </c>
      <c r="AG107" s="37">
        <v>0.56368143786798797</v>
      </c>
      <c r="AH107" s="37">
        <v>0.22125813449023801</v>
      </c>
      <c r="AI107" s="37">
        <v>0.181592810660055</v>
      </c>
      <c r="AJ107" s="40">
        <v>3.34676169817167E-2</v>
      </c>
      <c r="AK107" s="39">
        <v>0.19987604586303001</v>
      </c>
      <c r="AL107" s="37">
        <v>0.156492097923768</v>
      </c>
      <c r="AM107" s="37">
        <v>0.13758909203594599</v>
      </c>
      <c r="AN107" s="37">
        <v>2.5720483421134099E-2</v>
      </c>
      <c r="AO107" s="40">
        <v>2.97489928726371E-2</v>
      </c>
    </row>
    <row r="108" spans="1:41" s="2" customFormat="1" x14ac:dyDescent="0.15">
      <c r="A108" s="24" t="s">
        <v>124</v>
      </c>
      <c r="B108" s="34">
        <v>1</v>
      </c>
      <c r="C108" s="9">
        <v>34763.300000000003</v>
      </c>
      <c r="D108" s="10">
        <v>0.966923830268129</v>
      </c>
      <c r="E108" s="11">
        <v>35952.47</v>
      </c>
      <c r="F108" s="57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37">
        <v>0</v>
      </c>
      <c r="N108" s="40">
        <v>0</v>
      </c>
      <c r="O108" s="39">
        <v>1</v>
      </c>
      <c r="P108" s="37">
        <v>0</v>
      </c>
      <c r="Q108" s="37">
        <v>0.109</v>
      </c>
      <c r="R108" s="60">
        <v>0.75689410526315704</v>
      </c>
      <c r="S108" s="62">
        <v>72</v>
      </c>
      <c r="T108" s="62">
        <v>4</v>
      </c>
      <c r="U108" s="62">
        <v>3</v>
      </c>
      <c r="V108" s="40">
        <v>6.0900000000000003E-2</v>
      </c>
      <c r="W108" s="34">
        <v>619</v>
      </c>
      <c r="X108" s="64">
        <v>0</v>
      </c>
      <c r="Y108" s="58">
        <v>1</v>
      </c>
      <c r="Z108" s="66">
        <v>0</v>
      </c>
      <c r="AA108" s="57">
        <v>1</v>
      </c>
      <c r="AB108" s="58">
        <v>0</v>
      </c>
      <c r="AC108" s="58">
        <v>0</v>
      </c>
      <c r="AD108" s="58">
        <v>0</v>
      </c>
      <c r="AE108" s="66">
        <v>0</v>
      </c>
      <c r="AF108" s="39">
        <v>0</v>
      </c>
      <c r="AG108" s="37">
        <v>1</v>
      </c>
      <c r="AH108" s="37">
        <v>0</v>
      </c>
      <c r="AI108" s="37">
        <v>0</v>
      </c>
      <c r="AJ108" s="40">
        <v>0</v>
      </c>
      <c r="AK108" s="39">
        <v>0</v>
      </c>
      <c r="AL108" s="37">
        <v>1</v>
      </c>
      <c r="AM108" s="37">
        <v>0</v>
      </c>
      <c r="AN108" s="37">
        <v>0</v>
      </c>
      <c r="AO108" s="40">
        <v>0</v>
      </c>
    </row>
    <row r="109" spans="1:41" s="2" customFormat="1" x14ac:dyDescent="0.15">
      <c r="A109" s="24" t="s">
        <v>125</v>
      </c>
      <c r="B109" s="34">
        <v>1</v>
      </c>
      <c r="C109" s="9">
        <v>26055.87</v>
      </c>
      <c r="D109" s="10">
        <v>0.92225757434712297</v>
      </c>
      <c r="E109" s="11">
        <v>28252.27</v>
      </c>
      <c r="F109" s="57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37">
        <v>0</v>
      </c>
      <c r="N109" s="40">
        <v>0</v>
      </c>
      <c r="O109" s="39">
        <v>0</v>
      </c>
      <c r="P109" s="37">
        <v>0</v>
      </c>
      <c r="Q109" s="37">
        <v>9.2499999999999999E-2</v>
      </c>
      <c r="R109" s="60">
        <v>0.64625363131047397</v>
      </c>
      <c r="S109" s="62">
        <v>62</v>
      </c>
      <c r="T109" s="62">
        <v>7</v>
      </c>
      <c r="U109" s="62">
        <v>5</v>
      </c>
      <c r="V109" s="40">
        <v>8.8000000000000005E-3</v>
      </c>
      <c r="W109" s="34">
        <v>576</v>
      </c>
      <c r="X109" s="64">
        <v>0</v>
      </c>
      <c r="Y109" s="58">
        <v>1</v>
      </c>
      <c r="Z109" s="66">
        <v>0</v>
      </c>
      <c r="AA109" s="57">
        <v>1</v>
      </c>
      <c r="AB109" s="58">
        <v>0</v>
      </c>
      <c r="AC109" s="58">
        <v>1</v>
      </c>
      <c r="AD109" s="58">
        <v>0</v>
      </c>
      <c r="AE109" s="66">
        <v>0</v>
      </c>
      <c r="AF109" s="39">
        <v>0</v>
      </c>
      <c r="AG109" s="37">
        <v>1</v>
      </c>
      <c r="AH109" s="37">
        <v>0</v>
      </c>
      <c r="AI109" s="37">
        <v>0</v>
      </c>
      <c r="AJ109" s="40">
        <v>0</v>
      </c>
      <c r="AK109" s="39">
        <v>0</v>
      </c>
      <c r="AL109" s="37">
        <v>1</v>
      </c>
      <c r="AM109" s="37">
        <v>0</v>
      </c>
      <c r="AN109" s="37">
        <v>0</v>
      </c>
      <c r="AO109" s="40">
        <v>0</v>
      </c>
    </row>
    <row r="110" spans="1:41" s="2" customFormat="1" x14ac:dyDescent="0.15">
      <c r="A110" s="24" t="s">
        <v>126</v>
      </c>
      <c r="B110" s="34">
        <v>117984</v>
      </c>
      <c r="C110" s="9">
        <v>20363.866104872399</v>
      </c>
      <c r="D110" s="10">
        <v>0.78536495016910102</v>
      </c>
      <c r="E110" s="11">
        <v>25929.176111676101</v>
      </c>
      <c r="F110" s="57">
        <v>4.8476306320998199E-4</v>
      </c>
      <c r="G110" s="58">
        <v>4.1314216395146902E-2</v>
      </c>
      <c r="H110" s="58">
        <v>8.7071797074963903E-2</v>
      </c>
      <c r="I110" s="58">
        <v>7.7130633718375294E-2</v>
      </c>
      <c r="J110" s="58">
        <v>8.2870290351463299E-3</v>
      </c>
      <c r="K110" s="58">
        <v>1.29151395675308E-3</v>
      </c>
      <c r="L110" s="58">
        <v>3.6262036468915899E-4</v>
      </c>
      <c r="M110" s="37">
        <v>3.6944641997234401E-4</v>
      </c>
      <c r="N110" s="40">
        <v>1.4095962801176899E-2</v>
      </c>
      <c r="O110" s="39">
        <v>8.3104488744236496E-2</v>
      </c>
      <c r="P110" s="37">
        <v>7.8002101979929406E-2</v>
      </c>
      <c r="Q110" s="37">
        <v>5.56334015505697E-2</v>
      </c>
      <c r="R110" s="60">
        <v>1.00856431158754</v>
      </c>
      <c r="S110" s="62">
        <v>67.149215329546806</v>
      </c>
      <c r="T110" s="62">
        <v>14.13915949361</v>
      </c>
      <c r="U110" s="62">
        <v>2.9443079466945599</v>
      </c>
      <c r="V110" s="40">
        <v>7.3782668064748799E-2</v>
      </c>
      <c r="W110" s="34">
        <v>696.09940192929002</v>
      </c>
      <c r="X110" s="64">
        <v>528.957549356909</v>
      </c>
      <c r="Y110" s="58">
        <v>0.82287428803905605</v>
      </c>
      <c r="Z110" s="66">
        <v>2.64612150800108E-2</v>
      </c>
      <c r="AA110" s="57">
        <v>0.46307973962571197</v>
      </c>
      <c r="AB110" s="58">
        <v>0.53692026037428797</v>
      </c>
      <c r="AC110" s="58">
        <v>0.36569365337672899</v>
      </c>
      <c r="AD110" s="58">
        <v>0.32601878220775699</v>
      </c>
      <c r="AE110" s="66">
        <v>0.30541429346352</v>
      </c>
      <c r="AF110" s="39">
        <v>5.9321602929210702E-2</v>
      </c>
      <c r="AG110" s="37">
        <v>0.46005390561432002</v>
      </c>
      <c r="AH110" s="37">
        <v>0.17060787903444499</v>
      </c>
      <c r="AI110" s="37">
        <v>0.30990642799023599</v>
      </c>
      <c r="AJ110" s="40">
        <v>5.9431787360998099E-2</v>
      </c>
      <c r="AK110" s="39">
        <v>0.102513900189856</v>
      </c>
      <c r="AL110" s="37">
        <v>0.14014612150800099</v>
      </c>
      <c r="AM110" s="37">
        <v>7.9214130729590396E-2</v>
      </c>
      <c r="AN110" s="37">
        <v>3.7089774884730101E-2</v>
      </c>
      <c r="AO110" s="40">
        <v>2.0562110116625901E-2</v>
      </c>
    </row>
    <row r="111" spans="1:41" s="2" customFormat="1" x14ac:dyDescent="0.15">
      <c r="A111" s="24" t="s">
        <v>127</v>
      </c>
      <c r="B111" s="34">
        <v>1</v>
      </c>
      <c r="C111" s="9">
        <v>20212.439999999999</v>
      </c>
      <c r="D111" s="10">
        <v>0.931533845023647</v>
      </c>
      <c r="E111" s="11">
        <v>21698.02</v>
      </c>
      <c r="F111" s="57">
        <v>0</v>
      </c>
      <c r="G111" s="58">
        <v>4.7707055778905596E-7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37">
        <v>0</v>
      </c>
      <c r="N111" s="40">
        <v>2.7797489017037399E-18</v>
      </c>
      <c r="O111" s="39">
        <v>0</v>
      </c>
      <c r="P111" s="37">
        <v>0</v>
      </c>
      <c r="Q111" s="37">
        <v>6.9900000000000004E-2</v>
      </c>
      <c r="R111" s="60">
        <v>1.27680475461927</v>
      </c>
      <c r="S111" s="62">
        <v>72</v>
      </c>
      <c r="T111" s="62">
        <v>6</v>
      </c>
      <c r="U111" s="62">
        <v>3</v>
      </c>
      <c r="V111" s="40">
        <v>5.1399999999999897E-2</v>
      </c>
      <c r="W111" s="34">
        <v>668</v>
      </c>
      <c r="X111" s="64">
        <v>0</v>
      </c>
      <c r="Y111" s="58">
        <v>1</v>
      </c>
      <c r="Z111" s="66">
        <v>0</v>
      </c>
      <c r="AA111" s="57">
        <v>1</v>
      </c>
      <c r="AB111" s="58">
        <v>0</v>
      </c>
      <c r="AC111" s="58">
        <v>0</v>
      </c>
      <c r="AD111" s="58">
        <v>0</v>
      </c>
      <c r="AE111" s="66">
        <v>1</v>
      </c>
      <c r="AF111" s="39">
        <v>1</v>
      </c>
      <c r="AG111" s="37">
        <v>1</v>
      </c>
      <c r="AH111" s="37">
        <v>0</v>
      </c>
      <c r="AI111" s="37">
        <v>0</v>
      </c>
      <c r="AJ111" s="40">
        <v>0</v>
      </c>
      <c r="AK111" s="39">
        <v>1</v>
      </c>
      <c r="AL111" s="37">
        <v>0</v>
      </c>
      <c r="AM111" s="37">
        <v>0</v>
      </c>
      <c r="AN111" s="37">
        <v>0</v>
      </c>
      <c r="AO111" s="40">
        <v>0</v>
      </c>
    </row>
    <row r="112" spans="1:41" s="2" customFormat="1" x14ac:dyDescent="0.15">
      <c r="A112" s="24" t="s">
        <v>128</v>
      </c>
      <c r="B112" s="34">
        <v>26094</v>
      </c>
      <c r="C112" s="9">
        <v>20418.006487022802</v>
      </c>
      <c r="D112" s="10">
        <v>0.71757817991228201</v>
      </c>
      <c r="E112" s="11">
        <v>28454.051500728099</v>
      </c>
      <c r="F112" s="57">
        <v>6.1159454265308601E-4</v>
      </c>
      <c r="G112" s="58">
        <v>3.4112906562079798E-2</v>
      </c>
      <c r="H112" s="58">
        <v>0.101742276027021</v>
      </c>
      <c r="I112" s="58">
        <v>9.0333851753276101E-2</v>
      </c>
      <c r="J112" s="58">
        <v>9.3792203288066405E-3</v>
      </c>
      <c r="K112" s="58">
        <v>1.60168744873584E-3</v>
      </c>
      <c r="L112" s="58">
        <v>4.2751649620317498E-4</v>
      </c>
      <c r="M112" s="37">
        <v>5.3006524437883003E-4</v>
      </c>
      <c r="N112" s="40">
        <v>1.15741963166876E-2</v>
      </c>
      <c r="O112" s="39">
        <v>9.0020694412508595E-2</v>
      </c>
      <c r="P112" s="37">
        <v>8.5421936077259106E-2</v>
      </c>
      <c r="Q112" s="37">
        <v>6.3425808927908403E-2</v>
      </c>
      <c r="R112" s="60">
        <v>0.91392890320465303</v>
      </c>
      <c r="S112" s="62">
        <v>67.081603066923506</v>
      </c>
      <c r="T112" s="62">
        <v>18.7658981988595</v>
      </c>
      <c r="U112" s="62">
        <v>2.7118019654854102</v>
      </c>
      <c r="V112" s="40">
        <v>7.8580074482806406E-2</v>
      </c>
      <c r="W112" s="34">
        <v>700.987277737044</v>
      </c>
      <c r="X112" s="64">
        <v>526.23223107598199</v>
      </c>
      <c r="Y112" s="58">
        <v>0.90936613780945796</v>
      </c>
      <c r="Z112" s="66">
        <v>6.0741933011420203E-2</v>
      </c>
      <c r="AA112" s="57">
        <v>0.43454433969494899</v>
      </c>
      <c r="AB112" s="58">
        <v>0.56545566030505101</v>
      </c>
      <c r="AC112" s="58">
        <v>1.0347206254311301E-3</v>
      </c>
      <c r="AD112" s="58">
        <v>0.50180118034797205</v>
      </c>
      <c r="AE112" s="66">
        <v>0.49628267034567303</v>
      </c>
      <c r="AF112" s="39">
        <v>8.5153675174369503E-2</v>
      </c>
      <c r="AG112" s="37">
        <v>0.51923813903579297</v>
      </c>
      <c r="AH112" s="37">
        <v>0.19050356403770899</v>
      </c>
      <c r="AI112" s="37">
        <v>0.22238828849543901</v>
      </c>
      <c r="AJ112" s="40">
        <v>6.7870008431056894E-2</v>
      </c>
      <c r="AK112" s="39">
        <v>8.4540507396336298E-2</v>
      </c>
      <c r="AL112" s="37">
        <v>0.15287039166091801</v>
      </c>
      <c r="AM112" s="37">
        <v>5.8634168774430902E-2</v>
      </c>
      <c r="AN112" s="37">
        <v>2.8205717789530099E-2</v>
      </c>
      <c r="AO112" s="40">
        <v>2.4450065149076401E-2</v>
      </c>
    </row>
    <row r="113" spans="1:41" s="2" customFormat="1" x14ac:dyDescent="0.15">
      <c r="A113" s="24" t="s">
        <v>129</v>
      </c>
      <c r="B113" s="34">
        <v>4</v>
      </c>
      <c r="C113" s="9">
        <v>51921.482499999998</v>
      </c>
      <c r="D113" s="10">
        <v>0.96969255675291799</v>
      </c>
      <c r="E113" s="11">
        <v>53544.272499999999</v>
      </c>
      <c r="F113" s="57">
        <v>0</v>
      </c>
      <c r="G113" s="58">
        <v>0.228433826668717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37">
        <v>0</v>
      </c>
      <c r="N113" s="40">
        <v>7.3012222217942301E-3</v>
      </c>
      <c r="O113" s="39">
        <v>0.5</v>
      </c>
      <c r="P113" s="37">
        <v>0.25</v>
      </c>
      <c r="Q113" s="37">
        <v>0.134945127179569</v>
      </c>
      <c r="R113" s="60">
        <v>1.1050073568318699</v>
      </c>
      <c r="S113" s="62">
        <v>74.362055250633901</v>
      </c>
      <c r="T113" s="62">
        <v>4.33179673885755</v>
      </c>
      <c r="U113" s="62">
        <v>2.6355598070736699</v>
      </c>
      <c r="V113" s="40">
        <v>0.115632362023407</v>
      </c>
      <c r="W113" s="34">
        <v>611.234909765559</v>
      </c>
      <c r="X113" s="64">
        <v>0</v>
      </c>
      <c r="Y113" s="58">
        <v>1</v>
      </c>
      <c r="Z113" s="66">
        <v>0</v>
      </c>
      <c r="AA113" s="57">
        <v>0</v>
      </c>
      <c r="AB113" s="58">
        <v>1</v>
      </c>
      <c r="AC113" s="58">
        <v>1</v>
      </c>
      <c r="AD113" s="58">
        <v>0</v>
      </c>
      <c r="AE113" s="66">
        <v>0</v>
      </c>
      <c r="AF113" s="39">
        <v>0</v>
      </c>
      <c r="AG113" s="37">
        <v>0</v>
      </c>
      <c r="AH113" s="37">
        <v>0</v>
      </c>
      <c r="AI113" s="37">
        <v>0</v>
      </c>
      <c r="AJ113" s="40">
        <v>1</v>
      </c>
      <c r="AK113" s="39">
        <v>0</v>
      </c>
      <c r="AL113" s="37">
        <v>0</v>
      </c>
      <c r="AM113" s="37">
        <v>0</v>
      </c>
      <c r="AN113" s="37">
        <v>0</v>
      </c>
      <c r="AO113" s="40">
        <v>0</v>
      </c>
    </row>
    <row r="114" spans="1:41" s="2" customFormat="1" x14ac:dyDescent="0.15">
      <c r="A114" s="24" t="s">
        <v>130</v>
      </c>
      <c r="B114" s="34">
        <v>102614</v>
      </c>
      <c r="C114" s="9">
        <v>14959.4061705636</v>
      </c>
      <c r="D114" s="10">
        <v>0.68593387866584699</v>
      </c>
      <c r="E114" s="11">
        <v>21808.8166160562</v>
      </c>
      <c r="F114" s="57">
        <v>6.4265839436467205E-5</v>
      </c>
      <c r="G114" s="58">
        <v>2.0726872531548899E-2</v>
      </c>
      <c r="H114" s="58">
        <v>4.4820918115911199E-2</v>
      </c>
      <c r="I114" s="58">
        <v>4.0334066882615698E-2</v>
      </c>
      <c r="J114" s="58">
        <v>3.6840359044105998E-3</v>
      </c>
      <c r="K114" s="58">
        <v>6.2450752938103603E-4</v>
      </c>
      <c r="L114" s="58">
        <v>1.7830779950394501E-4</v>
      </c>
      <c r="M114" s="37">
        <v>6.8597618623081994E-5</v>
      </c>
      <c r="N114" s="40">
        <v>1.50305464975409E-2</v>
      </c>
      <c r="O114" s="39">
        <v>2.7549846999434701E-2</v>
      </c>
      <c r="P114" s="37">
        <v>2.58736624632116E-2</v>
      </c>
      <c r="Q114" s="37">
        <v>3.7604955038631302E-2</v>
      </c>
      <c r="R114" s="60">
        <v>0.992687318829646</v>
      </c>
      <c r="S114" s="62">
        <v>63.394547217210601</v>
      </c>
      <c r="T114" s="62">
        <v>19.358861989221602</v>
      </c>
      <c r="U114" s="62">
        <v>2.2124938518642199</v>
      </c>
      <c r="V114" s="40">
        <v>7.4800164946697695E-2</v>
      </c>
      <c r="W114" s="34">
        <v>737.045936254298</v>
      </c>
      <c r="X114" s="64">
        <v>527.24121157897503</v>
      </c>
      <c r="Y114" s="58">
        <v>0.89787943165649897</v>
      </c>
      <c r="Z114" s="66">
        <v>4.1904613405578097E-4</v>
      </c>
      <c r="AA114" s="57">
        <v>0.276190383378486</v>
      </c>
      <c r="AB114" s="58">
        <v>0.723809616621513</v>
      </c>
      <c r="AC114" s="58">
        <v>0.53049291519675601</v>
      </c>
      <c r="AD114" s="58">
        <v>1.21718284054807E-2</v>
      </c>
      <c r="AE114" s="66">
        <v>0.448808154832673</v>
      </c>
      <c r="AF114" s="39">
        <v>4.9057633461320999E-2</v>
      </c>
      <c r="AG114" s="37">
        <v>0.49064455142573099</v>
      </c>
      <c r="AH114" s="37">
        <v>0.130830101155787</v>
      </c>
      <c r="AI114" s="37">
        <v>0.35487360399165802</v>
      </c>
      <c r="AJ114" s="40">
        <v>2.3651743426822799E-2</v>
      </c>
      <c r="AK114" s="39">
        <v>0.17900091605433899</v>
      </c>
      <c r="AL114" s="37">
        <v>8.5826495409982995E-2</v>
      </c>
      <c r="AM114" s="37">
        <v>6.4328454207028193E-2</v>
      </c>
      <c r="AN114" s="37">
        <v>3.6963767127292498E-2</v>
      </c>
      <c r="AO114" s="40">
        <v>4.0754672851657597E-2</v>
      </c>
    </row>
    <row r="115" spans="1:41" s="2" customFormat="1" x14ac:dyDescent="0.15">
      <c r="A115" s="24" t="s">
        <v>131</v>
      </c>
      <c r="B115" s="34">
        <v>418</v>
      </c>
      <c r="C115" s="9">
        <v>12640.000898058201</v>
      </c>
      <c r="D115" s="10">
        <v>0.60893921105390303</v>
      </c>
      <c r="E115" s="11">
        <v>20757.410047846799</v>
      </c>
      <c r="F115" s="57">
        <v>-8.1402927521624898E-5</v>
      </c>
      <c r="G115" s="58">
        <v>4.8071827276236399E-2</v>
      </c>
      <c r="H115" s="58">
        <v>0.20351231924781099</v>
      </c>
      <c r="I115" s="58">
        <v>0.17226465072010499</v>
      </c>
      <c r="J115" s="58">
        <v>2.9705696012215101E-2</v>
      </c>
      <c r="K115" s="58">
        <v>1.54197251549061E-3</v>
      </c>
      <c r="L115" s="58">
        <v>0</v>
      </c>
      <c r="M115" s="37">
        <v>-9.60120369292172E-5</v>
      </c>
      <c r="N115" s="40">
        <v>1.4057280484356701E-2</v>
      </c>
      <c r="O115" s="39">
        <v>0.11004784688995201</v>
      </c>
      <c r="P115" s="37">
        <v>0.145933014354067</v>
      </c>
      <c r="Q115" s="37">
        <v>0.106851260631731</v>
      </c>
      <c r="R115" s="60">
        <v>1.07724451168614</v>
      </c>
      <c r="S115" s="62">
        <v>64.449582573694101</v>
      </c>
      <c r="T115" s="62">
        <v>29.536552539593401</v>
      </c>
      <c r="U115" s="62">
        <v>3.0135312743679901</v>
      </c>
      <c r="V115" s="40">
        <v>7.7304030653938594E-2</v>
      </c>
      <c r="W115" s="34">
        <v>661.33503004958698</v>
      </c>
      <c r="X115" s="64">
        <v>0</v>
      </c>
      <c r="Y115" s="58">
        <v>0.98564593301435399</v>
      </c>
      <c r="Z115" s="66">
        <v>0</v>
      </c>
      <c r="AA115" s="57">
        <v>0.99760765550239205</v>
      </c>
      <c r="AB115" s="58">
        <v>2.3923444976076502E-3</v>
      </c>
      <c r="AC115" s="58">
        <v>0</v>
      </c>
      <c r="AD115" s="58">
        <v>8.1339712918660198E-2</v>
      </c>
      <c r="AE115" s="66">
        <v>0.90909090909090895</v>
      </c>
      <c r="AF115" s="39">
        <v>0.98564593301435399</v>
      </c>
      <c r="AG115" s="37">
        <v>1</v>
      </c>
      <c r="AH115" s="37">
        <v>0</v>
      </c>
      <c r="AI115" s="37">
        <v>0</v>
      </c>
      <c r="AJ115" s="40">
        <v>0</v>
      </c>
      <c r="AK115" s="39">
        <v>0.16267942583732001</v>
      </c>
      <c r="AL115" s="37">
        <v>0.18181818181818099</v>
      </c>
      <c r="AM115" s="37">
        <v>6.4593301435406703E-2</v>
      </c>
      <c r="AN115" s="37">
        <v>3.11004784688995E-2</v>
      </c>
      <c r="AO115" s="40">
        <v>2.8708133971291801E-2</v>
      </c>
    </row>
    <row r="116" spans="1:41" s="2" customFormat="1" x14ac:dyDescent="0.15">
      <c r="A116" s="24" t="s">
        <v>132</v>
      </c>
      <c r="B116" s="34">
        <v>68449</v>
      </c>
      <c r="C116" s="9">
        <v>15427.5346202939</v>
      </c>
      <c r="D116" s="10">
        <v>0.83749778115208695</v>
      </c>
      <c r="E116" s="11">
        <v>18420.985664070999</v>
      </c>
      <c r="F116" s="57">
        <v>3.59029665107391E-4</v>
      </c>
      <c r="G116" s="58">
        <v>3.3232505069482998E-2</v>
      </c>
      <c r="H116" s="58">
        <v>7.35102438206265E-2</v>
      </c>
      <c r="I116" s="58">
        <v>6.3810990465689402E-2</v>
      </c>
      <c r="J116" s="58">
        <v>7.6912494077582298E-3</v>
      </c>
      <c r="K116" s="58">
        <v>1.75477255627457E-3</v>
      </c>
      <c r="L116" s="58">
        <v>2.5323139090421902E-4</v>
      </c>
      <c r="M116" s="37">
        <v>2.22452655358711E-4</v>
      </c>
      <c r="N116" s="40">
        <v>1.7940163138784299E-2</v>
      </c>
      <c r="O116" s="39">
        <v>0.121112068839573</v>
      </c>
      <c r="P116" s="37">
        <v>0.112025011322298</v>
      </c>
      <c r="Q116" s="37">
        <v>6.7606002518969005E-2</v>
      </c>
      <c r="R116" s="60">
        <v>1.00980320274462</v>
      </c>
      <c r="S116" s="62">
        <v>67.373550332805806</v>
      </c>
      <c r="T116" s="62">
        <v>10.7976794980202</v>
      </c>
      <c r="U116" s="62">
        <v>2.3613262045918901</v>
      </c>
      <c r="V116" s="40">
        <v>7.6155603832188098E-2</v>
      </c>
      <c r="W116" s="34">
        <v>710.43084083249005</v>
      </c>
      <c r="X116" s="64">
        <v>520.18141941809097</v>
      </c>
      <c r="Y116" s="58">
        <v>0.93641981621353099</v>
      </c>
      <c r="Z116" s="66">
        <v>7.0125202705664E-4</v>
      </c>
      <c r="AA116" s="57">
        <v>0.43001358675802398</v>
      </c>
      <c r="AB116" s="58">
        <v>0.56998641324197497</v>
      </c>
      <c r="AC116" s="58">
        <v>0.72963812473520395</v>
      </c>
      <c r="AD116" s="58">
        <v>2.4836009291589301E-4</v>
      </c>
      <c r="AE116" s="66">
        <v>0.26974827974112098</v>
      </c>
      <c r="AF116" s="39">
        <v>2.8108518751187E-2</v>
      </c>
      <c r="AG116" s="37">
        <v>0.37964031614778798</v>
      </c>
      <c r="AH116" s="37">
        <v>6.8766526903241795E-2</v>
      </c>
      <c r="AI116" s="37">
        <v>0.20286636766059399</v>
      </c>
      <c r="AJ116" s="40">
        <v>0.34872678928837503</v>
      </c>
      <c r="AK116" s="39">
        <v>0.116700024836009</v>
      </c>
      <c r="AL116" s="37">
        <v>9.3456442022527703E-2</v>
      </c>
      <c r="AM116" s="37">
        <v>0.11779573112828499</v>
      </c>
      <c r="AN116" s="37">
        <v>3.0036961825592699E-2</v>
      </c>
      <c r="AO116" s="40">
        <v>3.23306403307572E-2</v>
      </c>
    </row>
    <row r="117" spans="1:41" s="2" customFormat="1" x14ac:dyDescent="0.15">
      <c r="A117" s="24" t="s">
        <v>133</v>
      </c>
      <c r="B117" s="34">
        <v>12193</v>
      </c>
      <c r="C117" s="9">
        <v>25941.4146051551</v>
      </c>
      <c r="D117" s="10">
        <v>0.81147178400464004</v>
      </c>
      <c r="E117" s="11">
        <v>31968.3507381284</v>
      </c>
      <c r="F117" s="57">
        <v>1.0270721109483199E-4</v>
      </c>
      <c r="G117" s="58">
        <v>2.1111333232024802E-2</v>
      </c>
      <c r="H117" s="58">
        <v>4.7704021517756497E-2</v>
      </c>
      <c r="I117" s="58">
        <v>4.2562495711814897E-2</v>
      </c>
      <c r="J117" s="58">
        <v>3.9930822651979099E-3</v>
      </c>
      <c r="K117" s="58">
        <v>8.6072591065633301E-4</v>
      </c>
      <c r="L117" s="58">
        <v>2.8771763008734498E-4</v>
      </c>
      <c r="M117" s="37">
        <v>-2.5947863367226399E-6</v>
      </c>
      <c r="N117" s="40">
        <v>1.2799539575183301E-2</v>
      </c>
      <c r="O117" s="39">
        <v>3.8792749938489197E-2</v>
      </c>
      <c r="P117" s="37">
        <v>3.8874764208972297E-2</v>
      </c>
      <c r="Q117" s="37">
        <v>3.9143466415126199E-2</v>
      </c>
      <c r="R117" s="60">
        <v>0.88141958122478703</v>
      </c>
      <c r="S117" s="62">
        <v>61.485073783359802</v>
      </c>
      <c r="T117" s="62">
        <v>11.6839267040487</v>
      </c>
      <c r="U117" s="62">
        <v>2.28772129964756</v>
      </c>
      <c r="V117" s="40">
        <v>6.7497505486057804E-2</v>
      </c>
      <c r="W117" s="34">
        <v>758.05705714360101</v>
      </c>
      <c r="X117" s="64">
        <v>552.77445388155797</v>
      </c>
      <c r="Y117" s="58">
        <v>0.81637004838841898</v>
      </c>
      <c r="Z117" s="66">
        <v>3.2805708193225599E-4</v>
      </c>
      <c r="AA117" s="57">
        <v>0.46625112769621901</v>
      </c>
      <c r="AB117" s="58">
        <v>0.53374887230377999</v>
      </c>
      <c r="AC117" s="58">
        <v>0.387271385221028</v>
      </c>
      <c r="AD117" s="58">
        <v>5.3309275813991598E-3</v>
      </c>
      <c r="AE117" s="66">
        <v>0.239481669810547</v>
      </c>
      <c r="AF117" s="39">
        <v>9.7843024686295396E-2</v>
      </c>
      <c r="AG117" s="37">
        <v>0.39793324038382599</v>
      </c>
      <c r="AH117" s="37">
        <v>0.26195357992290602</v>
      </c>
      <c r="AI117" s="37">
        <v>0.33264988107930699</v>
      </c>
      <c r="AJ117" s="40">
        <v>7.4632986139588197E-3</v>
      </c>
      <c r="AK117" s="39">
        <v>0.13392930369884301</v>
      </c>
      <c r="AL117" s="37">
        <v>0.176904781431969</v>
      </c>
      <c r="AM117" s="37">
        <v>7.3730829164274495E-2</v>
      </c>
      <c r="AN117" s="37">
        <v>1.7633068153858698E-2</v>
      </c>
      <c r="AO117" s="40">
        <v>3.5594193389649802E-2</v>
      </c>
    </row>
    <row r="118" spans="1:41" s="2" customFormat="1" x14ac:dyDescent="0.15">
      <c r="A118" s="24" t="s">
        <v>134</v>
      </c>
      <c r="B118" s="34">
        <v>15</v>
      </c>
      <c r="C118" s="9">
        <v>4481.4440000000004</v>
      </c>
      <c r="D118" s="10">
        <v>0.34460841106738799</v>
      </c>
      <c r="E118" s="11">
        <v>13004.4533333333</v>
      </c>
      <c r="F118" s="57">
        <v>0</v>
      </c>
      <c r="G118" s="58">
        <v>6.7160618685636303E-2</v>
      </c>
      <c r="H118" s="58">
        <v>0.39420389201932798</v>
      </c>
      <c r="I118" s="58">
        <v>0.174356896274206</v>
      </c>
      <c r="J118" s="58">
        <v>0.21984699574512101</v>
      </c>
      <c r="K118" s="58">
        <v>0</v>
      </c>
      <c r="L118" s="58">
        <v>0</v>
      </c>
      <c r="M118" s="37">
        <v>0</v>
      </c>
      <c r="N118" s="40">
        <v>4.6894194518756399E-2</v>
      </c>
      <c r="O118" s="39">
        <v>0.33333333333333298</v>
      </c>
      <c r="P118" s="37">
        <v>0.266666666666666</v>
      </c>
      <c r="Q118" s="37">
        <v>0.17647196076420901</v>
      </c>
      <c r="R118" s="60">
        <v>1.1421510164502799</v>
      </c>
      <c r="S118" s="62">
        <v>69.3214835123147</v>
      </c>
      <c r="T118" s="62">
        <v>56.0344575806851</v>
      </c>
      <c r="U118" s="62">
        <v>3.5754857823063602</v>
      </c>
      <c r="V118" s="40">
        <v>9.1055957996224304E-2</v>
      </c>
      <c r="W118" s="34">
        <v>582.58925540353596</v>
      </c>
      <c r="X118" s="64">
        <v>0</v>
      </c>
      <c r="Y118" s="58">
        <v>0.93333333333333302</v>
      </c>
      <c r="Z118" s="66">
        <v>0</v>
      </c>
      <c r="AA118" s="57">
        <v>1</v>
      </c>
      <c r="AB118" s="58">
        <v>0</v>
      </c>
      <c r="AC118" s="58">
        <v>0</v>
      </c>
      <c r="AD118" s="58">
        <v>0.266666666666666</v>
      </c>
      <c r="AE118" s="66">
        <v>0.73333333333333295</v>
      </c>
      <c r="AF118" s="39">
        <v>1</v>
      </c>
      <c r="AG118" s="37">
        <v>1</v>
      </c>
      <c r="AH118" s="37">
        <v>0</v>
      </c>
      <c r="AI118" s="37">
        <v>0</v>
      </c>
      <c r="AJ118" s="40">
        <v>0</v>
      </c>
      <c r="AK118" s="39">
        <v>0</v>
      </c>
      <c r="AL118" s="37">
        <v>0.2</v>
      </c>
      <c r="AM118" s="37">
        <v>0.2</v>
      </c>
      <c r="AN118" s="37">
        <v>0</v>
      </c>
      <c r="AO118" s="40">
        <v>0</v>
      </c>
    </row>
    <row r="119" spans="1:41" s="2" customFormat="1" x14ac:dyDescent="0.15">
      <c r="A119" s="24" t="s">
        <v>135</v>
      </c>
      <c r="B119" s="34">
        <v>488</v>
      </c>
      <c r="C119" s="9">
        <v>23827.5060288065</v>
      </c>
      <c r="D119" s="10">
        <v>0.84210742170410802</v>
      </c>
      <c r="E119" s="11">
        <v>28295.090881147498</v>
      </c>
      <c r="F119" s="57">
        <v>2.8938722000290602E-3</v>
      </c>
      <c r="G119" s="58">
        <v>5.0882799822897701E-2</v>
      </c>
      <c r="H119" s="58">
        <v>0.116700867221361</v>
      </c>
      <c r="I119" s="58">
        <v>0.10432075746245199</v>
      </c>
      <c r="J119" s="58">
        <v>1.02039642874159E-2</v>
      </c>
      <c r="K119" s="58">
        <v>2.17614547149317E-3</v>
      </c>
      <c r="L119" s="58">
        <v>0</v>
      </c>
      <c r="M119" s="37">
        <v>3.4268199079562E-3</v>
      </c>
      <c r="N119" s="40">
        <v>2.60300073012429E-2</v>
      </c>
      <c r="O119" s="39">
        <v>0.108606557377049</v>
      </c>
      <c r="P119" s="37">
        <v>0.114754098360655</v>
      </c>
      <c r="Q119" s="37">
        <v>9.7678426770411594E-2</v>
      </c>
      <c r="R119" s="60">
        <v>1.0263592721161301</v>
      </c>
      <c r="S119" s="62">
        <v>68.956890521981904</v>
      </c>
      <c r="T119" s="62">
        <v>10.709645117543699</v>
      </c>
      <c r="U119" s="62">
        <v>3.1363225548230602</v>
      </c>
      <c r="V119" s="40">
        <v>8.3669986942150901E-2</v>
      </c>
      <c r="W119" s="34">
        <v>671.56653999553805</v>
      </c>
      <c r="X119" s="64">
        <v>0</v>
      </c>
      <c r="Y119" s="58">
        <v>0.94672131147540906</v>
      </c>
      <c r="Z119" s="66">
        <v>0</v>
      </c>
      <c r="AA119" s="57">
        <v>0.95901639344262202</v>
      </c>
      <c r="AB119" s="58">
        <v>4.0983606557376998E-2</v>
      </c>
      <c r="AC119" s="58">
        <v>0.96721311475409799</v>
      </c>
      <c r="AD119" s="58">
        <v>6.1475409836065503E-3</v>
      </c>
      <c r="AE119" s="66">
        <v>2.6639344262295001E-2</v>
      </c>
      <c r="AF119" s="39">
        <v>0.22131147540983601</v>
      </c>
      <c r="AG119" s="37">
        <v>0.90983606557376995</v>
      </c>
      <c r="AH119" s="37">
        <v>4.0983606557376998E-2</v>
      </c>
      <c r="AI119" s="37">
        <v>1.0245901639344201E-2</v>
      </c>
      <c r="AJ119" s="40">
        <v>3.8934426229508198E-2</v>
      </c>
      <c r="AK119" s="39">
        <v>0.20286885245901601</v>
      </c>
      <c r="AL119" s="37">
        <v>0.125</v>
      </c>
      <c r="AM119" s="37">
        <v>0.14959016393442601</v>
      </c>
      <c r="AN119" s="37">
        <v>1.63934426229508E-2</v>
      </c>
      <c r="AO119" s="40">
        <v>1.63934426229508E-2</v>
      </c>
    </row>
    <row r="120" spans="1:41" s="2" customFormat="1" x14ac:dyDescent="0.15">
      <c r="A120" s="24" t="s">
        <v>136</v>
      </c>
      <c r="B120" s="34">
        <v>37073</v>
      </c>
      <c r="C120" s="9">
        <v>18650.4883566481</v>
      </c>
      <c r="D120" s="10">
        <v>0.81985037748962897</v>
      </c>
      <c r="E120" s="11">
        <v>22748.648861705198</v>
      </c>
      <c r="F120" s="57">
        <v>6.2283396507425504E-4</v>
      </c>
      <c r="G120" s="58">
        <v>2.8487393823814801E-2</v>
      </c>
      <c r="H120" s="58">
        <v>0.11193982524851299</v>
      </c>
      <c r="I120" s="58">
        <v>9.7895461835189906E-2</v>
      </c>
      <c r="J120" s="58">
        <v>1.09094118972806E-2</v>
      </c>
      <c r="K120" s="58">
        <v>2.49814548609583E-3</v>
      </c>
      <c r="L120" s="58">
        <v>6.3680602994671705E-4</v>
      </c>
      <c r="M120" s="37">
        <v>4.9306881511351102E-4</v>
      </c>
      <c r="N120" s="40">
        <v>1.0541078604301901E-2</v>
      </c>
      <c r="O120" s="39">
        <v>0.117605804763574</v>
      </c>
      <c r="P120" s="37">
        <v>0.10816497181237</v>
      </c>
      <c r="Q120" s="37">
        <v>8.8038689741057399E-2</v>
      </c>
      <c r="R120" s="60">
        <v>0.99843047762414106</v>
      </c>
      <c r="S120" s="62">
        <v>70.008433541204397</v>
      </c>
      <c r="T120" s="62">
        <v>13.735717498432701</v>
      </c>
      <c r="U120" s="62">
        <v>2.6376529691439901</v>
      </c>
      <c r="V120" s="40">
        <v>8.3780646282587704E-2</v>
      </c>
      <c r="W120" s="34">
        <v>675.84910755839303</v>
      </c>
      <c r="X120" s="64">
        <v>521.88282217570395</v>
      </c>
      <c r="Y120" s="58">
        <v>0.94451487605535001</v>
      </c>
      <c r="Z120" s="66">
        <v>6.5816092574110504E-3</v>
      </c>
      <c r="AA120" s="57">
        <v>0.52464057400264297</v>
      </c>
      <c r="AB120" s="58">
        <v>0.47535942599735598</v>
      </c>
      <c r="AC120" s="58">
        <v>0</v>
      </c>
      <c r="AD120" s="58">
        <v>2.69738084320125E-5</v>
      </c>
      <c r="AE120" s="66">
        <v>0.99951447144822303</v>
      </c>
      <c r="AF120" s="39">
        <v>6.7731232972783398E-2</v>
      </c>
      <c r="AG120" s="37">
        <v>0.456990262455156</v>
      </c>
      <c r="AH120" s="37">
        <v>0.15488360801661499</v>
      </c>
      <c r="AI120" s="37">
        <v>0.28449275753243602</v>
      </c>
      <c r="AJ120" s="40">
        <v>0.10363337199579201</v>
      </c>
      <c r="AK120" s="39">
        <v>0.101664283980255</v>
      </c>
      <c r="AL120" s="37">
        <v>0.115717638173333</v>
      </c>
      <c r="AM120" s="37">
        <v>7.9329970598548794E-2</v>
      </c>
      <c r="AN120" s="37">
        <v>3.4904108111024103E-2</v>
      </c>
      <c r="AO120" s="40">
        <v>3.2476465352142998E-2</v>
      </c>
    </row>
    <row r="121" spans="1:41" s="2" customFormat="1" x14ac:dyDescent="0.15">
      <c r="A121" s="24" t="s">
        <v>137</v>
      </c>
      <c r="B121" s="34">
        <v>64948</v>
      </c>
      <c r="C121" s="9">
        <v>16195.020058169101</v>
      </c>
      <c r="D121" s="10">
        <v>0.81147693855410996</v>
      </c>
      <c r="E121" s="11">
        <v>19957.461868263799</v>
      </c>
      <c r="F121" s="57">
        <v>4.7869788379384203E-4</v>
      </c>
      <c r="G121" s="58">
        <v>2.63202465150616E-2</v>
      </c>
      <c r="H121" s="58">
        <v>8.8848845856006303E-2</v>
      </c>
      <c r="I121" s="58">
        <v>7.71534840369765E-2</v>
      </c>
      <c r="J121" s="58">
        <v>9.1947060288274894E-3</v>
      </c>
      <c r="K121" s="58">
        <v>2.1963803324387601E-3</v>
      </c>
      <c r="L121" s="58">
        <v>3.0427545776352599E-4</v>
      </c>
      <c r="M121" s="37">
        <v>3.4123652782511399E-4</v>
      </c>
      <c r="N121" s="40">
        <v>1.40622601121332E-2</v>
      </c>
      <c r="O121" s="39">
        <v>0.144315452361889</v>
      </c>
      <c r="P121" s="37">
        <v>0.132967912791771</v>
      </c>
      <c r="Q121" s="37">
        <v>6.9480527359579797E-2</v>
      </c>
      <c r="R121" s="60">
        <v>1.05862218761299</v>
      </c>
      <c r="S121" s="62">
        <v>69.166421771361698</v>
      </c>
      <c r="T121" s="62">
        <v>13.6722788645913</v>
      </c>
      <c r="U121" s="62">
        <v>2.30501375526535</v>
      </c>
      <c r="V121" s="40">
        <v>8.1401085402420595E-2</v>
      </c>
      <c r="W121" s="34">
        <v>696.43288033255305</v>
      </c>
      <c r="X121" s="64">
        <v>517.81120580182403</v>
      </c>
      <c r="Y121" s="58">
        <v>0.95651906140296805</v>
      </c>
      <c r="Z121" s="66">
        <v>1.3703270308554501E-3</v>
      </c>
      <c r="AA121" s="57">
        <v>0.319101434994149</v>
      </c>
      <c r="AB121" s="58">
        <v>0.68089856500585</v>
      </c>
      <c r="AC121" s="58">
        <v>0.66519369341627099</v>
      </c>
      <c r="AD121" s="58">
        <v>2.6128595183839299E-2</v>
      </c>
      <c r="AE121" s="66">
        <v>0.30302703701422601</v>
      </c>
      <c r="AF121" s="39">
        <v>1.80606023280162E-2</v>
      </c>
      <c r="AG121" s="37">
        <v>0.30558292788076602</v>
      </c>
      <c r="AH121" s="37">
        <v>0.19535628502802199</v>
      </c>
      <c r="AI121" s="37">
        <v>0.336253618279238</v>
      </c>
      <c r="AJ121" s="40">
        <v>0.16280716881197199</v>
      </c>
      <c r="AK121" s="39">
        <v>0.122559586130442</v>
      </c>
      <c r="AL121" s="37">
        <v>0.10617724949190099</v>
      </c>
      <c r="AM121" s="37">
        <v>0.116477797622713</v>
      </c>
      <c r="AN121" s="37">
        <v>3.82767752663669E-2</v>
      </c>
      <c r="AO121" s="40">
        <v>2.07242717250723E-2</v>
      </c>
    </row>
    <row r="122" spans="1:41" s="2" customFormat="1" x14ac:dyDescent="0.15">
      <c r="A122" s="24" t="s">
        <v>138</v>
      </c>
      <c r="B122" s="34">
        <v>933</v>
      </c>
      <c r="C122" s="9">
        <v>25756.499989270302</v>
      </c>
      <c r="D122" s="10">
        <v>0.82483940745106199</v>
      </c>
      <c r="E122" s="11">
        <v>31226.078381564799</v>
      </c>
      <c r="F122" s="57">
        <v>3.93646054879038E-7</v>
      </c>
      <c r="G122" s="58">
        <v>3.8288619389656602E-2</v>
      </c>
      <c r="H122" s="58">
        <v>0.13745282062532499</v>
      </c>
      <c r="I122" s="58">
        <v>0.115650786644902</v>
      </c>
      <c r="J122" s="58">
        <v>1.45652787069147E-2</v>
      </c>
      <c r="K122" s="58">
        <v>7.23675527350808E-3</v>
      </c>
      <c r="L122" s="58">
        <v>0</v>
      </c>
      <c r="M122" s="37">
        <v>4.5157149816158302E-7</v>
      </c>
      <c r="N122" s="40">
        <v>1.26488875513822E-2</v>
      </c>
      <c r="O122" s="39">
        <v>8.2529474812433001E-2</v>
      </c>
      <c r="P122" s="37">
        <v>8.7888531618435101E-2</v>
      </c>
      <c r="Q122" s="37">
        <v>8.4593969949739403E-2</v>
      </c>
      <c r="R122" s="60">
        <v>0.98894637150773601</v>
      </c>
      <c r="S122" s="62">
        <v>68.213823149790599</v>
      </c>
      <c r="T122" s="62">
        <v>12.874738681377501</v>
      </c>
      <c r="U122" s="62">
        <v>3.1181322933950302</v>
      </c>
      <c r="V122" s="40">
        <v>7.5152413997975495E-2</v>
      </c>
      <c r="W122" s="34">
        <v>681.81836235214803</v>
      </c>
      <c r="X122" s="64">
        <v>520.96563599700403</v>
      </c>
      <c r="Y122" s="58">
        <v>0.96891747052518695</v>
      </c>
      <c r="Z122" s="66">
        <v>5.3590568060021401E-3</v>
      </c>
      <c r="AA122" s="57">
        <v>0.962486602357985</v>
      </c>
      <c r="AB122" s="58">
        <v>3.7513397642015001E-2</v>
      </c>
      <c r="AC122" s="58">
        <v>0</v>
      </c>
      <c r="AD122" s="58">
        <v>0.111468381564844</v>
      </c>
      <c r="AE122" s="66">
        <v>0.88531618435155401</v>
      </c>
      <c r="AF122" s="39">
        <v>0.24651661307609801</v>
      </c>
      <c r="AG122" s="37">
        <v>0.89067524115755603</v>
      </c>
      <c r="AH122" s="37">
        <v>5.5734190782422199E-2</v>
      </c>
      <c r="AI122" s="37">
        <v>4.1800643086816698E-2</v>
      </c>
      <c r="AJ122" s="40">
        <v>1.1789924973204699E-2</v>
      </c>
      <c r="AK122" s="39">
        <v>0.191854233654876</v>
      </c>
      <c r="AL122" s="37">
        <v>0.124330117899249</v>
      </c>
      <c r="AM122" s="37">
        <v>9.7534833869239002E-2</v>
      </c>
      <c r="AN122" s="37">
        <v>1.8220793140407199E-2</v>
      </c>
      <c r="AO122" s="40">
        <v>1.9292604501607701E-2</v>
      </c>
    </row>
    <row r="123" spans="1:41" s="2" customFormat="1" x14ac:dyDescent="0.15">
      <c r="A123" s="24" t="s">
        <v>139</v>
      </c>
      <c r="B123" s="34">
        <v>27932</v>
      </c>
      <c r="C123" s="9">
        <v>22152.805565862</v>
      </c>
      <c r="D123" s="10">
        <v>0.69493629886460095</v>
      </c>
      <c r="E123" s="11">
        <v>31877.462153085999</v>
      </c>
      <c r="F123" s="57">
        <v>1.47088504040027E-4</v>
      </c>
      <c r="G123" s="58">
        <v>3.2716568082043998E-2</v>
      </c>
      <c r="H123" s="58">
        <v>4.9328542813394098E-2</v>
      </c>
      <c r="I123" s="58">
        <v>4.6311895091519999E-2</v>
      </c>
      <c r="J123" s="58">
        <v>2.4797799698575E-3</v>
      </c>
      <c r="K123" s="58">
        <v>4.5941742356560799E-4</v>
      </c>
      <c r="L123" s="58">
        <v>7.7450328451000297E-5</v>
      </c>
      <c r="M123" s="37">
        <v>1.05108516764729E-4</v>
      </c>
      <c r="N123" s="40">
        <v>2.5660048087211802E-2</v>
      </c>
      <c r="O123" s="39">
        <v>1.9296863812115098E-2</v>
      </c>
      <c r="P123" s="37">
        <v>2.0012888443362398E-2</v>
      </c>
      <c r="Q123" s="37">
        <v>3.5038502233357999E-2</v>
      </c>
      <c r="R123" s="60">
        <v>0.94160413987216796</v>
      </c>
      <c r="S123" s="62">
        <v>63.130106523823599</v>
      </c>
      <c r="T123" s="62">
        <v>17.4499607370878</v>
      </c>
      <c r="U123" s="62">
        <v>1.73576488184446</v>
      </c>
      <c r="V123" s="40">
        <v>7.4399842745091496E-2</v>
      </c>
      <c r="W123" s="34">
        <v>752.39813218458698</v>
      </c>
      <c r="X123" s="64">
        <v>526.08359976879206</v>
      </c>
      <c r="Y123" s="58">
        <v>0.92875554919089198</v>
      </c>
      <c r="Z123" s="66">
        <v>1.43204926249462E-4</v>
      </c>
      <c r="AA123" s="57">
        <v>0.53300873550050099</v>
      </c>
      <c r="AB123" s="58">
        <v>0.46699126449949802</v>
      </c>
      <c r="AC123" s="58">
        <v>0.51571674065587803</v>
      </c>
      <c r="AD123" s="58">
        <v>2.1480738937419401E-4</v>
      </c>
      <c r="AE123" s="66">
        <v>0.48381784333381</v>
      </c>
      <c r="AF123" s="39">
        <v>0.10339395675211201</v>
      </c>
      <c r="AG123" s="37">
        <v>0.55162537591293104</v>
      </c>
      <c r="AH123" s="37">
        <v>0.19515251324645499</v>
      </c>
      <c r="AI123" s="37">
        <v>0.23449806673349499</v>
      </c>
      <c r="AJ123" s="40">
        <v>1.8724044107117199E-2</v>
      </c>
      <c r="AK123" s="39">
        <v>0.21971215809823799</v>
      </c>
      <c r="AL123" s="37">
        <v>0.152728053845052</v>
      </c>
      <c r="AM123" s="37">
        <v>9.2044966346842297E-2</v>
      </c>
      <c r="AN123" s="37">
        <v>3.25791207217528E-3</v>
      </c>
      <c r="AO123" s="40">
        <v>3.8844336245166797E-2</v>
      </c>
    </row>
    <row r="124" spans="1:41" s="2" customFormat="1" x14ac:dyDescent="0.15">
      <c r="A124" s="24" t="s">
        <v>140</v>
      </c>
      <c r="B124" s="34">
        <v>6098</v>
      </c>
      <c r="C124" s="9">
        <v>22646.587096403298</v>
      </c>
      <c r="D124" s="10">
        <v>0.76038877411599604</v>
      </c>
      <c r="E124" s="11">
        <v>29782.9056231551</v>
      </c>
      <c r="F124" s="57">
        <v>2.6984011368999902E-4</v>
      </c>
      <c r="G124" s="58">
        <v>3.3045137132183003E-2</v>
      </c>
      <c r="H124" s="58">
        <v>6.9746816921038401E-2</v>
      </c>
      <c r="I124" s="58">
        <v>6.1005036303153501E-2</v>
      </c>
      <c r="J124" s="58">
        <v>6.4771496731410704E-3</v>
      </c>
      <c r="K124" s="58">
        <v>1.71271875059696E-3</v>
      </c>
      <c r="L124" s="58">
        <v>5.5191219414687696E-4</v>
      </c>
      <c r="M124" s="37">
        <v>2.2585405166587299E-4</v>
      </c>
      <c r="N124" s="40">
        <v>1.39152719330409E-2</v>
      </c>
      <c r="O124" s="39">
        <v>5.95277140045916E-2</v>
      </c>
      <c r="P124" s="37">
        <v>5.6083961954739199E-2</v>
      </c>
      <c r="Q124" s="37">
        <v>3.9195446680775098E-2</v>
      </c>
      <c r="R124" s="60">
        <v>0.96381764664334801</v>
      </c>
      <c r="S124" s="62">
        <v>63.4476128231424</v>
      </c>
      <c r="T124" s="62">
        <v>14.8981963953883</v>
      </c>
      <c r="U124" s="62">
        <v>3.0245966879111399</v>
      </c>
      <c r="V124" s="40">
        <v>7.8403958988212799E-2</v>
      </c>
      <c r="W124" s="34">
        <v>725.76912535643396</v>
      </c>
      <c r="X124" s="64">
        <v>532.69183994252899</v>
      </c>
      <c r="Y124" s="58">
        <v>0.85273860282059599</v>
      </c>
      <c r="Z124" s="66">
        <v>7.0514922925549303E-3</v>
      </c>
      <c r="AA124" s="57">
        <v>0.56100360774024205</v>
      </c>
      <c r="AB124" s="58">
        <v>0.43899639225975701</v>
      </c>
      <c r="AC124" s="58">
        <v>0.43489668743850401</v>
      </c>
      <c r="AD124" s="58">
        <v>1.1315185306657901E-2</v>
      </c>
      <c r="AE124" s="66">
        <v>0.55362413906198704</v>
      </c>
      <c r="AF124" s="39">
        <v>0.116923581502131</v>
      </c>
      <c r="AG124" s="37">
        <v>0.54772056411938297</v>
      </c>
      <c r="AH124" s="37">
        <v>0.15464086585765799</v>
      </c>
      <c r="AI124" s="37">
        <v>0.22958346999015999</v>
      </c>
      <c r="AJ124" s="40">
        <v>6.8055100032797605E-2</v>
      </c>
      <c r="AK124" s="39">
        <v>5.9855690390291899E-2</v>
      </c>
      <c r="AL124" s="37">
        <v>0.12889471958019</v>
      </c>
      <c r="AM124" s="37">
        <v>9.0357494260413201E-2</v>
      </c>
      <c r="AN124" s="37">
        <v>3.6733355198425702E-2</v>
      </c>
      <c r="AO124" s="40">
        <v>2.3942276156116701E-2</v>
      </c>
    </row>
    <row r="125" spans="1:41" s="2" customFormat="1" x14ac:dyDescent="0.15">
      <c r="A125" s="24" t="s">
        <v>141</v>
      </c>
      <c r="B125" s="34">
        <v>8191</v>
      </c>
      <c r="C125" s="9">
        <v>12891.8358679106</v>
      </c>
      <c r="D125" s="10">
        <v>0.77847647371237405</v>
      </c>
      <c r="E125" s="11">
        <v>16560.341003540401</v>
      </c>
      <c r="F125" s="57">
        <v>6.7505508205366403E-4</v>
      </c>
      <c r="G125" s="58">
        <v>3.0523009323465002E-2</v>
      </c>
      <c r="H125" s="58">
        <v>0.119693064933921</v>
      </c>
      <c r="I125" s="58">
        <v>0.10235324118130699</v>
      </c>
      <c r="J125" s="58">
        <v>1.49368880150068E-2</v>
      </c>
      <c r="K125" s="58">
        <v>1.84274730305875E-3</v>
      </c>
      <c r="L125" s="58">
        <v>5.60188434548591E-4</v>
      </c>
      <c r="M125" s="37">
        <v>4.23842468475923E-4</v>
      </c>
      <c r="N125" s="40">
        <v>1.09350755942443E-2</v>
      </c>
      <c r="O125" s="39">
        <v>0.12293981198876799</v>
      </c>
      <c r="P125" s="37">
        <v>0.11488218776706099</v>
      </c>
      <c r="Q125" s="37">
        <v>0.103811621861298</v>
      </c>
      <c r="R125" s="60">
        <v>1.0828228958922099</v>
      </c>
      <c r="S125" s="62">
        <v>68.830052848592999</v>
      </c>
      <c r="T125" s="62">
        <v>17.674058796239201</v>
      </c>
      <c r="U125" s="62">
        <v>2.9677406539603299</v>
      </c>
      <c r="V125" s="40">
        <v>7.9462658774671804E-2</v>
      </c>
      <c r="W125" s="34">
        <v>667.96957234338697</v>
      </c>
      <c r="X125" s="64">
        <v>512.20383011531396</v>
      </c>
      <c r="Y125" s="58">
        <v>0.93053351239164905</v>
      </c>
      <c r="Z125" s="66">
        <v>2.9300451715297202E-3</v>
      </c>
      <c r="AA125" s="57">
        <v>0.84507386155536501</v>
      </c>
      <c r="AB125" s="58">
        <v>0.15492613844463399</v>
      </c>
      <c r="AC125" s="58">
        <v>0.68086924673422</v>
      </c>
      <c r="AD125" s="58">
        <v>1.8312782322060699E-3</v>
      </c>
      <c r="AE125" s="66">
        <v>0.30081797094371798</v>
      </c>
      <c r="AF125" s="39">
        <v>0.14027591258698499</v>
      </c>
      <c r="AG125" s="37">
        <v>0.75448663166890495</v>
      </c>
      <c r="AH125" s="37">
        <v>0.10474911488218699</v>
      </c>
      <c r="AI125" s="37">
        <v>0.122451471126846</v>
      </c>
      <c r="AJ125" s="40">
        <v>1.8312782322060701E-2</v>
      </c>
      <c r="AK125" s="39">
        <v>0.13856671957026001</v>
      </c>
      <c r="AL125" s="37">
        <v>0.124649005005493</v>
      </c>
      <c r="AM125" s="37">
        <v>0.13234037358075901</v>
      </c>
      <c r="AN125" s="37">
        <v>3.2840922964228997E-2</v>
      </c>
      <c r="AO125" s="40">
        <v>1.8679037968502E-2</v>
      </c>
    </row>
    <row r="126" spans="1:41" s="2" customFormat="1" x14ac:dyDescent="0.15">
      <c r="A126" s="24" t="s">
        <v>142</v>
      </c>
      <c r="B126" s="34">
        <v>8010</v>
      </c>
      <c r="C126" s="9">
        <v>21488.931729445601</v>
      </c>
      <c r="D126" s="10">
        <v>0.84436000981294501</v>
      </c>
      <c r="E126" s="11">
        <v>25449.963853932499</v>
      </c>
      <c r="F126" s="57">
        <v>8.8831309600475802E-4</v>
      </c>
      <c r="G126" s="58">
        <v>3.7125621997239899E-2</v>
      </c>
      <c r="H126" s="58">
        <v>0.13268550680743799</v>
      </c>
      <c r="I126" s="58">
        <v>0.11281618910058699</v>
      </c>
      <c r="J126" s="58">
        <v>1.45024685521788E-2</v>
      </c>
      <c r="K126" s="58">
        <v>3.4914903701408098E-3</v>
      </c>
      <c r="L126" s="58">
        <v>1.8753587845308701E-3</v>
      </c>
      <c r="M126" s="37">
        <v>1.01384022531266E-3</v>
      </c>
      <c r="N126" s="40">
        <v>1.2827139766370999E-2</v>
      </c>
      <c r="O126" s="39">
        <v>0.115106117353308</v>
      </c>
      <c r="P126" s="37">
        <v>0.11360799001248401</v>
      </c>
      <c r="Q126" s="37">
        <v>9.8025190699199405E-2</v>
      </c>
      <c r="R126" s="60">
        <v>1.02088147336921</v>
      </c>
      <c r="S126" s="62">
        <v>68.701950580221407</v>
      </c>
      <c r="T126" s="62">
        <v>11.685782902289199</v>
      </c>
      <c r="U126" s="62">
        <v>3.1167357638830899</v>
      </c>
      <c r="V126" s="40">
        <v>8.1185661828603498E-2</v>
      </c>
      <c r="W126" s="34">
        <v>665.34657213368098</v>
      </c>
      <c r="X126" s="64">
        <v>529.27749158677295</v>
      </c>
      <c r="Y126" s="58">
        <v>0.95817727840199696</v>
      </c>
      <c r="Z126" s="66">
        <v>4.9937578027465601E-4</v>
      </c>
      <c r="AA126" s="57">
        <v>0.961922596754057</v>
      </c>
      <c r="AB126" s="58">
        <v>3.8077403245942498E-2</v>
      </c>
      <c r="AC126" s="58">
        <v>0.73258426966292101</v>
      </c>
      <c r="AD126" s="58">
        <v>1.68539325842696E-2</v>
      </c>
      <c r="AE126" s="66">
        <v>0.248813982521847</v>
      </c>
      <c r="AF126" s="39">
        <v>0.20049937578027399</v>
      </c>
      <c r="AG126" s="37">
        <v>0.89375780274656602</v>
      </c>
      <c r="AH126" s="37">
        <v>5.4806491885143499E-2</v>
      </c>
      <c r="AI126" s="37">
        <v>3.6579275905118599E-2</v>
      </c>
      <c r="AJ126" s="40">
        <v>1.4856429463171001E-2</v>
      </c>
      <c r="AK126" s="39">
        <v>0.19525593008739001</v>
      </c>
      <c r="AL126" s="37">
        <v>0.119225967540574</v>
      </c>
      <c r="AM126" s="37">
        <v>0.13620474406991201</v>
      </c>
      <c r="AN126" s="37">
        <v>1.7727840199750301E-2</v>
      </c>
      <c r="AO126" s="40">
        <v>2.2222222222222199E-2</v>
      </c>
    </row>
    <row r="127" spans="1:41" s="2" customFormat="1" x14ac:dyDescent="0.15">
      <c r="A127" s="24" t="s">
        <v>143</v>
      </c>
      <c r="B127" s="34">
        <v>640</v>
      </c>
      <c r="C127" s="9">
        <v>7220.3686250000001</v>
      </c>
      <c r="D127" s="10">
        <v>0.51114655915485996</v>
      </c>
      <c r="E127" s="11">
        <v>14125.828484375001</v>
      </c>
      <c r="F127" s="57">
        <v>1.4207749690428901E-6</v>
      </c>
      <c r="G127" s="58">
        <v>4.0086989315437901E-2</v>
      </c>
      <c r="H127" s="58">
        <v>0.28788526924066798</v>
      </c>
      <c r="I127" s="58">
        <v>0.25391455515887801</v>
      </c>
      <c r="J127" s="58">
        <v>1.9935138266572901E-2</v>
      </c>
      <c r="K127" s="58">
        <v>8.6527459842813698E-3</v>
      </c>
      <c r="L127" s="58">
        <v>5.3828298309353904E-3</v>
      </c>
      <c r="M127" s="37">
        <v>1.65547295724115E-6</v>
      </c>
      <c r="N127" s="40">
        <v>1.22128936103318E-2</v>
      </c>
      <c r="O127" s="39">
        <v>0.16875000000000001</v>
      </c>
      <c r="P127" s="37">
        <v>0.15625</v>
      </c>
      <c r="Q127" s="37">
        <v>0.14134190153236101</v>
      </c>
      <c r="R127" s="60">
        <v>1.15671059737835</v>
      </c>
      <c r="S127" s="62">
        <v>67.2094296033342</v>
      </c>
      <c r="T127" s="62">
        <v>40.921673293270899</v>
      </c>
      <c r="U127" s="62">
        <v>3.12330645345344</v>
      </c>
      <c r="V127" s="40">
        <v>8.7786027272715297E-2</v>
      </c>
      <c r="W127" s="34">
        <v>623.47314642700303</v>
      </c>
      <c r="X127" s="64">
        <v>0</v>
      </c>
      <c r="Y127" s="58">
        <v>0.92656249999999996</v>
      </c>
      <c r="Z127" s="66">
        <v>0</v>
      </c>
      <c r="AA127" s="57">
        <v>0.99843749999999998</v>
      </c>
      <c r="AB127" s="58">
        <v>1.5625000000000001E-3</v>
      </c>
      <c r="AC127" s="58">
        <v>0.58906250000000004</v>
      </c>
      <c r="AD127" s="58">
        <v>1.5625000000000001E-3</v>
      </c>
      <c r="AE127" s="66">
        <v>0.40781250000000002</v>
      </c>
      <c r="AF127" s="39">
        <v>0.68593749999999998</v>
      </c>
      <c r="AG127" s="37">
        <v>1</v>
      </c>
      <c r="AH127" s="37">
        <v>0</v>
      </c>
      <c r="AI127" s="37">
        <v>0</v>
      </c>
      <c r="AJ127" s="40">
        <v>0</v>
      </c>
      <c r="AK127" s="39">
        <v>5.46875E-2</v>
      </c>
      <c r="AL127" s="37">
        <v>0.11874999999999999</v>
      </c>
      <c r="AM127" s="37">
        <v>0.1125</v>
      </c>
      <c r="AN127" s="37">
        <v>5.6250000000000001E-2</v>
      </c>
      <c r="AO127" s="40">
        <v>1.0937499999999999E-2</v>
      </c>
    </row>
    <row r="128" spans="1:41" s="2" customFormat="1" x14ac:dyDescent="0.15">
      <c r="A128" s="24" t="s">
        <v>144</v>
      </c>
      <c r="B128" s="34">
        <v>1808</v>
      </c>
      <c r="C128" s="9">
        <v>12966.6593736141</v>
      </c>
      <c r="D128" s="10">
        <v>0.83234360539112295</v>
      </c>
      <c r="E128" s="11">
        <v>15578.4934126106</v>
      </c>
      <c r="F128" s="57">
        <v>7.9817160518625904E-4</v>
      </c>
      <c r="G128" s="58">
        <v>3.8461635603575697E-2</v>
      </c>
      <c r="H128" s="58">
        <v>0.104037631261653</v>
      </c>
      <c r="I128" s="58">
        <v>9.2229204884414398E-2</v>
      </c>
      <c r="J128" s="58">
        <v>8.7559936160013993E-3</v>
      </c>
      <c r="K128" s="58">
        <v>1.7980439208042901E-3</v>
      </c>
      <c r="L128" s="58">
        <v>1.25438884043353E-3</v>
      </c>
      <c r="M128" s="37">
        <v>-2.45812072888618E-5</v>
      </c>
      <c r="N128" s="40">
        <v>1.4088938197049599E-2</v>
      </c>
      <c r="O128" s="39">
        <v>8.0199115044247704E-2</v>
      </c>
      <c r="P128" s="37">
        <v>7.3561946902654801E-2</v>
      </c>
      <c r="Q128" s="37">
        <v>9.6128203926457101E-2</v>
      </c>
      <c r="R128" s="60">
        <v>1.0792888587263101</v>
      </c>
      <c r="S128" s="62">
        <v>67.128869047908793</v>
      </c>
      <c r="T128" s="62">
        <v>12.0516600463251</v>
      </c>
      <c r="U128" s="62">
        <v>3.2683183488813601</v>
      </c>
      <c r="V128" s="40">
        <v>6.8906031879701998E-2</v>
      </c>
      <c r="W128" s="34">
        <v>672.25278367882004</v>
      </c>
      <c r="X128" s="64">
        <v>544.45846442605398</v>
      </c>
      <c r="Y128" s="58">
        <v>0.94856194690265405</v>
      </c>
      <c r="Z128" s="66">
        <v>1.10619469026548E-3</v>
      </c>
      <c r="AA128" s="57">
        <v>0.98561946902654796</v>
      </c>
      <c r="AB128" s="58">
        <v>1.4380530973451299E-2</v>
      </c>
      <c r="AC128" s="58">
        <v>0.99668141592920301</v>
      </c>
      <c r="AD128" s="58">
        <v>0</v>
      </c>
      <c r="AE128" s="66">
        <v>2.7654867256637098E-3</v>
      </c>
      <c r="AF128" s="39">
        <v>0.228982300884955</v>
      </c>
      <c r="AG128" s="37">
        <v>0.92975663716814105</v>
      </c>
      <c r="AH128" s="37">
        <v>4.8672566371681401E-2</v>
      </c>
      <c r="AI128" s="37">
        <v>1.9911504424778698E-2</v>
      </c>
      <c r="AJ128" s="40">
        <v>1.6592920353982301E-3</v>
      </c>
      <c r="AK128" s="39">
        <v>0.219579646017699</v>
      </c>
      <c r="AL128" s="37">
        <v>9.5132743362831798E-2</v>
      </c>
      <c r="AM128" s="37">
        <v>0.12444690265486701</v>
      </c>
      <c r="AN128" s="37">
        <v>2.6548672566371601E-2</v>
      </c>
      <c r="AO128" s="40">
        <v>1.4380530973451299E-2</v>
      </c>
    </row>
    <row r="129" spans="1:41" s="2" customFormat="1" x14ac:dyDescent="0.15">
      <c r="A129" s="24" t="s">
        <v>145</v>
      </c>
      <c r="B129" s="34">
        <v>11219</v>
      </c>
      <c r="C129" s="9">
        <v>16291.6574767192</v>
      </c>
      <c r="D129" s="10">
        <v>0.85190337322721099</v>
      </c>
      <c r="E129" s="11">
        <v>19123.832571530402</v>
      </c>
      <c r="F129" s="57">
        <v>1.0905245278252801E-3</v>
      </c>
      <c r="G129" s="58">
        <v>1.8315518244035399E-2</v>
      </c>
      <c r="H129" s="58">
        <v>0.115298764025255</v>
      </c>
      <c r="I129" s="58">
        <v>9.8079376147120895E-2</v>
      </c>
      <c r="J129" s="58">
        <v>1.31105368952108E-2</v>
      </c>
      <c r="K129" s="58">
        <v>3.4783031551043498E-3</v>
      </c>
      <c r="L129" s="58">
        <v>6.3054782781948404E-4</v>
      </c>
      <c r="M129" s="37">
        <v>8.5610554011625404E-4</v>
      </c>
      <c r="N129" s="40">
        <v>6.92434220252937E-3</v>
      </c>
      <c r="O129" s="39">
        <v>0.19039130047241201</v>
      </c>
      <c r="P129" s="37">
        <v>0.164274890810232</v>
      </c>
      <c r="Q129" s="37">
        <v>8.5935727255993397E-2</v>
      </c>
      <c r="R129" s="60">
        <v>1.05240361683077</v>
      </c>
      <c r="S129" s="62">
        <v>71.085984854247798</v>
      </c>
      <c r="T129" s="62">
        <v>11.788270634165899</v>
      </c>
      <c r="U129" s="62">
        <v>2.6811445953420501</v>
      </c>
      <c r="V129" s="40">
        <v>8.4921977380577399E-2</v>
      </c>
      <c r="W129" s="34">
        <v>673.26393539974299</v>
      </c>
      <c r="X129" s="64">
        <v>521.25121976002299</v>
      </c>
      <c r="Y129" s="58">
        <v>0.94019074783848799</v>
      </c>
      <c r="Z129" s="66">
        <v>2.1392280951956499E-3</v>
      </c>
      <c r="AA129" s="57">
        <v>0.303324716997949</v>
      </c>
      <c r="AB129" s="58">
        <v>0.69667528300204995</v>
      </c>
      <c r="AC129" s="58">
        <v>0.46002317497103101</v>
      </c>
      <c r="AD129" s="58">
        <v>2.3174971031286202E-3</v>
      </c>
      <c r="AE129" s="66">
        <v>0.53765932792584004</v>
      </c>
      <c r="AF129" s="39">
        <v>4.8667439165701001E-2</v>
      </c>
      <c r="AG129" s="37">
        <v>0.239237008646046</v>
      </c>
      <c r="AH129" s="37">
        <v>0.21035742936090501</v>
      </c>
      <c r="AI129" s="37">
        <v>0.35529013281041</v>
      </c>
      <c r="AJ129" s="40">
        <v>0.195115429182636</v>
      </c>
      <c r="AK129" s="39">
        <v>7.5586059363579594E-2</v>
      </c>
      <c r="AL129" s="37">
        <v>0.15803547553257799</v>
      </c>
      <c r="AM129" s="37">
        <v>8.7262679383189198E-2</v>
      </c>
      <c r="AN129" s="37">
        <v>2.7631696229610401E-2</v>
      </c>
      <c r="AO129" s="40">
        <v>2.9860058828772601E-2</v>
      </c>
    </row>
    <row r="130" spans="1:41" s="2" customFormat="1" x14ac:dyDescent="0.15">
      <c r="A130" s="24" t="s">
        <v>211</v>
      </c>
      <c r="B130" s="34">
        <v>221</v>
      </c>
      <c r="C130" s="9">
        <v>20515.2374545454</v>
      </c>
      <c r="D130" s="10">
        <v>0.91423301070003204</v>
      </c>
      <c r="E130" s="11">
        <v>22439.834500000001</v>
      </c>
      <c r="F130" s="57">
        <v>0</v>
      </c>
      <c r="G130" s="58">
        <v>2.4345104745880498E-3</v>
      </c>
      <c r="H130" s="58">
        <v>5.1239253597454598E-2</v>
      </c>
      <c r="I130" s="58">
        <v>5.1239253597454598E-2</v>
      </c>
      <c r="J130" s="58">
        <v>0</v>
      </c>
      <c r="K130" s="58">
        <v>0</v>
      </c>
      <c r="L130" s="58">
        <v>0</v>
      </c>
      <c r="M130" s="37">
        <v>0</v>
      </c>
      <c r="N130" s="40">
        <v>2.4345104745880498E-3</v>
      </c>
      <c r="O130" s="39">
        <v>0</v>
      </c>
      <c r="P130" s="37">
        <v>0</v>
      </c>
      <c r="Q130" s="37">
        <v>9.5970239108006297E-2</v>
      </c>
      <c r="R130" s="60">
        <v>1.1096657724713199</v>
      </c>
      <c r="S130" s="62">
        <v>71.811390216884902</v>
      </c>
      <c r="T130" s="62">
        <v>6.8353214256305899</v>
      </c>
      <c r="U130" s="62">
        <v>1</v>
      </c>
      <c r="V130" s="40">
        <v>9.7917776510399304E-2</v>
      </c>
      <c r="W130" s="34">
        <v>680.27000856800896</v>
      </c>
      <c r="X130" s="64">
        <v>0</v>
      </c>
      <c r="Y130" s="58">
        <v>0.92307692307692302</v>
      </c>
      <c r="Z130" s="66">
        <v>0</v>
      </c>
      <c r="AA130" s="57">
        <v>0.96380090497737503</v>
      </c>
      <c r="AB130" s="58">
        <v>3.1674208144796302E-2</v>
      </c>
      <c r="AC130" s="58">
        <v>0.18552036199095001</v>
      </c>
      <c r="AD130" s="58">
        <v>0.30769230769230699</v>
      </c>
      <c r="AE130" s="66">
        <v>0.50226244343891402</v>
      </c>
      <c r="AF130" s="39">
        <v>0.11764705882352899</v>
      </c>
      <c r="AG130" s="37">
        <v>0.69230769230769196</v>
      </c>
      <c r="AH130" s="37">
        <v>0.15384615384615299</v>
      </c>
      <c r="AI130" s="37">
        <v>0.13574660633484101</v>
      </c>
      <c r="AJ130" s="40">
        <v>1.3574660633484101E-2</v>
      </c>
      <c r="AK130" s="39">
        <v>9.0497737556561094E-3</v>
      </c>
      <c r="AL130" s="37">
        <v>0</v>
      </c>
      <c r="AM130" s="37">
        <v>0.47058823529411697</v>
      </c>
      <c r="AN130" s="37">
        <v>0</v>
      </c>
      <c r="AO130" s="40">
        <v>4.5248868778280504E-3</v>
      </c>
    </row>
    <row r="131" spans="1:41" s="2" customFormat="1" x14ac:dyDescent="0.15">
      <c r="A131" s="24" t="s">
        <v>146</v>
      </c>
      <c r="B131" s="34">
        <v>99744</v>
      </c>
      <c r="C131" s="9">
        <v>17083.669906991599</v>
      </c>
      <c r="D131" s="10">
        <v>0.80114431918684703</v>
      </c>
      <c r="E131" s="11">
        <v>21324.085433609998</v>
      </c>
      <c r="F131" s="57">
        <v>4.9767257919573901E-4</v>
      </c>
      <c r="G131" s="58">
        <v>2.1608930530915799E-2</v>
      </c>
      <c r="H131" s="58">
        <v>9.9240910886075798E-2</v>
      </c>
      <c r="I131" s="58">
        <v>8.7348434253514795E-2</v>
      </c>
      <c r="J131" s="58">
        <v>9.2397493932615798E-3</v>
      </c>
      <c r="K131" s="58">
        <v>2.1278544692722601E-3</v>
      </c>
      <c r="L131" s="58">
        <v>5.2453359011952897E-4</v>
      </c>
      <c r="M131" s="37">
        <v>4.02943890022992E-4</v>
      </c>
      <c r="N131" s="40">
        <v>1.2487159110634499E-2</v>
      </c>
      <c r="O131" s="39">
        <v>0.103575152390118</v>
      </c>
      <c r="P131" s="37">
        <v>9.5183670195700995E-2</v>
      </c>
      <c r="Q131" s="37">
        <v>7.0234774283434706E-2</v>
      </c>
      <c r="R131" s="60">
        <v>1.0903969969590801</v>
      </c>
      <c r="S131" s="62">
        <v>69.951353491095801</v>
      </c>
      <c r="T131" s="62">
        <v>15.209204130276101</v>
      </c>
      <c r="U131" s="62">
        <v>2.3749674933813698</v>
      </c>
      <c r="V131" s="40">
        <v>8.5912823008401196E-2</v>
      </c>
      <c r="W131" s="34">
        <v>700.85944250683804</v>
      </c>
      <c r="X131" s="64">
        <v>511.57580389822101</v>
      </c>
      <c r="Y131" s="58">
        <v>0.91877205646454896</v>
      </c>
      <c r="Z131" s="66">
        <v>2.2958774462624302E-3</v>
      </c>
      <c r="AA131" s="57">
        <v>0.448548283606031</v>
      </c>
      <c r="AB131" s="58">
        <v>0.55145171639396795</v>
      </c>
      <c r="AC131" s="58">
        <v>0.62058870709015002</v>
      </c>
      <c r="AD131" s="58">
        <v>6.0595123516201402E-2</v>
      </c>
      <c r="AE131" s="66">
        <v>0.152931504651908</v>
      </c>
      <c r="AF131" s="39">
        <v>4.93663779274943E-2</v>
      </c>
      <c r="AG131" s="37">
        <v>0.390369345524542</v>
      </c>
      <c r="AH131" s="37">
        <v>0.325423083092717</v>
      </c>
      <c r="AI131" s="37">
        <v>0.23542268206608899</v>
      </c>
      <c r="AJ131" s="40">
        <v>4.87848893166506E-2</v>
      </c>
      <c r="AK131" s="39">
        <v>0.15392404555662401</v>
      </c>
      <c r="AL131" s="37">
        <v>0.14346727622714101</v>
      </c>
      <c r="AM131" s="37">
        <v>9.0170837343599597E-2</v>
      </c>
      <c r="AN131" s="37">
        <v>1.5379371190247E-2</v>
      </c>
      <c r="AO131" s="40">
        <v>2.14549246069939E-2</v>
      </c>
    </row>
    <row r="132" spans="1:41" s="2" customFormat="1" x14ac:dyDescent="0.15">
      <c r="A132" s="24" t="s">
        <v>147</v>
      </c>
      <c r="B132" s="34">
        <v>3</v>
      </c>
      <c r="C132" s="9">
        <v>1094.8333333333301</v>
      </c>
      <c r="D132" s="10">
        <v>9.5491198935685195E-2</v>
      </c>
      <c r="E132" s="11">
        <v>11465.279999999901</v>
      </c>
      <c r="F132" s="57">
        <v>0</v>
      </c>
      <c r="G132" s="58">
        <v>9.81265869180315E-2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37">
        <v>0</v>
      </c>
      <c r="N132" s="40">
        <v>4.8220768340846501E-2</v>
      </c>
      <c r="O132" s="39">
        <v>0</v>
      </c>
      <c r="P132" s="37">
        <v>0</v>
      </c>
      <c r="Q132" s="37">
        <v>0.10500220869733</v>
      </c>
      <c r="R132" s="60">
        <v>1.1682391049488301</v>
      </c>
      <c r="S132" s="62">
        <v>64.590615027863805</v>
      </c>
      <c r="T132" s="62">
        <v>58.359776647408502</v>
      </c>
      <c r="U132" s="62">
        <v>5</v>
      </c>
      <c r="V132" s="40">
        <v>0.15348174087331401</v>
      </c>
      <c r="W132" s="34">
        <v>757.22157039921103</v>
      </c>
      <c r="X132" s="64">
        <v>0</v>
      </c>
      <c r="Y132" s="58">
        <v>1</v>
      </c>
      <c r="Z132" s="66">
        <v>0</v>
      </c>
      <c r="AA132" s="57">
        <v>1</v>
      </c>
      <c r="AB132" s="58">
        <v>0</v>
      </c>
      <c r="AC132" s="58">
        <v>0.66666666666666596</v>
      </c>
      <c r="AD132" s="58">
        <v>0</v>
      </c>
      <c r="AE132" s="66">
        <v>0.33333333333333298</v>
      </c>
      <c r="AF132" s="39">
        <v>1</v>
      </c>
      <c r="AG132" s="37">
        <v>1</v>
      </c>
      <c r="AH132" s="37">
        <v>0</v>
      </c>
      <c r="AI132" s="37">
        <v>0</v>
      </c>
      <c r="AJ132" s="40">
        <v>0</v>
      </c>
      <c r="AK132" s="39">
        <v>0</v>
      </c>
      <c r="AL132" s="37">
        <v>0.33333333333333298</v>
      </c>
      <c r="AM132" s="37">
        <v>0</v>
      </c>
      <c r="AN132" s="37">
        <v>0</v>
      </c>
      <c r="AO132" s="40">
        <v>0</v>
      </c>
    </row>
    <row r="133" spans="1:41" s="2" customFormat="1" x14ac:dyDescent="0.15">
      <c r="A133" s="24" t="s">
        <v>148</v>
      </c>
      <c r="B133" s="34">
        <v>11</v>
      </c>
      <c r="C133" s="9">
        <v>29662.9154545454</v>
      </c>
      <c r="D133" s="10">
        <v>0.70396938567048895</v>
      </c>
      <c r="E133" s="11">
        <v>42136.655454545398</v>
      </c>
      <c r="F133" s="57">
        <v>0</v>
      </c>
      <c r="G133" s="58">
        <v>0.25953358925122799</v>
      </c>
      <c r="H133" s="58">
        <v>0.29729033868337601</v>
      </c>
      <c r="I133" s="58">
        <v>0.29729033868337601</v>
      </c>
      <c r="J133" s="58">
        <v>0</v>
      </c>
      <c r="K133" s="58">
        <v>0</v>
      </c>
      <c r="L133" s="58">
        <v>0</v>
      </c>
      <c r="M133" s="37">
        <v>0</v>
      </c>
      <c r="N133" s="40">
        <v>0.103325980497977</v>
      </c>
      <c r="O133" s="39">
        <v>0.18181818181818099</v>
      </c>
      <c r="P133" s="37">
        <v>0.18181818181818099</v>
      </c>
      <c r="Q133" s="37">
        <v>6.1584796245531898E-2</v>
      </c>
      <c r="R133" s="60">
        <v>0.89579672069647098</v>
      </c>
      <c r="S133" s="62">
        <v>70.049206520058405</v>
      </c>
      <c r="T133" s="62">
        <v>4.19427690694957</v>
      </c>
      <c r="U133" s="62">
        <v>3</v>
      </c>
      <c r="V133" s="40">
        <v>6.7055362462322493E-2</v>
      </c>
      <c r="W133" s="34">
        <v>683.70912926363496</v>
      </c>
      <c r="X133" s="64">
        <v>0</v>
      </c>
      <c r="Y133" s="58">
        <v>1</v>
      </c>
      <c r="Z133" s="66">
        <v>0</v>
      </c>
      <c r="AA133" s="57">
        <v>0.81818181818181801</v>
      </c>
      <c r="AB133" s="58">
        <v>0.18181818181818099</v>
      </c>
      <c r="AC133" s="58">
        <v>0.72727272727272696</v>
      </c>
      <c r="AD133" s="58">
        <v>0</v>
      </c>
      <c r="AE133" s="66">
        <v>0</v>
      </c>
      <c r="AF133" s="39">
        <v>0</v>
      </c>
      <c r="AG133" s="37">
        <v>0.72727272727272696</v>
      </c>
      <c r="AH133" s="37">
        <v>0</v>
      </c>
      <c r="AI133" s="37">
        <v>0</v>
      </c>
      <c r="AJ133" s="40">
        <v>0.27272727272727199</v>
      </c>
      <c r="AK133" s="39">
        <v>0.45454545454545398</v>
      </c>
      <c r="AL133" s="37">
        <v>0.27272727272727199</v>
      </c>
      <c r="AM133" s="37">
        <v>0</v>
      </c>
      <c r="AN133" s="37">
        <v>0</v>
      </c>
      <c r="AO133" s="40">
        <v>0</v>
      </c>
    </row>
    <row r="134" spans="1:41" s="2" customFormat="1" x14ac:dyDescent="0.15">
      <c r="A134" s="24" t="s">
        <v>149</v>
      </c>
      <c r="B134" s="34">
        <v>2</v>
      </c>
      <c r="C134" s="9">
        <v>19779.064999999999</v>
      </c>
      <c r="D134" s="10">
        <v>0.84679119252716395</v>
      </c>
      <c r="E134" s="11">
        <v>23357.665000000001</v>
      </c>
      <c r="F134" s="57">
        <v>0</v>
      </c>
      <c r="G134" s="58">
        <v>9.9983507739174499E-2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37">
        <v>0</v>
      </c>
      <c r="N134" s="40">
        <v>1.3066361436463499E-2</v>
      </c>
      <c r="O134" s="39">
        <v>0</v>
      </c>
      <c r="P134" s="37">
        <v>0</v>
      </c>
      <c r="Q134" s="37">
        <v>7.9899999999999999E-2</v>
      </c>
      <c r="R134" s="60">
        <v>1.04028941870702</v>
      </c>
      <c r="S134" s="62">
        <v>59.999999999999901</v>
      </c>
      <c r="T134" s="62">
        <v>4.3673776895079097</v>
      </c>
      <c r="U134" s="62">
        <v>3</v>
      </c>
      <c r="V134" s="40">
        <v>6.9810514664029905E-2</v>
      </c>
      <c r="W134" s="34">
        <v>739.28506852033297</v>
      </c>
      <c r="X134" s="64">
        <v>0</v>
      </c>
      <c r="Y134" s="58">
        <v>1</v>
      </c>
      <c r="Z134" s="66">
        <v>0</v>
      </c>
      <c r="AA134" s="57">
        <v>1</v>
      </c>
      <c r="AB134" s="58">
        <v>0</v>
      </c>
      <c r="AC134" s="58">
        <v>1</v>
      </c>
      <c r="AD134" s="58">
        <v>0</v>
      </c>
      <c r="AE134" s="66">
        <v>0</v>
      </c>
      <c r="AF134" s="39">
        <v>1</v>
      </c>
      <c r="AG134" s="37">
        <v>1</v>
      </c>
      <c r="AH134" s="37">
        <v>0</v>
      </c>
      <c r="AI134" s="37">
        <v>0</v>
      </c>
      <c r="AJ134" s="40">
        <v>0</v>
      </c>
      <c r="AK134" s="39">
        <v>0.5</v>
      </c>
      <c r="AL134" s="37">
        <v>0</v>
      </c>
      <c r="AM134" s="37">
        <v>0</v>
      </c>
      <c r="AN134" s="37">
        <v>0</v>
      </c>
      <c r="AO134" s="40">
        <v>0</v>
      </c>
    </row>
    <row r="135" spans="1:41" s="2" customFormat="1" x14ac:dyDescent="0.15">
      <c r="A135" s="24" t="s">
        <v>150</v>
      </c>
      <c r="B135" s="34">
        <v>1312</v>
      </c>
      <c r="C135" s="9">
        <v>6480.3017992277901</v>
      </c>
      <c r="D135" s="10">
        <v>0.51071282497495196</v>
      </c>
      <c r="E135" s="11">
        <v>12688.739115853599</v>
      </c>
      <c r="F135" s="57">
        <v>-9.4468358806144804E-4</v>
      </c>
      <c r="G135" s="58">
        <v>4.8615864277316401E-2</v>
      </c>
      <c r="H135" s="58">
        <v>0.20696155598635199</v>
      </c>
      <c r="I135" s="58">
        <v>0.17912662685785999</v>
      </c>
      <c r="J135" s="58">
        <v>2.6520711772512699E-2</v>
      </c>
      <c r="K135" s="58">
        <v>6.9865543454126903E-4</v>
      </c>
      <c r="L135" s="58">
        <v>6.1556192143741805E-4</v>
      </c>
      <c r="M135" s="37">
        <v>2.9790309005854801E-8</v>
      </c>
      <c r="N135" s="40">
        <v>1.2830699947931901E-2</v>
      </c>
      <c r="O135" s="39">
        <v>0.125762195121951</v>
      </c>
      <c r="P135" s="37">
        <v>0.109756097560975</v>
      </c>
      <c r="Q135" s="37">
        <v>0.129231783461671</v>
      </c>
      <c r="R135" s="60">
        <v>1.1678069059482701</v>
      </c>
      <c r="S135" s="62">
        <v>66.331206073030302</v>
      </c>
      <c r="T135" s="62">
        <v>40.077019227940603</v>
      </c>
      <c r="U135" s="62">
        <v>2.9034316834701102</v>
      </c>
      <c r="V135" s="40">
        <v>8.1853737541776606E-2</v>
      </c>
      <c r="W135" s="34">
        <v>645.98211684473199</v>
      </c>
      <c r="X135" s="64">
        <v>543</v>
      </c>
      <c r="Y135" s="58">
        <v>0.93064024390243905</v>
      </c>
      <c r="Z135" s="66">
        <v>7.62195121951219E-4</v>
      </c>
      <c r="AA135" s="57">
        <v>0.99923780487804803</v>
      </c>
      <c r="AB135" s="58">
        <v>7.62195121951219E-4</v>
      </c>
      <c r="AC135" s="58">
        <v>0.90243902439024304</v>
      </c>
      <c r="AD135" s="58">
        <v>3.8109756097560901E-3</v>
      </c>
      <c r="AE135" s="66">
        <v>9.2225609756097504E-2</v>
      </c>
      <c r="AF135" s="39">
        <v>0.93597560975609695</v>
      </c>
      <c r="AG135" s="37">
        <v>1</v>
      </c>
      <c r="AH135" s="37">
        <v>0</v>
      </c>
      <c r="AI135" s="37">
        <v>0</v>
      </c>
      <c r="AJ135" s="40">
        <v>0</v>
      </c>
      <c r="AK135" s="39">
        <v>5.3353658536585302E-2</v>
      </c>
      <c r="AL135" s="37">
        <v>8.0030487804877995E-2</v>
      </c>
      <c r="AM135" s="37">
        <v>5.9451219512195098E-2</v>
      </c>
      <c r="AN135" s="37">
        <v>6.9359756097560898E-2</v>
      </c>
      <c r="AO135" s="40">
        <v>1.60060975609756E-2</v>
      </c>
    </row>
    <row r="136" spans="1:41" s="2" customFormat="1" x14ac:dyDescent="0.15">
      <c r="A136" s="24" t="s">
        <v>151</v>
      </c>
      <c r="B136" s="34">
        <v>533</v>
      </c>
      <c r="C136" s="9">
        <v>32065.893358348902</v>
      </c>
      <c r="D136" s="10">
        <v>0.86544491937746004</v>
      </c>
      <c r="E136" s="11">
        <v>37051.339305816102</v>
      </c>
      <c r="F136" s="57">
        <v>0</v>
      </c>
      <c r="G136" s="58">
        <v>5.4827191207103901E-2</v>
      </c>
      <c r="H136" s="58">
        <v>0.12847871122341201</v>
      </c>
      <c r="I136" s="58">
        <v>0.109993840216857</v>
      </c>
      <c r="J136" s="58">
        <v>1.10769825003101E-2</v>
      </c>
      <c r="K136" s="58">
        <v>2.4266401022927301E-3</v>
      </c>
      <c r="L136" s="58">
        <v>4.9812484039519801E-3</v>
      </c>
      <c r="M136" s="37">
        <v>0</v>
      </c>
      <c r="N136" s="40">
        <v>3.0526134498635699E-2</v>
      </c>
      <c r="O136" s="39">
        <v>7.3170731707316999E-2</v>
      </c>
      <c r="P136" s="37">
        <v>7.69230769230769E-2</v>
      </c>
      <c r="Q136" s="37">
        <v>7.57332980042799E-2</v>
      </c>
      <c r="R136" s="60">
        <v>0.92003464593963402</v>
      </c>
      <c r="S136" s="62">
        <v>67.344568815507202</v>
      </c>
      <c r="T136" s="62">
        <v>8.1006630080901605</v>
      </c>
      <c r="U136" s="62">
        <v>3.08210536844043</v>
      </c>
      <c r="V136" s="40">
        <v>7.6014245968494903E-2</v>
      </c>
      <c r="W136" s="34">
        <v>687.76437275865999</v>
      </c>
      <c r="X136" s="64">
        <v>0</v>
      </c>
      <c r="Y136" s="58">
        <v>0.943714821763602</v>
      </c>
      <c r="Z136" s="66">
        <v>0</v>
      </c>
      <c r="AA136" s="57">
        <v>0.94746716697936195</v>
      </c>
      <c r="AB136" s="58">
        <v>5.2532833020637902E-2</v>
      </c>
      <c r="AC136" s="58">
        <v>0.59849906191369595</v>
      </c>
      <c r="AD136" s="58">
        <v>0</v>
      </c>
      <c r="AE136" s="66">
        <v>0.39962476547842402</v>
      </c>
      <c r="AF136" s="39">
        <v>0.292682926829268</v>
      </c>
      <c r="AG136" s="37">
        <v>0.87617260787992401</v>
      </c>
      <c r="AH136" s="37">
        <v>4.8780487804878002E-2</v>
      </c>
      <c r="AI136" s="37">
        <v>3.5647279549718497E-2</v>
      </c>
      <c r="AJ136" s="40">
        <v>3.9399624765478397E-2</v>
      </c>
      <c r="AK136" s="39">
        <v>0.31519699812382701</v>
      </c>
      <c r="AL136" s="37">
        <v>9.0056285178236398E-2</v>
      </c>
      <c r="AM136" s="37">
        <v>0.146341463414634</v>
      </c>
      <c r="AN136" s="37">
        <v>9.3808630393996204E-3</v>
      </c>
      <c r="AO136" s="40">
        <v>2.0637898686679101E-2</v>
      </c>
    </row>
    <row r="137" spans="1:41" s="2" customFormat="1" x14ac:dyDescent="0.15">
      <c r="A137" s="24" t="s">
        <v>152</v>
      </c>
      <c r="B137" s="34">
        <v>88</v>
      </c>
      <c r="C137" s="9">
        <v>6584.3426136363596</v>
      </c>
      <c r="D137" s="10">
        <v>0.43741635930358502</v>
      </c>
      <c r="E137" s="11">
        <v>15052.803749999999</v>
      </c>
      <c r="F137" s="57">
        <v>0</v>
      </c>
      <c r="G137" s="58">
        <v>2.71959378745893E-2</v>
      </c>
      <c r="H137" s="58">
        <v>0.26061017860639202</v>
      </c>
      <c r="I137" s="58">
        <v>0.21081632795708599</v>
      </c>
      <c r="J137" s="58">
        <v>4.3083164839314403E-2</v>
      </c>
      <c r="K137" s="58">
        <v>6.7106858099919E-3</v>
      </c>
      <c r="L137" s="58">
        <v>0</v>
      </c>
      <c r="M137" s="37">
        <v>0</v>
      </c>
      <c r="N137" s="40">
        <v>1.12216229231808E-2</v>
      </c>
      <c r="O137" s="39">
        <v>0.21590909090909</v>
      </c>
      <c r="P137" s="37">
        <v>0.25</v>
      </c>
      <c r="Q137" s="37">
        <v>0.14847788374036899</v>
      </c>
      <c r="R137" s="60">
        <v>1.1213857072348301</v>
      </c>
      <c r="S137" s="62">
        <v>68.153835649448894</v>
      </c>
      <c r="T137" s="62">
        <v>47.955286304900298</v>
      </c>
      <c r="U137" s="62">
        <v>2.3167788818683701</v>
      </c>
      <c r="V137" s="40">
        <v>7.8642435599581395E-2</v>
      </c>
      <c r="W137" s="34">
        <v>607.37517281733096</v>
      </c>
      <c r="X137" s="64">
        <v>0</v>
      </c>
      <c r="Y137" s="58">
        <v>0.93181818181818099</v>
      </c>
      <c r="Z137" s="66">
        <v>0</v>
      </c>
      <c r="AA137" s="57">
        <v>0.97727272727272696</v>
      </c>
      <c r="AB137" s="58">
        <v>2.27272727272727E-2</v>
      </c>
      <c r="AC137" s="58">
        <v>0.76136363636363602</v>
      </c>
      <c r="AD137" s="58">
        <v>0</v>
      </c>
      <c r="AE137" s="66">
        <v>0.23863636363636301</v>
      </c>
      <c r="AF137" s="39">
        <v>0.70454545454545403</v>
      </c>
      <c r="AG137" s="37">
        <v>1</v>
      </c>
      <c r="AH137" s="37">
        <v>0</v>
      </c>
      <c r="AI137" s="37">
        <v>0</v>
      </c>
      <c r="AJ137" s="40">
        <v>0</v>
      </c>
      <c r="AK137" s="39">
        <v>5.6818181818181802E-2</v>
      </c>
      <c r="AL137" s="37">
        <v>6.8181818181818094E-2</v>
      </c>
      <c r="AM137" s="37">
        <v>0.11363636363636299</v>
      </c>
      <c r="AN137" s="37">
        <v>0.102272727272727</v>
      </c>
      <c r="AO137" s="40">
        <v>2.27272727272727E-2</v>
      </c>
    </row>
    <row r="138" spans="1:41" s="2" customFormat="1" x14ac:dyDescent="0.15">
      <c r="A138" s="24" t="s">
        <v>153</v>
      </c>
      <c r="B138" s="34">
        <v>913</v>
      </c>
      <c r="C138" s="9">
        <v>6621.4894829482901</v>
      </c>
      <c r="D138" s="10">
        <v>0.51049300615203297</v>
      </c>
      <c r="E138" s="11">
        <v>12970.7741401971</v>
      </c>
      <c r="F138" s="57">
        <v>1.9699989004301598E-3</v>
      </c>
      <c r="G138" s="58">
        <v>3.9365069145064401E-2</v>
      </c>
      <c r="H138" s="58">
        <v>0.19149033724068401</v>
      </c>
      <c r="I138" s="58">
        <v>0.169162496240987</v>
      </c>
      <c r="J138" s="58">
        <v>1.9614247502440601E-2</v>
      </c>
      <c r="K138" s="58">
        <v>1.6479645895565299E-3</v>
      </c>
      <c r="L138" s="58">
        <v>1.06562890769989E-3</v>
      </c>
      <c r="M138" s="37">
        <v>2.2621314896837E-3</v>
      </c>
      <c r="N138" s="40">
        <v>1.45640899929473E-2</v>
      </c>
      <c r="O138" s="39">
        <v>0.12486308871851</v>
      </c>
      <c r="P138" s="37">
        <v>0.108433734939759</v>
      </c>
      <c r="Q138" s="37">
        <v>0.1274555341967</v>
      </c>
      <c r="R138" s="60">
        <v>1.1690474106690001</v>
      </c>
      <c r="S138" s="62">
        <v>66.489538275558999</v>
      </c>
      <c r="T138" s="62">
        <v>39.1071850063217</v>
      </c>
      <c r="U138" s="62">
        <v>3.03819098982235</v>
      </c>
      <c r="V138" s="40">
        <v>8.1403279932376102E-2</v>
      </c>
      <c r="W138" s="34">
        <v>646.43729708012404</v>
      </c>
      <c r="X138" s="64">
        <v>506.548062859227</v>
      </c>
      <c r="Y138" s="58">
        <v>0.93866374589266099</v>
      </c>
      <c r="Z138" s="66">
        <v>2.1905805038335102E-3</v>
      </c>
      <c r="AA138" s="57">
        <v>1</v>
      </c>
      <c r="AB138" s="58">
        <v>0</v>
      </c>
      <c r="AC138" s="58">
        <v>0.43263964950711897</v>
      </c>
      <c r="AD138" s="58">
        <v>2.1905805038335102E-3</v>
      </c>
      <c r="AE138" s="66">
        <v>0.56297918948521297</v>
      </c>
      <c r="AF138" s="39">
        <v>0.982475355969331</v>
      </c>
      <c r="AG138" s="37">
        <v>1</v>
      </c>
      <c r="AH138" s="37">
        <v>0</v>
      </c>
      <c r="AI138" s="37">
        <v>0</v>
      </c>
      <c r="AJ138" s="40">
        <v>0</v>
      </c>
      <c r="AK138" s="39">
        <v>8.5432639649507106E-2</v>
      </c>
      <c r="AL138" s="37">
        <v>7.6670317634172994E-2</v>
      </c>
      <c r="AM138" s="37">
        <v>0.12157721796276</v>
      </c>
      <c r="AN138" s="37">
        <v>6.2431544359255201E-2</v>
      </c>
      <c r="AO138" s="40">
        <v>1.64293537787513E-2</v>
      </c>
    </row>
    <row r="139" spans="1:41" x14ac:dyDescent="0.15">
      <c r="A139" s="32" t="s">
        <v>154</v>
      </c>
      <c r="B139" s="34">
        <v>2929</v>
      </c>
      <c r="C139" s="9">
        <v>12312.6052281303</v>
      </c>
      <c r="D139" s="10">
        <v>0.74093217584263904</v>
      </c>
      <c r="E139" s="11">
        <v>16617.722417207198</v>
      </c>
      <c r="F139" s="57">
        <v>0</v>
      </c>
      <c r="G139" s="58">
        <v>2.4674061084932999E-2</v>
      </c>
      <c r="H139" s="58">
        <v>0.103413672013728</v>
      </c>
      <c r="I139" s="58">
        <v>8.8097388289372899E-2</v>
      </c>
      <c r="J139" s="58">
        <v>1.1016101792296E-2</v>
      </c>
      <c r="K139" s="58">
        <v>3.0074460299624301E-3</v>
      </c>
      <c r="L139" s="58">
        <v>1.29273590209755E-3</v>
      </c>
      <c r="M139" s="37">
        <v>0</v>
      </c>
      <c r="N139" s="40">
        <v>7.4829628421873504E-3</v>
      </c>
      <c r="O139" s="39">
        <v>3.8921133492659597E-2</v>
      </c>
      <c r="P139" s="37">
        <v>3.2434277910549598E-2</v>
      </c>
      <c r="Q139" s="37">
        <v>8.9442784863398295E-2</v>
      </c>
      <c r="R139" s="60">
        <v>1.11600033310012</v>
      </c>
      <c r="S139" s="62">
        <v>70.246045571091997</v>
      </c>
      <c r="T139" s="62">
        <v>20.282644872188602</v>
      </c>
      <c r="U139" s="62">
        <v>2.23701253431281</v>
      </c>
      <c r="V139" s="40">
        <v>8.6448815556860806E-2</v>
      </c>
      <c r="W139" s="34">
        <v>685.36539928611603</v>
      </c>
      <c r="X139" s="64">
        <v>500.53539905013599</v>
      </c>
      <c r="Y139" s="58">
        <v>0.92318197336975005</v>
      </c>
      <c r="Z139" s="66">
        <v>3.7555479685899601E-3</v>
      </c>
      <c r="AA139" s="57">
        <v>0.68180266302492298</v>
      </c>
      <c r="AB139" s="58">
        <v>0.31819733697507602</v>
      </c>
      <c r="AC139" s="58">
        <v>0.99965858654830997</v>
      </c>
      <c r="AD139" s="58">
        <v>0</v>
      </c>
      <c r="AE139" s="66">
        <v>0</v>
      </c>
      <c r="AF139" s="39">
        <v>0.16831683168316799</v>
      </c>
      <c r="AG139" s="37">
        <v>0.75554796858996198</v>
      </c>
      <c r="AH139" s="37">
        <v>5.6674632980539402E-2</v>
      </c>
      <c r="AI139" s="37">
        <v>0.174120860361898</v>
      </c>
      <c r="AJ139" s="40">
        <v>1.36565380675998E-2</v>
      </c>
      <c r="AK139" s="39">
        <v>0.15192898600204799</v>
      </c>
      <c r="AL139" s="37">
        <v>6.2478661659269297E-2</v>
      </c>
      <c r="AM139" s="37">
        <v>0.26186411744622701</v>
      </c>
      <c r="AN139" s="37">
        <v>1.5022191874359801E-2</v>
      </c>
      <c r="AO139" s="40">
        <v>8.8767497439399094E-3</v>
      </c>
    </row>
    <row r="140" spans="1:41" x14ac:dyDescent="0.15">
      <c r="A140" s="32" t="s">
        <v>155</v>
      </c>
      <c r="B140" s="34">
        <v>465</v>
      </c>
      <c r="C140" s="9">
        <v>7694.1465442764502</v>
      </c>
      <c r="D140" s="10">
        <v>0.85408712550888</v>
      </c>
      <c r="E140" s="11">
        <v>9008.6202150537592</v>
      </c>
      <c r="F140" s="57">
        <v>0</v>
      </c>
      <c r="G140" s="58">
        <v>2.7947858892735801E-2</v>
      </c>
      <c r="H140" s="58">
        <v>0.10686990364066901</v>
      </c>
      <c r="I140" s="58">
        <v>9.2024804640626207E-2</v>
      </c>
      <c r="J140" s="58">
        <v>6.6581399001010497E-3</v>
      </c>
      <c r="K140" s="58">
        <v>5.7636027679564602E-3</v>
      </c>
      <c r="L140" s="58">
        <v>2.4233563319859498E-3</v>
      </c>
      <c r="M140" s="37">
        <v>0</v>
      </c>
      <c r="N140" s="40">
        <v>9.4695416205303092E-3</v>
      </c>
      <c r="O140" s="39">
        <v>4.94623655913978E-2</v>
      </c>
      <c r="P140" s="37">
        <v>2.1505376344085999E-2</v>
      </c>
      <c r="Q140" s="37">
        <v>0.10466412551762801</v>
      </c>
      <c r="R140" s="60">
        <v>1.17939589842847</v>
      </c>
      <c r="S140" s="62">
        <v>65.619639072578593</v>
      </c>
      <c r="T140" s="62">
        <v>10.900821055885199</v>
      </c>
      <c r="U140" s="62">
        <v>3.2005949379332801</v>
      </c>
      <c r="V140" s="40">
        <v>5.6548402689656503E-2</v>
      </c>
      <c r="W140" s="34">
        <v>668.31147319002798</v>
      </c>
      <c r="X140" s="64">
        <v>0</v>
      </c>
      <c r="Y140" s="58">
        <v>0.92258064516129001</v>
      </c>
      <c r="Z140" s="66">
        <v>0</v>
      </c>
      <c r="AA140" s="57">
        <v>0.97419354838709604</v>
      </c>
      <c r="AB140" s="58">
        <v>2.5806451612903201E-2</v>
      </c>
      <c r="AC140" s="58">
        <v>1</v>
      </c>
      <c r="AD140" s="58">
        <v>0</v>
      </c>
      <c r="AE140" s="66">
        <v>0</v>
      </c>
      <c r="AF140" s="39">
        <v>0.204301075268817</v>
      </c>
      <c r="AG140" s="37">
        <v>0.88387096774193497</v>
      </c>
      <c r="AH140" s="37">
        <v>8.6021505376343996E-2</v>
      </c>
      <c r="AI140" s="37">
        <v>2.7956989247311801E-2</v>
      </c>
      <c r="AJ140" s="40">
        <v>2.1505376344086E-3</v>
      </c>
      <c r="AK140" s="39">
        <v>0.195698924731182</v>
      </c>
      <c r="AL140" s="37">
        <v>0.109677419354838</v>
      </c>
      <c r="AM140" s="37">
        <v>0.10752688172043</v>
      </c>
      <c r="AN140" s="37">
        <v>3.6559139784946203E-2</v>
      </c>
      <c r="AO140" s="40">
        <v>1.72043010752688E-2</v>
      </c>
    </row>
    <row r="141" spans="1:41" x14ac:dyDescent="0.15">
      <c r="A141" s="32" t="s">
        <v>156</v>
      </c>
      <c r="B141" s="34">
        <v>4650</v>
      </c>
      <c r="C141" s="9">
        <v>15570.817920899</v>
      </c>
      <c r="D141" s="10">
        <v>0.81916705339704299</v>
      </c>
      <c r="E141" s="11">
        <v>19008.110563440801</v>
      </c>
      <c r="F141" s="57">
        <v>3.2024692952815599E-4</v>
      </c>
      <c r="G141" s="58">
        <v>4.21834355933891E-2</v>
      </c>
      <c r="H141" s="58">
        <v>7.0687776747761097E-2</v>
      </c>
      <c r="I141" s="58">
        <v>6.3673040804221107E-2</v>
      </c>
      <c r="J141" s="58">
        <v>5.7551991172674396E-3</v>
      </c>
      <c r="K141" s="58">
        <v>7.7178240719171399E-4</v>
      </c>
      <c r="L141" s="58">
        <v>4.8775441908084698E-4</v>
      </c>
      <c r="M141" s="37">
        <v>3.7751012015842402E-4</v>
      </c>
      <c r="N141" s="40">
        <v>1.57713180928865E-2</v>
      </c>
      <c r="O141" s="39">
        <v>7.5483870967741895E-2</v>
      </c>
      <c r="P141" s="37">
        <v>7.1612903225806407E-2</v>
      </c>
      <c r="Q141" s="37">
        <v>8.09939610725674E-2</v>
      </c>
      <c r="R141" s="60">
        <v>1.0273539723673799</v>
      </c>
      <c r="S141" s="62">
        <v>68.055362220855201</v>
      </c>
      <c r="T141" s="62">
        <v>12.434005085004401</v>
      </c>
      <c r="U141" s="62">
        <v>3.1431067134831299</v>
      </c>
      <c r="V141" s="40">
        <v>7.6718203519476003E-2</v>
      </c>
      <c r="W141" s="34">
        <v>695.99626856331997</v>
      </c>
      <c r="X141" s="64">
        <v>515.59615131292196</v>
      </c>
      <c r="Y141" s="58">
        <v>0.94817204301075197</v>
      </c>
      <c r="Z141" s="66">
        <v>6.8817204301075199E-3</v>
      </c>
      <c r="AA141" s="57">
        <v>0.81333333333333302</v>
      </c>
      <c r="AB141" s="58">
        <v>0.18666666666666601</v>
      </c>
      <c r="AC141" s="58">
        <v>0.68645161290322498</v>
      </c>
      <c r="AD141" s="58">
        <v>2.1505376344086E-4</v>
      </c>
      <c r="AE141" s="66">
        <v>0.31225806451612897</v>
      </c>
      <c r="AF141" s="39">
        <v>0.14473118279569799</v>
      </c>
      <c r="AG141" s="37">
        <v>0.70150537634408605</v>
      </c>
      <c r="AH141" s="37">
        <v>0.12774193548387</v>
      </c>
      <c r="AI141" s="37">
        <v>0.100860215053763</v>
      </c>
      <c r="AJ141" s="40">
        <v>6.9892473118279494E-2</v>
      </c>
      <c r="AK141" s="39">
        <v>0.13505376344086001</v>
      </c>
      <c r="AL141" s="37">
        <v>5.5698924731182799E-2</v>
      </c>
      <c r="AM141" s="37">
        <v>4.1075268817204302E-2</v>
      </c>
      <c r="AN141" s="37">
        <v>2.6666666666666599E-2</v>
      </c>
      <c r="AO141" s="40">
        <v>2.68817204301075E-2</v>
      </c>
    </row>
    <row r="142" spans="1:41" x14ac:dyDescent="0.15">
      <c r="A142" s="32" t="s">
        <v>157</v>
      </c>
      <c r="B142" s="34">
        <v>571</v>
      </c>
      <c r="C142" s="9">
        <v>6953.6789084507</v>
      </c>
      <c r="D142" s="10">
        <v>0.48143992109852002</v>
      </c>
      <c r="E142" s="11">
        <v>14443.502924693499</v>
      </c>
      <c r="F142" s="57">
        <v>-2.27710805427706E-4</v>
      </c>
      <c r="G142" s="58">
        <v>2.89580682814429E-2</v>
      </c>
      <c r="H142" s="58">
        <v>0.27944020320259999</v>
      </c>
      <c r="I142" s="58">
        <v>0.23894214756044499</v>
      </c>
      <c r="J142" s="58">
        <v>3.7955693845128001E-2</v>
      </c>
      <c r="K142" s="58">
        <v>2.5423617970264699E-3</v>
      </c>
      <c r="L142" s="58">
        <v>0</v>
      </c>
      <c r="M142" s="37">
        <v>-1.22779267906119E-4</v>
      </c>
      <c r="N142" s="40">
        <v>7.1808173920153602E-3</v>
      </c>
      <c r="O142" s="39">
        <v>0.173380035026269</v>
      </c>
      <c r="P142" s="37">
        <v>0.157618213660245</v>
      </c>
      <c r="Q142" s="37">
        <v>0.14486441822682999</v>
      </c>
      <c r="R142" s="60">
        <v>1.1624612983968301</v>
      </c>
      <c r="S142" s="62">
        <v>70.181424001139504</v>
      </c>
      <c r="T142" s="62">
        <v>47.662969870804602</v>
      </c>
      <c r="U142" s="62">
        <v>2.5451150417994901</v>
      </c>
      <c r="V142" s="40">
        <v>9.2811246849728399E-2</v>
      </c>
      <c r="W142" s="34">
        <v>616.029623952772</v>
      </c>
      <c r="X142" s="64">
        <v>0</v>
      </c>
      <c r="Y142" s="58">
        <v>0.93870402802101505</v>
      </c>
      <c r="Z142" s="66">
        <v>0</v>
      </c>
      <c r="AA142" s="57">
        <v>0.76007005253940396</v>
      </c>
      <c r="AB142" s="58">
        <v>0.23992994746059501</v>
      </c>
      <c r="AC142" s="58">
        <v>0.55341506129597196</v>
      </c>
      <c r="AD142" s="58">
        <v>5.2539404553414999E-2</v>
      </c>
      <c r="AE142" s="66">
        <v>0.394045534150612</v>
      </c>
      <c r="AF142" s="39">
        <v>0.36602451838879102</v>
      </c>
      <c r="AG142" s="37">
        <v>1</v>
      </c>
      <c r="AH142" s="37">
        <v>0</v>
      </c>
      <c r="AI142" s="37">
        <v>0</v>
      </c>
      <c r="AJ142" s="40">
        <v>0</v>
      </c>
      <c r="AK142" s="39">
        <v>3.5026269702276701E-2</v>
      </c>
      <c r="AL142" s="37">
        <v>8.05604203152364E-2</v>
      </c>
      <c r="AM142" s="37">
        <v>0.10157618213660199</v>
      </c>
      <c r="AN142" s="37">
        <v>2.62697022767075E-2</v>
      </c>
      <c r="AO142" s="40">
        <v>2.80210157618213E-2</v>
      </c>
    </row>
    <row r="143" spans="1:41" x14ac:dyDescent="0.15">
      <c r="A143" s="32" t="s">
        <v>158</v>
      </c>
      <c r="B143" s="34">
        <v>8</v>
      </c>
      <c r="C143" s="9">
        <v>43870.526249999901</v>
      </c>
      <c r="D143" s="10">
        <v>0.95540056585625599</v>
      </c>
      <c r="E143" s="11">
        <v>45918.463749999901</v>
      </c>
      <c r="F143" s="57">
        <v>0</v>
      </c>
      <c r="G143" s="58">
        <v>2.1105617930799402E-3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37">
        <v>0</v>
      </c>
      <c r="N143" s="40">
        <v>0</v>
      </c>
      <c r="O143" s="39">
        <v>0.25</v>
      </c>
      <c r="P143" s="37">
        <v>0.25</v>
      </c>
      <c r="Q143" s="37">
        <v>0.104033378041202</v>
      </c>
      <c r="R143" s="60">
        <v>0.84844438177024595</v>
      </c>
      <c r="S143" s="62">
        <v>71.343141216260705</v>
      </c>
      <c r="T143" s="62">
        <v>4.1315416121690198</v>
      </c>
      <c r="U143" s="62">
        <v>2.95547880235867</v>
      </c>
      <c r="V143" s="40">
        <v>9.9927778235414294E-2</v>
      </c>
      <c r="W143" s="34">
        <v>640.36663963414901</v>
      </c>
      <c r="X143" s="64">
        <v>0</v>
      </c>
      <c r="Y143" s="58">
        <v>1</v>
      </c>
      <c r="Z143" s="66">
        <v>0</v>
      </c>
      <c r="AA143" s="57">
        <v>1</v>
      </c>
      <c r="AB143" s="58">
        <v>0</v>
      </c>
      <c r="AC143" s="58">
        <v>1</v>
      </c>
      <c r="AD143" s="58">
        <v>0</v>
      </c>
      <c r="AE143" s="66">
        <v>0</v>
      </c>
      <c r="AF143" s="39">
        <v>0</v>
      </c>
      <c r="AG143" s="37">
        <v>0.875</v>
      </c>
      <c r="AH143" s="37">
        <v>0.125</v>
      </c>
      <c r="AI143" s="37">
        <v>0</v>
      </c>
      <c r="AJ143" s="40">
        <v>0</v>
      </c>
      <c r="AK143" s="39">
        <v>0.125</v>
      </c>
      <c r="AL143" s="37">
        <v>0.25</v>
      </c>
      <c r="AM143" s="37">
        <v>0.125</v>
      </c>
      <c r="AN143" s="37">
        <v>0</v>
      </c>
      <c r="AO143" s="40">
        <v>0.25</v>
      </c>
    </row>
    <row r="144" spans="1:41" x14ac:dyDescent="0.15">
      <c r="A144" s="32" t="s">
        <v>159</v>
      </c>
      <c r="B144" s="34">
        <v>279291</v>
      </c>
      <c r="C144" s="9">
        <v>17269.1663356834</v>
      </c>
      <c r="D144" s="10">
        <v>0.70303434501464701</v>
      </c>
      <c r="E144" s="11">
        <v>24563.759165028499</v>
      </c>
      <c r="F144" s="57">
        <v>1.01465190019141E-4</v>
      </c>
      <c r="G144" s="58">
        <v>2.2799276749002E-2</v>
      </c>
      <c r="H144" s="58">
        <v>5.7156681447624702E-2</v>
      </c>
      <c r="I144" s="58">
        <v>5.3285948136627903E-2</v>
      </c>
      <c r="J144" s="58">
        <v>3.20911791493987E-3</v>
      </c>
      <c r="K144" s="58">
        <v>5.15621273205682E-4</v>
      </c>
      <c r="L144" s="58">
        <v>1.4599412285129E-4</v>
      </c>
      <c r="M144" s="37">
        <v>6.9676227574063098E-5</v>
      </c>
      <c r="N144" s="40">
        <v>1.8802672026640599E-2</v>
      </c>
      <c r="O144" s="39">
        <v>2.5170879118911801E-2</v>
      </c>
      <c r="P144" s="37">
        <v>2.2528473885660399E-2</v>
      </c>
      <c r="Q144" s="37">
        <v>3.3936450658907998E-2</v>
      </c>
      <c r="R144" s="60">
        <v>1.0371747974435599</v>
      </c>
      <c r="S144" s="62">
        <v>66.5801250377651</v>
      </c>
      <c r="T144" s="62">
        <v>18.548534174311001</v>
      </c>
      <c r="U144" s="62">
        <v>1.5130942474336</v>
      </c>
      <c r="V144" s="40">
        <v>8.32212138766521E-2</v>
      </c>
      <c r="W144" s="34">
        <v>736.33008971548202</v>
      </c>
      <c r="X144" s="64">
        <v>528.72347658435399</v>
      </c>
      <c r="Y144" s="58">
        <v>0.93984410525222795</v>
      </c>
      <c r="Z144" s="66">
        <v>5.6571819356871498E-4</v>
      </c>
      <c r="AA144" s="57">
        <v>0.290102437958974</v>
      </c>
      <c r="AB144" s="58">
        <v>0.70989756204102505</v>
      </c>
      <c r="AC144" s="58">
        <v>0.60553329681228496</v>
      </c>
      <c r="AD144" s="58">
        <v>0.118170653547733</v>
      </c>
      <c r="AE144" s="66">
        <v>0.27319176056514499</v>
      </c>
      <c r="AF144" s="39">
        <v>4.1691282569076699E-2</v>
      </c>
      <c r="AG144" s="37">
        <v>0.439040284148074</v>
      </c>
      <c r="AH144" s="37">
        <v>0.170370688636583</v>
      </c>
      <c r="AI144" s="37">
        <v>0.25905596671571901</v>
      </c>
      <c r="AJ144" s="40">
        <v>0.13153306049962199</v>
      </c>
      <c r="AK144" s="39">
        <v>0.18068251393707599</v>
      </c>
      <c r="AL144" s="37">
        <v>0.103390370617026</v>
      </c>
      <c r="AM144" s="37">
        <v>0.1297607155261</v>
      </c>
      <c r="AN144" s="37">
        <v>3.1329330340039599E-3</v>
      </c>
      <c r="AO144" s="40">
        <v>2.8457773433443901E-2</v>
      </c>
    </row>
    <row r="145" spans="1:41" x14ac:dyDescent="0.15">
      <c r="A145" s="32" t="s">
        <v>160</v>
      </c>
      <c r="B145" s="34">
        <v>2</v>
      </c>
      <c r="C145" s="9">
        <v>5325.86</v>
      </c>
      <c r="D145" s="10">
        <v>0.226443332512033</v>
      </c>
      <c r="E145" s="11">
        <v>23519.6149999999</v>
      </c>
      <c r="F145" s="57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37">
        <v>0</v>
      </c>
      <c r="N145" s="40">
        <v>0</v>
      </c>
      <c r="O145" s="39">
        <v>0</v>
      </c>
      <c r="P145" s="37">
        <v>0</v>
      </c>
      <c r="Q145" s="37">
        <v>6.6542466320133206E-2</v>
      </c>
      <c r="R145" s="60">
        <v>0.595885611890552</v>
      </c>
      <c r="S145" s="62">
        <v>73.580140448727605</v>
      </c>
      <c r="T145" s="62">
        <v>58.580140448727498</v>
      </c>
      <c r="U145" s="62">
        <v>3</v>
      </c>
      <c r="V145" s="40">
        <v>0.13591873869959101</v>
      </c>
      <c r="W145" s="34">
        <v>763.76148865532002</v>
      </c>
      <c r="X145" s="64">
        <v>0</v>
      </c>
      <c r="Y145" s="58">
        <v>1</v>
      </c>
      <c r="Z145" s="66">
        <v>0</v>
      </c>
      <c r="AA145" s="57">
        <v>0</v>
      </c>
      <c r="AB145" s="58">
        <v>1</v>
      </c>
      <c r="AC145" s="58">
        <v>0</v>
      </c>
      <c r="AD145" s="58">
        <v>0</v>
      </c>
      <c r="AE145" s="66">
        <v>1</v>
      </c>
      <c r="AF145" s="39">
        <v>0</v>
      </c>
      <c r="AG145" s="37">
        <v>1</v>
      </c>
      <c r="AH145" s="37">
        <v>0</v>
      </c>
      <c r="AI145" s="37">
        <v>0</v>
      </c>
      <c r="AJ145" s="40">
        <v>0</v>
      </c>
      <c r="AK145" s="39">
        <v>0</v>
      </c>
      <c r="AL145" s="37">
        <v>0.5</v>
      </c>
      <c r="AM145" s="37">
        <v>0.5</v>
      </c>
      <c r="AN145" s="37">
        <v>0</v>
      </c>
      <c r="AO145" s="40">
        <v>0</v>
      </c>
    </row>
    <row r="146" spans="1:41" x14ac:dyDescent="0.15">
      <c r="A146" s="32" t="s">
        <v>161</v>
      </c>
      <c r="B146" s="34">
        <v>9071</v>
      </c>
      <c r="C146" s="9">
        <v>12808.47476947</v>
      </c>
      <c r="D146" s="10">
        <v>0.80987234598929003</v>
      </c>
      <c r="E146" s="11">
        <v>15815.424286186701</v>
      </c>
      <c r="F146" s="57">
        <v>9.0787074826434303E-4</v>
      </c>
      <c r="G146" s="58">
        <v>3.7567645099414897E-2</v>
      </c>
      <c r="H146" s="58">
        <v>0.13727876332962</v>
      </c>
      <c r="I146" s="58">
        <v>0.11508689070012799</v>
      </c>
      <c r="J146" s="58">
        <v>1.7104735644116201E-2</v>
      </c>
      <c r="K146" s="58">
        <v>3.6977502537373801E-3</v>
      </c>
      <c r="L146" s="58">
        <v>1.3893867316389201E-3</v>
      </c>
      <c r="M146" s="37">
        <v>5.3221067645699803E-4</v>
      </c>
      <c r="N146" s="40">
        <v>1.3653213820718499E-2</v>
      </c>
      <c r="O146" s="39">
        <v>0.16436997023481401</v>
      </c>
      <c r="P146" s="37">
        <v>0.15499944879285599</v>
      </c>
      <c r="Q146" s="37">
        <v>0.116663339881867</v>
      </c>
      <c r="R146" s="60">
        <v>1.09290323101779</v>
      </c>
      <c r="S146" s="62">
        <v>69.301757150137803</v>
      </c>
      <c r="T146" s="62">
        <v>15.0532430044434</v>
      </c>
      <c r="U146" s="62">
        <v>2.8841247770484402</v>
      </c>
      <c r="V146" s="40">
        <v>7.7906916185178005E-2</v>
      </c>
      <c r="W146" s="34">
        <v>650.520048997814</v>
      </c>
      <c r="X146" s="64">
        <v>534.40019666757905</v>
      </c>
      <c r="Y146" s="58">
        <v>0.92095689560136695</v>
      </c>
      <c r="Z146" s="66">
        <v>1.6536214309337399E-3</v>
      </c>
      <c r="AA146" s="57">
        <v>0.83651196119501703</v>
      </c>
      <c r="AB146" s="58">
        <v>0.163488038804982</v>
      </c>
      <c r="AC146" s="58">
        <v>0.88920736412743895</v>
      </c>
      <c r="AD146" s="58">
        <v>1.0583177157975901E-2</v>
      </c>
      <c r="AE146" s="66">
        <v>8.6319038694741404E-2</v>
      </c>
      <c r="AF146" s="39">
        <v>0.131077058758681</v>
      </c>
      <c r="AG146" s="37">
        <v>0.71789218388270304</v>
      </c>
      <c r="AH146" s="37">
        <v>0.127880057325542</v>
      </c>
      <c r="AI146" s="37">
        <v>6.9011134384301606E-2</v>
      </c>
      <c r="AJ146" s="40">
        <v>8.5216624407452299E-2</v>
      </c>
      <c r="AK146" s="39">
        <v>0.14871568735530799</v>
      </c>
      <c r="AL146" s="37">
        <v>0.109579980156542</v>
      </c>
      <c r="AM146" s="37">
        <v>0.13824275162606101</v>
      </c>
      <c r="AN146" s="37">
        <v>2.55760114651085E-2</v>
      </c>
      <c r="AO146" s="40">
        <v>2.95447028993495E-2</v>
      </c>
    </row>
    <row r="147" spans="1:41" x14ac:dyDescent="0.15">
      <c r="A147" s="32" t="s">
        <v>162</v>
      </c>
      <c r="B147" s="34">
        <v>1098</v>
      </c>
      <c r="C147" s="9">
        <v>14079.9404766269</v>
      </c>
      <c r="D147" s="10">
        <v>0.72529087053640795</v>
      </c>
      <c r="E147" s="11">
        <v>19412.819116575502</v>
      </c>
      <c r="F147" s="57">
        <v>1.0223655886783199E-6</v>
      </c>
      <c r="G147" s="58">
        <v>3.4934976067616599E-2</v>
      </c>
      <c r="H147" s="58">
        <v>0.118364797504501</v>
      </c>
      <c r="I147" s="58">
        <v>0.10556931034855201</v>
      </c>
      <c r="J147" s="58">
        <v>8.8842177827044896E-3</v>
      </c>
      <c r="K147" s="58">
        <v>2.8082622261002299E-3</v>
      </c>
      <c r="L147" s="58">
        <v>1.1030071471442499E-3</v>
      </c>
      <c r="M147" s="37">
        <v>0</v>
      </c>
      <c r="N147" s="40">
        <v>9.3152406625606997E-3</v>
      </c>
      <c r="O147" s="39">
        <v>8.9253187613843293E-2</v>
      </c>
      <c r="P147" s="37">
        <v>8.9253187613843293E-2</v>
      </c>
      <c r="Q147" s="37">
        <v>8.9748473737687795E-2</v>
      </c>
      <c r="R147" s="60">
        <v>1.0253074846608901</v>
      </c>
      <c r="S147" s="62">
        <v>67.052208726354095</v>
      </c>
      <c r="T147" s="62">
        <v>20.522992950643701</v>
      </c>
      <c r="U147" s="62">
        <v>3.1676791622254501</v>
      </c>
      <c r="V147" s="40">
        <v>7.0252210297857401E-2</v>
      </c>
      <c r="W147" s="34">
        <v>680.89614427879201</v>
      </c>
      <c r="X147" s="64">
        <v>0</v>
      </c>
      <c r="Y147" s="58">
        <v>0.94353369763205797</v>
      </c>
      <c r="Z147" s="66">
        <v>0</v>
      </c>
      <c r="AA147" s="57">
        <v>0.94353369763205797</v>
      </c>
      <c r="AB147" s="58">
        <v>5.6466302367941701E-2</v>
      </c>
      <c r="AC147" s="58">
        <v>0.65573770491803196</v>
      </c>
      <c r="AD147" s="58">
        <v>7.2859744990892497E-3</v>
      </c>
      <c r="AE147" s="66">
        <v>0.33606557377049101</v>
      </c>
      <c r="AF147" s="39">
        <v>0.35519125683060099</v>
      </c>
      <c r="AG147" s="37">
        <v>0.87795992714025495</v>
      </c>
      <c r="AH147" s="37">
        <v>6.6484517304189403E-2</v>
      </c>
      <c r="AI147" s="37">
        <v>4.1894353369763201E-2</v>
      </c>
      <c r="AJ147" s="40">
        <v>1.3661202185792301E-2</v>
      </c>
      <c r="AK147" s="39">
        <v>0.12295081967213101</v>
      </c>
      <c r="AL147" s="37">
        <v>0.119307832422586</v>
      </c>
      <c r="AM147" s="37">
        <v>0.11111111111111099</v>
      </c>
      <c r="AN147" s="37">
        <v>2.0947176684881601E-2</v>
      </c>
      <c r="AO147" s="40">
        <v>2.5500910746812301E-2</v>
      </c>
    </row>
    <row r="148" spans="1:41" x14ac:dyDescent="0.15"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41" x14ac:dyDescent="0.15">
      <c r="C149" s="9"/>
      <c r="D149" s="1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41" x14ac:dyDescent="0.15"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41" x14ac:dyDescent="0.15">
      <c r="C151" s="9"/>
      <c r="D151" s="1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41" x14ac:dyDescent="0.15"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41" x14ac:dyDescent="0.15">
      <c r="C153" s="9"/>
      <c r="D153" s="1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41" x14ac:dyDescent="0.15"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41" x14ac:dyDescent="0.15">
      <c r="C155" s="9"/>
      <c r="D155" s="1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41" x14ac:dyDescent="0.15"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41" x14ac:dyDescent="0.15">
      <c r="C157" s="9"/>
      <c r="D157" s="1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41" x14ac:dyDescent="0.15"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41" x14ac:dyDescent="0.15">
      <c r="C159" s="9"/>
      <c r="D159" s="1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41" x14ac:dyDescent="0.15"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3:34" x14ac:dyDescent="0.15">
      <c r="C161" s="9"/>
      <c r="D161" s="1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3:34" x14ac:dyDescent="0.15"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3:34" x14ac:dyDescent="0.15">
      <c r="C163" s="9"/>
      <c r="D163" s="1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3:34" x14ac:dyDescent="0.15"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3:34" x14ac:dyDescent="0.15">
      <c r="C165" s="9"/>
      <c r="D165" s="1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3:34" x14ac:dyDescent="0.15"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3:34" x14ac:dyDescent="0.15">
      <c r="C167" s="9"/>
      <c r="D167" s="1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3:34" x14ac:dyDescent="0.15"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3:34" x14ac:dyDescent="0.15">
      <c r="C169" s="9"/>
      <c r="D169" s="1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3:34" x14ac:dyDescent="0.15"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3:34" x14ac:dyDescent="0.15">
      <c r="C171" s="9"/>
      <c r="D171" s="1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3:34" x14ac:dyDescent="0.15"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3:34" x14ac:dyDescent="0.15">
      <c r="C173" s="9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3:34" x14ac:dyDescent="0.15"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3:34" x14ac:dyDescent="0.15">
      <c r="C175" s="9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3:34" x14ac:dyDescent="0.15"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3:34" x14ac:dyDescent="0.15">
      <c r="C177" s="9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3:34" x14ac:dyDescent="0.15"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3:34" x14ac:dyDescent="0.15">
      <c r="C179" s="9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3:34" x14ac:dyDescent="0.15"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3:34" x14ac:dyDescent="0.15">
      <c r="C181" s="9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3:34" x14ac:dyDescent="0.15"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3:34" x14ac:dyDescent="0.15">
      <c r="C183" s="9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3:34" x14ac:dyDescent="0.15"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3:34" x14ac:dyDescent="0.15">
      <c r="C185" s="9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3:34" x14ac:dyDescent="0.15"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3:34" x14ac:dyDescent="0.15">
      <c r="C187" s="9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3:34" x14ac:dyDescent="0.15"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3:34" x14ac:dyDescent="0.15">
      <c r="C189" s="9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3:34" x14ac:dyDescent="0.15"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3:34" x14ac:dyDescent="0.15">
      <c r="C191" s="9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3:34" x14ac:dyDescent="0.15"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3:34" x14ac:dyDescent="0.15">
      <c r="C193" s="9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3:34" x14ac:dyDescent="0.15">
      <c r="C194" s="9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3:34" x14ac:dyDescent="0.15">
      <c r="C195" s="9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3:34" x14ac:dyDescent="0.15">
      <c r="C196" s="9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3:34" x14ac:dyDescent="0.15">
      <c r="C197" s="9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3:34" x14ac:dyDescent="0.15">
      <c r="C198" s="9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</sheetData>
  <sortState ref="A91:AJ142">
    <sortCondition descending="1" ref="B91:B14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zoomScale="125" zoomScaleNormal="125" zoomScalePageLayoutView="125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O5" sqref="O5"/>
    </sheetView>
  </sheetViews>
  <sheetFormatPr baseColWidth="10" defaultRowHeight="12" x14ac:dyDescent="0.15"/>
  <cols>
    <col min="1" max="1" width="41.3984375" style="2" bestFit="1" customWidth="1"/>
    <col min="2" max="3" width="9.3984375" style="2" bestFit="1" customWidth="1"/>
    <col min="4" max="4" width="6.796875" style="2" customWidth="1"/>
    <col min="5" max="5" width="9.3984375" style="2" bestFit="1" customWidth="1"/>
    <col min="6" max="41" width="6.796875" style="2" customWidth="1"/>
    <col min="42" max="16384" width="11" style="2"/>
  </cols>
  <sheetData>
    <row r="1" spans="1:41" ht="16" x14ac:dyDescent="0.2">
      <c r="A1" s="1" t="s">
        <v>39</v>
      </c>
    </row>
    <row r="2" spans="1:41" x14ac:dyDescent="0.15">
      <c r="A2" s="2" t="s">
        <v>369</v>
      </c>
    </row>
    <row r="5" spans="1:41" s="3" customFormat="1" ht="41" customHeight="1" x14ac:dyDescent="0.15">
      <c r="A5" s="14"/>
      <c r="B5" s="15" t="s">
        <v>0</v>
      </c>
      <c r="C5" s="16" t="s">
        <v>1</v>
      </c>
      <c r="D5" s="16" t="s">
        <v>2</v>
      </c>
      <c r="E5" s="17" t="s">
        <v>3</v>
      </c>
      <c r="F5" s="15" t="s">
        <v>328</v>
      </c>
      <c r="G5" s="16" t="s">
        <v>329</v>
      </c>
      <c r="H5" s="16" t="s">
        <v>330</v>
      </c>
      <c r="I5" s="16" t="s">
        <v>76</v>
      </c>
      <c r="J5" s="16" t="s">
        <v>77</v>
      </c>
      <c r="K5" s="16" t="s">
        <v>78</v>
      </c>
      <c r="L5" s="16" t="s">
        <v>79</v>
      </c>
      <c r="M5" s="16" t="s">
        <v>57</v>
      </c>
      <c r="N5" s="17" t="s">
        <v>75</v>
      </c>
      <c r="O5" s="15" t="s">
        <v>331</v>
      </c>
      <c r="P5" s="16" t="s">
        <v>332</v>
      </c>
      <c r="Q5" s="16" t="s">
        <v>4</v>
      </c>
      <c r="R5" s="16" t="s">
        <v>5</v>
      </c>
      <c r="S5" s="16" t="s">
        <v>6</v>
      </c>
      <c r="T5" s="16" t="s">
        <v>7</v>
      </c>
      <c r="U5" s="16" t="s">
        <v>333</v>
      </c>
      <c r="V5" s="17" t="s">
        <v>8</v>
      </c>
      <c r="W5" s="15" t="s">
        <v>9</v>
      </c>
      <c r="X5" s="16" t="s">
        <v>10</v>
      </c>
      <c r="Y5" s="16" t="s">
        <v>11</v>
      </c>
      <c r="Z5" s="17" t="s">
        <v>12</v>
      </c>
      <c r="AA5" s="67" t="s">
        <v>13</v>
      </c>
      <c r="AB5" s="18" t="s">
        <v>14</v>
      </c>
      <c r="AC5" s="18" t="s">
        <v>15</v>
      </c>
      <c r="AD5" s="18" t="s">
        <v>16</v>
      </c>
      <c r="AE5" s="19" t="s">
        <v>17</v>
      </c>
      <c r="AF5" s="15" t="s">
        <v>18</v>
      </c>
      <c r="AG5" s="16" t="s">
        <v>19</v>
      </c>
      <c r="AH5" s="68" t="s">
        <v>364</v>
      </c>
      <c r="AI5" s="68" t="s">
        <v>365</v>
      </c>
      <c r="AJ5" s="69" t="s">
        <v>366</v>
      </c>
      <c r="AK5" s="15" t="s">
        <v>20</v>
      </c>
      <c r="AL5" s="16" t="s">
        <v>21</v>
      </c>
      <c r="AM5" s="68" t="s">
        <v>22</v>
      </c>
      <c r="AN5" s="68" t="s">
        <v>334</v>
      </c>
      <c r="AO5" s="69" t="s">
        <v>335</v>
      </c>
    </row>
    <row r="6" spans="1:41" x14ac:dyDescent="0.15">
      <c r="A6" s="25" t="s">
        <v>59</v>
      </c>
      <c r="B6" s="33">
        <v>1163217</v>
      </c>
      <c r="C6" s="26">
        <v>17559.0329299818</v>
      </c>
      <c r="D6" s="27">
        <v>0.75489008567954896</v>
      </c>
      <c r="E6" s="28">
        <v>23260.383548653001</v>
      </c>
      <c r="F6" s="55">
        <v>4.44883788475674E-4</v>
      </c>
      <c r="G6" s="56">
        <v>2.8121713636416801E-2</v>
      </c>
      <c r="H6" s="56">
        <v>8.7255518589770806E-2</v>
      </c>
      <c r="I6" s="56">
        <v>7.7134447123452798E-2</v>
      </c>
      <c r="J6" s="56">
        <v>8.0507118448457302E-3</v>
      </c>
      <c r="K6" s="56">
        <v>1.6425944285072399E-3</v>
      </c>
      <c r="L6" s="56">
        <v>4.2773684569356499E-4</v>
      </c>
      <c r="M6" s="53">
        <v>3.3773190147085599E-4</v>
      </c>
      <c r="N6" s="54">
        <v>1.4457199597589799E-2</v>
      </c>
      <c r="O6" s="52">
        <v>9.0420789929995804E-2</v>
      </c>
      <c r="P6" s="53">
        <v>8.3052431317630293E-2</v>
      </c>
      <c r="Q6" s="53">
        <v>5.95344857333856E-2</v>
      </c>
      <c r="R6" s="59">
        <v>1.01502986231785</v>
      </c>
      <c r="S6" s="61">
        <v>67.367285814381404</v>
      </c>
      <c r="T6" s="61">
        <v>16.449952947610502</v>
      </c>
      <c r="U6" s="61">
        <v>2.2966500537135399</v>
      </c>
      <c r="V6" s="54">
        <v>8.0872062540897294E-2</v>
      </c>
      <c r="W6" s="33">
        <v>706.64776743073901</v>
      </c>
      <c r="X6" s="63">
        <v>525.40018709786602</v>
      </c>
      <c r="Y6" s="56">
        <v>0.91665699521241495</v>
      </c>
      <c r="Z6" s="65">
        <v>1.2158522442502101E-2</v>
      </c>
      <c r="AA6" s="55">
        <v>0.42264942826660801</v>
      </c>
      <c r="AB6" s="56">
        <v>0.577349712048568</v>
      </c>
      <c r="AC6" s="56">
        <v>0.52915148248349098</v>
      </c>
      <c r="AD6" s="56">
        <v>0.13893968193380901</v>
      </c>
      <c r="AE6" s="65">
        <v>0.30955531083194199</v>
      </c>
      <c r="AF6" s="52">
        <v>6.1683245688465602E-2</v>
      </c>
      <c r="AG6" s="53">
        <v>0.46683550876577601</v>
      </c>
      <c r="AH6" s="53">
        <v>0.17221808140699399</v>
      </c>
      <c r="AI6" s="53">
        <v>0.25704834093724499</v>
      </c>
      <c r="AJ6" s="54">
        <v>0.103894630150694</v>
      </c>
      <c r="AK6" s="52">
        <v>0.13680852325920201</v>
      </c>
      <c r="AL6" s="53">
        <v>0.120259590428956</v>
      </c>
      <c r="AM6" s="53">
        <v>9.7468486103624602E-2</v>
      </c>
      <c r="AN6" s="53">
        <v>2.4648883226431498E-2</v>
      </c>
      <c r="AO6" s="54">
        <v>2.6038133899349801E-2</v>
      </c>
    </row>
    <row r="7" spans="1:41" x14ac:dyDescent="0.15">
      <c r="A7" s="24" t="s">
        <v>80</v>
      </c>
      <c r="B7" s="34">
        <v>68994</v>
      </c>
      <c r="C7" s="9">
        <v>14681.0413945727</v>
      </c>
      <c r="D7" s="10">
        <v>0.66538187337990595</v>
      </c>
      <c r="E7" s="11">
        <v>22064.0837719222</v>
      </c>
      <c r="F7" s="57">
        <v>7.40252061588459E-4</v>
      </c>
      <c r="G7" s="58">
        <v>7.1095647243721694E-2</v>
      </c>
      <c r="H7" s="58">
        <v>8.3097953085744095E-2</v>
      </c>
      <c r="I7" s="58">
        <v>7.5995164429527098E-2</v>
      </c>
      <c r="J7" s="58">
        <v>5.7000542204072701E-3</v>
      </c>
      <c r="K7" s="58">
        <v>1.29619991924064E-3</v>
      </c>
      <c r="L7" s="58">
        <v>1.06534516569065E-4</v>
      </c>
      <c r="M7" s="37">
        <v>4.31021971898317E-4</v>
      </c>
      <c r="N7" s="40">
        <v>1.9555430801568099E-2</v>
      </c>
      <c r="O7" s="39">
        <v>4.5076383453633599E-3</v>
      </c>
      <c r="P7" s="37">
        <v>6.3773661477809602E-4</v>
      </c>
      <c r="Q7" s="37">
        <v>4.8321842548490201E-2</v>
      </c>
      <c r="R7" s="60">
        <v>0.94398771542887905</v>
      </c>
      <c r="S7" s="62">
        <v>67.418678347543604</v>
      </c>
      <c r="T7" s="62">
        <v>22.164951939092099</v>
      </c>
      <c r="U7" s="62">
        <v>4</v>
      </c>
      <c r="V7" s="40">
        <v>6.9314666357336602E-2</v>
      </c>
      <c r="W7" s="34">
        <v>739.80978591584596</v>
      </c>
      <c r="X7" s="64">
        <v>523.21585201278594</v>
      </c>
      <c r="Y7" s="58">
        <v>0.92464562135837902</v>
      </c>
      <c r="Z7" s="66">
        <v>5.4004696060526998E-2</v>
      </c>
      <c r="AA7" s="57">
        <v>0.40742673275937002</v>
      </c>
      <c r="AB7" s="58">
        <v>0.59257326724062898</v>
      </c>
      <c r="AC7" s="58">
        <v>0.42350059425457198</v>
      </c>
      <c r="AD7" s="58">
        <v>0.27202365423080199</v>
      </c>
      <c r="AE7" s="66">
        <v>0.30447575151462403</v>
      </c>
      <c r="AF7" s="39">
        <v>6.12372090326695E-2</v>
      </c>
      <c r="AG7" s="37">
        <v>0.500594254572861</v>
      </c>
      <c r="AH7" s="37">
        <v>0.26309534162390902</v>
      </c>
      <c r="AI7" s="37">
        <v>0.22638200423225199</v>
      </c>
      <c r="AJ7" s="40">
        <v>9.9283995709771797E-3</v>
      </c>
      <c r="AK7" s="39">
        <v>8.5761080673681697E-2</v>
      </c>
      <c r="AL7" s="37">
        <v>0.110487868510305</v>
      </c>
      <c r="AM7" s="37">
        <v>8.7210482070904705E-2</v>
      </c>
      <c r="AN7" s="37">
        <v>3.6901759573296201E-2</v>
      </c>
      <c r="AO7" s="40">
        <v>3.0669333565237499E-2</v>
      </c>
    </row>
    <row r="8" spans="1:41" x14ac:dyDescent="0.15">
      <c r="A8" s="24" t="s">
        <v>81</v>
      </c>
      <c r="B8" s="34">
        <v>67761</v>
      </c>
      <c r="C8" s="9">
        <v>14196.446220244299</v>
      </c>
      <c r="D8" s="10">
        <v>0.66056348261259801</v>
      </c>
      <c r="E8" s="11">
        <v>21491.418453977902</v>
      </c>
      <c r="F8" s="57">
        <v>1.7767501179870001E-4</v>
      </c>
      <c r="G8" s="58">
        <v>4.3172958206625298E-2</v>
      </c>
      <c r="H8" s="58">
        <v>7.7500751613101104E-2</v>
      </c>
      <c r="I8" s="58">
        <v>7.1750299871121206E-2</v>
      </c>
      <c r="J8" s="58">
        <v>4.9346305748561902E-3</v>
      </c>
      <c r="K8" s="58">
        <v>7.9891911183178497E-4</v>
      </c>
      <c r="L8" s="58">
        <v>1.6902055291865601E-5</v>
      </c>
      <c r="M8" s="37">
        <v>1.84872476104463E-4</v>
      </c>
      <c r="N8" s="40">
        <v>1.9812501569065302E-2</v>
      </c>
      <c r="O8" s="39">
        <v>5.2537595371969104E-3</v>
      </c>
      <c r="P8" s="37">
        <v>4.8700579979634302E-4</v>
      </c>
      <c r="Q8" s="37">
        <v>4.8562279487279203E-2</v>
      </c>
      <c r="R8" s="60">
        <v>0.933056163458719</v>
      </c>
      <c r="S8" s="62">
        <v>66.860229382041197</v>
      </c>
      <c r="T8" s="62">
        <v>22.045985080273301</v>
      </c>
      <c r="U8" s="62">
        <v>3</v>
      </c>
      <c r="V8" s="40">
        <v>6.6738854261622904E-2</v>
      </c>
      <c r="W8" s="34">
        <v>739.00865293548497</v>
      </c>
      <c r="X8" s="64">
        <v>524.16841939914696</v>
      </c>
      <c r="Y8" s="58">
        <v>0.91320966337568799</v>
      </c>
      <c r="Z8" s="66">
        <v>6.5671994214961393E-2</v>
      </c>
      <c r="AA8" s="57">
        <v>0.40217824412272501</v>
      </c>
      <c r="AB8" s="58">
        <v>0.59782175587727404</v>
      </c>
      <c r="AC8" s="58">
        <v>0.41619810805625601</v>
      </c>
      <c r="AD8" s="58">
        <v>0.27887723026519601</v>
      </c>
      <c r="AE8" s="66">
        <v>0.30492466167854598</v>
      </c>
      <c r="AF8" s="39">
        <v>6.5391596936290694E-2</v>
      </c>
      <c r="AG8" s="37">
        <v>0.50852260149643602</v>
      </c>
      <c r="AH8" s="37">
        <v>0.195422145481914</v>
      </c>
      <c r="AI8" s="37">
        <v>0.25600271542627701</v>
      </c>
      <c r="AJ8" s="40">
        <v>4.0052537595371897E-2</v>
      </c>
      <c r="AK8" s="39">
        <v>8.1920278626348403E-2</v>
      </c>
      <c r="AL8" s="37">
        <v>0.10742167323386601</v>
      </c>
      <c r="AM8" s="37">
        <v>8.9712371423089896E-2</v>
      </c>
      <c r="AN8" s="37">
        <v>3.5758031906258703E-2</v>
      </c>
      <c r="AO8" s="40">
        <v>3.1315948702055701E-2</v>
      </c>
    </row>
    <row r="9" spans="1:41" x14ac:dyDescent="0.15">
      <c r="A9" s="24" t="s">
        <v>367</v>
      </c>
      <c r="B9" s="34">
        <v>67797</v>
      </c>
      <c r="C9" s="9">
        <v>15605.3820660206</v>
      </c>
      <c r="D9" s="10">
        <v>0.68368350009746004</v>
      </c>
      <c r="E9" s="11">
        <v>22825.4478333849</v>
      </c>
      <c r="F9" s="57">
        <v>0</v>
      </c>
      <c r="G9" s="58">
        <v>3.5713141773740902E-3</v>
      </c>
      <c r="H9" s="58">
        <v>7.0758051232842095E-2</v>
      </c>
      <c r="I9" s="58">
        <v>7.0758051232842095E-2</v>
      </c>
      <c r="J9" s="58">
        <v>0</v>
      </c>
      <c r="K9" s="58">
        <v>0</v>
      </c>
      <c r="L9" s="58">
        <v>0</v>
      </c>
      <c r="M9" s="37">
        <v>0</v>
      </c>
      <c r="N9" s="40">
        <v>3.5713141773740902E-3</v>
      </c>
      <c r="O9" s="39">
        <v>4.4397244715842802E-3</v>
      </c>
      <c r="P9" s="37">
        <v>5.7524669233151901E-4</v>
      </c>
      <c r="Q9" s="37">
        <v>4.80895733798406E-2</v>
      </c>
      <c r="R9" s="60">
        <v>0.93935531927710902</v>
      </c>
      <c r="S9" s="62">
        <v>67.358975788754606</v>
      </c>
      <c r="T9" s="62">
        <v>21.4293255386258</v>
      </c>
      <c r="U9" s="62">
        <v>1</v>
      </c>
      <c r="V9" s="40">
        <v>6.6706838079911193E-2</v>
      </c>
      <c r="W9" s="34">
        <v>738.01963329068099</v>
      </c>
      <c r="X9" s="64">
        <v>525.282318306825</v>
      </c>
      <c r="Y9" s="58">
        <v>0.91324099886425603</v>
      </c>
      <c r="Z9" s="66">
        <v>6.6566367243388297E-2</v>
      </c>
      <c r="AA9" s="57">
        <v>0.40162544065371603</v>
      </c>
      <c r="AB9" s="58">
        <v>0.59837455934628303</v>
      </c>
      <c r="AC9" s="58">
        <v>0.38436803988377</v>
      </c>
      <c r="AD9" s="58">
        <v>0.29828753484667397</v>
      </c>
      <c r="AE9" s="66">
        <v>0.31734442526955398</v>
      </c>
      <c r="AF9" s="39">
        <v>5.6757673643376499E-2</v>
      </c>
      <c r="AG9" s="37">
        <v>0.50811982831098701</v>
      </c>
      <c r="AH9" s="37">
        <v>0.18341519536262599</v>
      </c>
      <c r="AI9" s="37">
        <v>0.23520214758765101</v>
      </c>
      <c r="AJ9" s="40">
        <v>7.32628287387347E-2</v>
      </c>
      <c r="AK9" s="39">
        <v>8.1434281752879895E-2</v>
      </c>
      <c r="AL9" s="37">
        <v>0.110948862044043</v>
      </c>
      <c r="AM9" s="37">
        <v>8.8292992315294097E-2</v>
      </c>
      <c r="AN9" s="37">
        <v>3.5724294585306099E-2</v>
      </c>
      <c r="AO9" s="40">
        <v>3.2213814770565001E-2</v>
      </c>
    </row>
    <row r="10" spans="1:41" x14ac:dyDescent="0.15">
      <c r="A10" s="24" t="s">
        <v>82</v>
      </c>
      <c r="B10" s="34">
        <v>49280</v>
      </c>
      <c r="C10" s="9">
        <v>18998.1061174918</v>
      </c>
      <c r="D10" s="10">
        <v>0.828909441413337</v>
      </c>
      <c r="E10" s="11">
        <v>22919.398873173701</v>
      </c>
      <c r="F10" s="57">
        <v>3.7870158237890699E-3</v>
      </c>
      <c r="G10" s="58">
        <v>3.4167837834228602E-2</v>
      </c>
      <c r="H10" s="58">
        <v>0.282774601293798</v>
      </c>
      <c r="I10" s="58">
        <v>0.221079352959654</v>
      </c>
      <c r="J10" s="58">
        <v>5.07706470666002E-2</v>
      </c>
      <c r="K10" s="58">
        <v>9.1133801014556502E-3</v>
      </c>
      <c r="L10" s="58">
        <v>1.8106049691573301E-3</v>
      </c>
      <c r="M10" s="37">
        <v>3.0252682415075698E-3</v>
      </c>
      <c r="N10" s="40">
        <v>8.9106203241970799E-3</v>
      </c>
      <c r="O10" s="39">
        <v>0.593222402597402</v>
      </c>
      <c r="P10" s="37">
        <v>0.53780438311688294</v>
      </c>
      <c r="Q10" s="37">
        <v>0.127238815429914</v>
      </c>
      <c r="R10" s="60">
        <v>1.0841545021191299</v>
      </c>
      <c r="S10" s="62">
        <v>72.421447757684703</v>
      </c>
      <c r="T10" s="62">
        <v>15.117697112657799</v>
      </c>
      <c r="U10" s="62">
        <v>5</v>
      </c>
      <c r="V10" s="40">
        <v>9.7221910762279706E-2</v>
      </c>
      <c r="W10" s="34">
        <v>577.966504005351</v>
      </c>
      <c r="X10" s="64">
        <v>0</v>
      </c>
      <c r="Y10" s="58">
        <v>0.99370941558441495</v>
      </c>
      <c r="Z10" s="66">
        <v>0</v>
      </c>
      <c r="AA10" s="57">
        <v>0.54320211038960997</v>
      </c>
      <c r="AB10" s="58">
        <v>0.45679788961038897</v>
      </c>
      <c r="AC10" s="58">
        <v>0.55663555194805103</v>
      </c>
      <c r="AD10" s="58">
        <v>0.14604301948051901</v>
      </c>
      <c r="AE10" s="66">
        <v>0.297138798701298</v>
      </c>
      <c r="AF10" s="39">
        <v>8.1594967532467505E-2</v>
      </c>
      <c r="AG10" s="37">
        <v>0.493445616883116</v>
      </c>
      <c r="AH10" s="37">
        <v>9.7422889610389599E-2</v>
      </c>
      <c r="AI10" s="37">
        <v>0.33309659090909</v>
      </c>
      <c r="AJ10" s="40">
        <v>7.6034902597402601E-2</v>
      </c>
      <c r="AK10" s="39">
        <v>7.9667207792207706E-2</v>
      </c>
      <c r="AL10" s="37">
        <v>0.15551948051948</v>
      </c>
      <c r="AM10" s="37">
        <v>7.5446428571428498E-2</v>
      </c>
      <c r="AN10" s="37">
        <v>4.7402597402597398E-2</v>
      </c>
      <c r="AO10" s="40">
        <v>1.9460227272727199E-2</v>
      </c>
    </row>
    <row r="11" spans="1:41" x14ac:dyDescent="0.15">
      <c r="A11" s="24" t="s">
        <v>212</v>
      </c>
      <c r="B11" s="34">
        <v>69973</v>
      </c>
      <c r="C11" s="9">
        <v>20295.625743072302</v>
      </c>
      <c r="D11" s="10">
        <v>0.90463485346623296</v>
      </c>
      <c r="E11" s="11">
        <v>22435.157859888801</v>
      </c>
      <c r="F11" s="57">
        <v>-5.9922739678978197E-5</v>
      </c>
      <c r="G11" s="58">
        <v>2.7382311707106698E-3</v>
      </c>
      <c r="H11" s="58">
        <v>0.120012192378666</v>
      </c>
      <c r="I11" s="58">
        <v>0.111403839224504</v>
      </c>
      <c r="J11" s="58">
        <v>7.8685132974977007E-3</v>
      </c>
      <c r="K11" s="58">
        <v>7.1885463136013496E-4</v>
      </c>
      <c r="L11" s="58">
        <v>2.09852253041745E-5</v>
      </c>
      <c r="M11" s="37">
        <v>-6.0530220757707997E-5</v>
      </c>
      <c r="N11" s="40">
        <v>2.7382311707106698E-3</v>
      </c>
      <c r="O11" s="39">
        <v>0.63923227530618898</v>
      </c>
      <c r="P11" s="37">
        <v>0.57583639403770004</v>
      </c>
      <c r="Q11" s="37">
        <v>0.12888321519207099</v>
      </c>
      <c r="R11" s="60">
        <v>1.07190946578708</v>
      </c>
      <c r="S11" s="62">
        <v>72.489348754216294</v>
      </c>
      <c r="T11" s="62">
        <v>9.1798691794477598</v>
      </c>
      <c r="U11" s="62">
        <v>1</v>
      </c>
      <c r="V11" s="40">
        <v>9.8505455481445195E-2</v>
      </c>
      <c r="W11" s="34">
        <v>577.72074344400596</v>
      </c>
      <c r="X11" s="64">
        <v>0</v>
      </c>
      <c r="Y11" s="58">
        <v>0.99322595858402496</v>
      </c>
      <c r="Z11" s="66">
        <v>0</v>
      </c>
      <c r="AA11" s="57">
        <v>0.52828948308633294</v>
      </c>
      <c r="AB11" s="58">
        <v>0.471710516913666</v>
      </c>
      <c r="AC11" s="58">
        <v>0.55601446272133503</v>
      </c>
      <c r="AD11" s="58">
        <v>0.14712817801151801</v>
      </c>
      <c r="AE11" s="66">
        <v>0.29660011718805801</v>
      </c>
      <c r="AF11" s="39">
        <v>5.6879081931602099E-2</v>
      </c>
      <c r="AG11" s="37">
        <v>0.43063753161933799</v>
      </c>
      <c r="AH11" s="37">
        <v>9.8423677704257306E-2</v>
      </c>
      <c r="AI11" s="37">
        <v>0.22155688622754399</v>
      </c>
      <c r="AJ11" s="40">
        <v>0.24938190444885799</v>
      </c>
      <c r="AK11" s="39">
        <v>8.1474282937704506E-2</v>
      </c>
      <c r="AL11" s="37">
        <v>0.15541708944878699</v>
      </c>
      <c r="AM11" s="37">
        <v>8.4589770339988199E-2</v>
      </c>
      <c r="AN11" s="37">
        <v>4.6232118102696701E-2</v>
      </c>
      <c r="AO11" s="40">
        <v>1.96361453703571E-2</v>
      </c>
    </row>
    <row r="12" spans="1:41" x14ac:dyDescent="0.15">
      <c r="A12" s="24" t="s">
        <v>83</v>
      </c>
      <c r="B12" s="34">
        <v>20737</v>
      </c>
      <c r="C12" s="9">
        <v>18694.158515214302</v>
      </c>
      <c r="D12" s="10">
        <v>0.90276036061928699</v>
      </c>
      <c r="E12" s="11">
        <v>20707.775098133701</v>
      </c>
      <c r="F12" s="57">
        <v>1.74995206540721E-4</v>
      </c>
      <c r="G12" s="58">
        <v>4.9232011603014901E-2</v>
      </c>
      <c r="H12" s="58">
        <v>0.111261096865286</v>
      </c>
      <c r="I12" s="58">
        <v>0.10082334717802199</v>
      </c>
      <c r="J12" s="58">
        <v>7.1397080100995903E-3</v>
      </c>
      <c r="K12" s="58">
        <v>2.3981282699275502E-3</v>
      </c>
      <c r="L12" s="58">
        <v>8.9991340723637897E-4</v>
      </c>
      <c r="M12" s="37">
        <v>1.9006633280335E-4</v>
      </c>
      <c r="N12" s="40">
        <v>1.5812752659128199E-2</v>
      </c>
      <c r="O12" s="39">
        <v>0.13107006799440599</v>
      </c>
      <c r="P12" s="37">
        <v>0.21526739644114301</v>
      </c>
      <c r="Q12" s="37">
        <v>7.2104810790218493E-2</v>
      </c>
      <c r="R12" s="60">
        <v>1.1215430241262501</v>
      </c>
      <c r="S12" s="62">
        <v>68.4177979430319</v>
      </c>
      <c r="T12" s="62">
        <v>4.4454408337775799</v>
      </c>
      <c r="U12" s="62">
        <v>3</v>
      </c>
      <c r="V12" s="40">
        <v>7.1367359267950306E-2</v>
      </c>
      <c r="W12" s="34">
        <v>697.51420101861299</v>
      </c>
      <c r="X12" s="64">
        <v>0</v>
      </c>
      <c r="Y12" s="58">
        <v>0.98051791483821105</v>
      </c>
      <c r="Z12" s="66">
        <v>0</v>
      </c>
      <c r="AA12" s="57">
        <v>0.82355210493321096</v>
      </c>
      <c r="AB12" s="58">
        <v>0.17644789506678801</v>
      </c>
      <c r="AC12" s="58">
        <v>0.44244586970149902</v>
      </c>
      <c r="AD12" s="58">
        <v>0.249698606355789</v>
      </c>
      <c r="AE12" s="66">
        <v>0.294449534648213</v>
      </c>
      <c r="AF12" s="39">
        <v>0.23759463760428201</v>
      </c>
      <c r="AG12" s="37">
        <v>0.659593962482519</v>
      </c>
      <c r="AH12" s="37">
        <v>0.106524569609876</v>
      </c>
      <c r="AI12" s="37">
        <v>0.155712012345083</v>
      </c>
      <c r="AJ12" s="40">
        <v>7.8169455562521098E-2</v>
      </c>
      <c r="AK12" s="39">
        <v>0.43468196942662801</v>
      </c>
      <c r="AL12" s="37">
        <v>0.23175965665236001</v>
      </c>
      <c r="AM12" s="37">
        <v>7.7639002748709999E-3</v>
      </c>
      <c r="AN12" s="37">
        <v>3.3756088151612999E-4</v>
      </c>
      <c r="AO12" s="40">
        <v>2.4111491536866399E-4</v>
      </c>
    </row>
    <row r="13" spans="1:41" x14ac:dyDescent="0.15">
      <c r="A13" s="24" t="s">
        <v>84</v>
      </c>
      <c r="B13" s="34">
        <v>78508</v>
      </c>
      <c r="C13" s="9">
        <v>14802.5838903041</v>
      </c>
      <c r="D13" s="10">
        <v>0.77932172084778795</v>
      </c>
      <c r="E13" s="11">
        <v>18994.188785346701</v>
      </c>
      <c r="F13" s="57">
        <v>1.33017758434373E-3</v>
      </c>
      <c r="G13" s="58">
        <v>6.4168790026947697E-2</v>
      </c>
      <c r="H13" s="58">
        <v>9.7662689661826604E-2</v>
      </c>
      <c r="I13" s="58">
        <v>8.4432326109121603E-2</v>
      </c>
      <c r="J13" s="58">
        <v>9.0647454945580203E-3</v>
      </c>
      <c r="K13" s="58">
        <v>3.0874462120799098E-3</v>
      </c>
      <c r="L13" s="58">
        <v>1.0781718460670701E-3</v>
      </c>
      <c r="M13" s="37">
        <v>1.10031894118799E-3</v>
      </c>
      <c r="N13" s="40">
        <v>1.5741888187731701E-2</v>
      </c>
      <c r="O13" s="39">
        <v>5.2606103836551604E-3</v>
      </c>
      <c r="P13" s="37">
        <v>0</v>
      </c>
      <c r="Q13" s="37">
        <v>7.3453690383158299E-2</v>
      </c>
      <c r="R13" s="60">
        <v>1.0240328210734</v>
      </c>
      <c r="S13" s="62">
        <v>67.393858954277604</v>
      </c>
      <c r="T13" s="62">
        <v>15.1699345278272</v>
      </c>
      <c r="U13" s="62">
        <v>5</v>
      </c>
      <c r="V13" s="40">
        <v>7.7789863413977506E-2</v>
      </c>
      <c r="W13" s="34">
        <v>699.15599657385701</v>
      </c>
      <c r="X13" s="64">
        <v>0</v>
      </c>
      <c r="Y13" s="58">
        <v>0.95322769654047901</v>
      </c>
      <c r="Z13" s="66">
        <v>0</v>
      </c>
      <c r="AA13" s="57">
        <v>0.99625515870993997</v>
      </c>
      <c r="AB13" s="58">
        <v>3.7448412900596101E-3</v>
      </c>
      <c r="AC13" s="58">
        <v>0.56666836500738704</v>
      </c>
      <c r="AD13" s="58">
        <v>6.8795536760584905E-2</v>
      </c>
      <c r="AE13" s="66">
        <v>0.325801192235186</v>
      </c>
      <c r="AF13" s="39">
        <v>0.18641412340143601</v>
      </c>
      <c r="AG13" s="37">
        <v>0.86623019310133997</v>
      </c>
      <c r="AH13" s="37">
        <v>9.8372140418810802E-2</v>
      </c>
      <c r="AI13" s="37">
        <v>3.44550873796301E-2</v>
      </c>
      <c r="AJ13" s="40">
        <v>9.4257910021908599E-4</v>
      </c>
      <c r="AK13" s="39">
        <v>0.162314668568808</v>
      </c>
      <c r="AL13" s="37">
        <v>0.10881693585367</v>
      </c>
      <c r="AM13" s="37">
        <v>9.4385285575992198E-2</v>
      </c>
      <c r="AN13" s="37">
        <v>1.9934274214092801E-2</v>
      </c>
      <c r="AO13" s="40">
        <v>5.1714474957966E-3</v>
      </c>
    </row>
    <row r="14" spans="1:41" x14ac:dyDescent="0.15">
      <c r="A14" s="24" t="s">
        <v>202</v>
      </c>
      <c r="B14" s="34">
        <v>55000</v>
      </c>
      <c r="C14" s="9">
        <v>17734.1302774545</v>
      </c>
      <c r="D14" s="10">
        <v>0.93833169177730702</v>
      </c>
      <c r="E14" s="11">
        <v>18899.639043272698</v>
      </c>
      <c r="F14" s="57">
        <v>0</v>
      </c>
      <c r="G14" s="58">
        <v>1.6464921350330099E-2</v>
      </c>
      <c r="H14" s="58">
        <v>6.5351393440719496E-2</v>
      </c>
      <c r="I14" s="58">
        <v>6.0507867430203699E-2</v>
      </c>
      <c r="J14" s="58">
        <v>4.7833795030010904E-3</v>
      </c>
      <c r="K14" s="58">
        <v>6.0146507514723101E-5</v>
      </c>
      <c r="L14" s="58">
        <v>0</v>
      </c>
      <c r="M14" s="37">
        <v>0</v>
      </c>
      <c r="N14" s="40">
        <v>1.4824935262734699E-2</v>
      </c>
      <c r="O14" s="39">
        <v>5.2181818181818102E-3</v>
      </c>
      <c r="P14" s="37">
        <v>0</v>
      </c>
      <c r="Q14" s="37">
        <v>7.1849997127959503E-2</v>
      </c>
      <c r="R14" s="60">
        <v>1.0166929387285</v>
      </c>
      <c r="S14" s="62">
        <v>67.0447526664816</v>
      </c>
      <c r="T14" s="62">
        <v>3.93721092291708</v>
      </c>
      <c r="U14" s="62">
        <v>2</v>
      </c>
      <c r="V14" s="40">
        <v>7.4918615237923203E-2</v>
      </c>
      <c r="W14" s="34">
        <v>701.877831531467</v>
      </c>
      <c r="X14" s="64">
        <v>0</v>
      </c>
      <c r="Y14" s="58">
        <v>0.95101818181818099</v>
      </c>
      <c r="Z14" s="66">
        <v>0</v>
      </c>
      <c r="AA14" s="57">
        <v>0.99843636363636301</v>
      </c>
      <c r="AB14" s="58">
        <v>1.5636363636363599E-3</v>
      </c>
      <c r="AC14" s="58">
        <v>0.533054545454545</v>
      </c>
      <c r="AD14" s="58">
        <v>6.7599999999999993E-2</v>
      </c>
      <c r="AE14" s="66">
        <v>0.36489090909090899</v>
      </c>
      <c r="AF14" s="39">
        <v>9.5545454545454503E-2</v>
      </c>
      <c r="AG14" s="37">
        <v>0.77369090909090898</v>
      </c>
      <c r="AH14" s="37">
        <v>0.14180000000000001</v>
      </c>
      <c r="AI14" s="37">
        <v>8.2836363636363597E-2</v>
      </c>
      <c r="AJ14" s="40">
        <v>1.67272727272727E-3</v>
      </c>
      <c r="AK14" s="39">
        <v>0.175454545454545</v>
      </c>
      <c r="AL14" s="37">
        <v>0.111963636363636</v>
      </c>
      <c r="AM14" s="37">
        <v>9.6090909090909005E-2</v>
      </c>
      <c r="AN14" s="37">
        <v>1.7327272727272702E-2</v>
      </c>
      <c r="AO14" s="40">
        <v>6.4909090909090897E-3</v>
      </c>
    </row>
    <row r="15" spans="1:41" x14ac:dyDescent="0.15">
      <c r="A15" s="24" t="s">
        <v>38</v>
      </c>
      <c r="B15" s="34">
        <v>64052</v>
      </c>
      <c r="C15" s="9">
        <v>24190.3184607578</v>
      </c>
      <c r="D15" s="10">
        <v>0.76061939784138499</v>
      </c>
      <c r="E15" s="11">
        <v>31803.446677022999</v>
      </c>
      <c r="F15" s="57">
        <v>2.76660996831185E-4</v>
      </c>
      <c r="G15" s="58">
        <v>4.7306155695577397E-2</v>
      </c>
      <c r="H15" s="58">
        <v>6.2828272377863897E-2</v>
      </c>
      <c r="I15" s="58">
        <v>5.7255564617958297E-2</v>
      </c>
      <c r="J15" s="58">
        <v>5.0769103897361501E-3</v>
      </c>
      <c r="K15" s="58">
        <v>3.8098801003212901E-4</v>
      </c>
      <c r="L15" s="58">
        <v>1.148093601373E-4</v>
      </c>
      <c r="M15" s="37">
        <v>2.6331803307515499E-4</v>
      </c>
      <c r="N15" s="40">
        <v>1.6046434270651101E-2</v>
      </c>
      <c r="O15" s="39">
        <v>1.7329669643414699E-2</v>
      </c>
      <c r="P15" s="37">
        <v>1.7329669643414699E-2</v>
      </c>
      <c r="Q15" s="37">
        <v>2.5872973400016701E-2</v>
      </c>
      <c r="R15" s="60">
        <v>0.97850138286514099</v>
      </c>
      <c r="S15" s="62">
        <v>65.975643320263103</v>
      </c>
      <c r="T15" s="62">
        <v>14.6754991737723</v>
      </c>
      <c r="U15" s="62">
        <v>3</v>
      </c>
      <c r="V15" s="40">
        <v>6.9632808669484E-2</v>
      </c>
      <c r="W15" s="34">
        <v>723.89073417235397</v>
      </c>
      <c r="X15" s="64">
        <v>532.08927962083499</v>
      </c>
      <c r="Y15" s="58">
        <v>0.74256853806282397</v>
      </c>
      <c r="Z15" s="66">
        <v>2.27003060013738E-2</v>
      </c>
      <c r="AA15" s="57">
        <v>0.13562418035346199</v>
      </c>
      <c r="AB15" s="58">
        <v>0.86436020733154295</v>
      </c>
      <c r="AC15" s="58">
        <v>0.30291013551489399</v>
      </c>
      <c r="AD15" s="58">
        <v>0.36101917192281202</v>
      </c>
      <c r="AE15" s="66">
        <v>0.33605508024729902</v>
      </c>
      <c r="AF15" s="39">
        <v>4.8710422781490003E-3</v>
      </c>
      <c r="AG15" s="37">
        <v>0.22951664272778299</v>
      </c>
      <c r="AH15" s="37">
        <v>0.22517641915943201</v>
      </c>
      <c r="AI15" s="37">
        <v>0.460266658340098</v>
      </c>
      <c r="AJ15" s="40">
        <v>8.5024667457690606E-2</v>
      </c>
      <c r="AK15" s="39">
        <v>9.3783176169362395E-2</v>
      </c>
      <c r="AL15" s="37">
        <v>0.13409417348404401</v>
      </c>
      <c r="AM15" s="37">
        <v>7.8124024230312797E-2</v>
      </c>
      <c r="AN15" s="37">
        <v>3.9483544619996203E-2</v>
      </c>
      <c r="AO15" s="40">
        <v>2.6478486229938099E-2</v>
      </c>
    </row>
    <row r="16" spans="1:41" x14ac:dyDescent="0.15">
      <c r="A16" s="24" t="s">
        <v>37</v>
      </c>
      <c r="B16" s="34">
        <v>79235</v>
      </c>
      <c r="C16" s="9">
        <v>15583.225053574801</v>
      </c>
      <c r="D16" s="10">
        <v>0.65935440305263304</v>
      </c>
      <c r="E16" s="11">
        <v>23634.065354578099</v>
      </c>
      <c r="F16" s="57">
        <v>0</v>
      </c>
      <c r="G16" s="58">
        <v>1.65400075894655E-2</v>
      </c>
      <c r="H16" s="58">
        <v>2.39573939569157E-2</v>
      </c>
      <c r="I16" s="58">
        <v>2.2686222608646101E-2</v>
      </c>
      <c r="J16" s="58">
        <v>1.2711713482696199E-3</v>
      </c>
      <c r="K16" s="58">
        <v>0</v>
      </c>
      <c r="L16" s="58">
        <v>0</v>
      </c>
      <c r="M16" s="37">
        <v>0</v>
      </c>
      <c r="N16" s="40">
        <v>1.6491296255887002E-2</v>
      </c>
      <c r="O16" s="39">
        <v>0</v>
      </c>
      <c r="P16" s="37">
        <v>0</v>
      </c>
      <c r="Q16" s="37">
        <v>2.13158202223931E-2</v>
      </c>
      <c r="R16" s="60">
        <v>0.965086910844697</v>
      </c>
      <c r="S16" s="62">
        <v>61.683035080913498</v>
      </c>
      <c r="T16" s="62">
        <v>20.130281843250799</v>
      </c>
      <c r="U16" s="62">
        <v>2</v>
      </c>
      <c r="V16" s="40">
        <v>7.3381712900861706E-2</v>
      </c>
      <c r="W16" s="34">
        <v>755.84513031767199</v>
      </c>
      <c r="X16" s="64">
        <v>0</v>
      </c>
      <c r="Y16" s="58">
        <v>0.881214109926169</v>
      </c>
      <c r="Z16" s="66">
        <v>0</v>
      </c>
      <c r="AA16" s="57">
        <v>8.1517006373445999E-2</v>
      </c>
      <c r="AB16" s="58">
        <v>0.91848299362655395</v>
      </c>
      <c r="AC16" s="58">
        <v>0.47171073389285001</v>
      </c>
      <c r="AD16" s="58">
        <v>5.0356534359815696E-3</v>
      </c>
      <c r="AE16" s="66">
        <v>0.52325361267116799</v>
      </c>
      <c r="AF16" s="39">
        <v>5.1744809743168999E-4</v>
      </c>
      <c r="AG16" s="37">
        <v>0.37946614501167403</v>
      </c>
      <c r="AH16" s="37">
        <v>0.147813466271218</v>
      </c>
      <c r="AI16" s="37">
        <v>0.44605288067142002</v>
      </c>
      <c r="AJ16" s="40">
        <v>2.6667508045686801E-2</v>
      </c>
      <c r="AK16" s="39">
        <v>0.18359310910582399</v>
      </c>
      <c r="AL16" s="37">
        <v>8.41294882312109E-2</v>
      </c>
      <c r="AM16" s="37">
        <v>4.7857638669779698E-2</v>
      </c>
      <c r="AN16" s="37">
        <v>3.8732883195557503E-2</v>
      </c>
      <c r="AO16" s="40">
        <v>4.4311226099577203E-2</v>
      </c>
    </row>
    <row r="17" spans="1:41" x14ac:dyDescent="0.15">
      <c r="A17" s="24" t="s">
        <v>36</v>
      </c>
      <c r="B17" s="34">
        <v>71274</v>
      </c>
      <c r="C17" s="9">
        <v>17175.879885091301</v>
      </c>
      <c r="D17" s="10">
        <v>0.81048104763332995</v>
      </c>
      <c r="E17" s="11">
        <v>21192.2042288913</v>
      </c>
      <c r="F17" s="57">
        <v>1.4695721047524199E-4</v>
      </c>
      <c r="G17" s="58">
        <v>3.2973081961927102E-2</v>
      </c>
      <c r="H17" s="58">
        <v>4.0356277250901698E-2</v>
      </c>
      <c r="I17" s="58">
        <v>3.6381074194914098E-2</v>
      </c>
      <c r="J17" s="58">
        <v>3.22983791676929E-3</v>
      </c>
      <c r="K17" s="58">
        <v>7.4536513921831602E-4</v>
      </c>
      <c r="L17" s="58">
        <v>0</v>
      </c>
      <c r="M17" s="37">
        <v>9.6624613884121801E-5</v>
      </c>
      <c r="N17" s="40">
        <v>2.10681729720581E-2</v>
      </c>
      <c r="O17" s="39">
        <v>7.5679771024496995E-2</v>
      </c>
      <c r="P17" s="37">
        <v>7.6114712237281404E-2</v>
      </c>
      <c r="Q17" s="37">
        <v>3.2956589318279599E-2</v>
      </c>
      <c r="R17" s="60">
        <v>0.99133256805285896</v>
      </c>
      <c r="S17" s="62">
        <v>66.506451080202794</v>
      </c>
      <c r="T17" s="62">
        <v>11.5809578682295</v>
      </c>
      <c r="U17" s="62">
        <v>2</v>
      </c>
      <c r="V17" s="40">
        <v>7.3843797215822807E-2</v>
      </c>
      <c r="W17" s="34">
        <v>742.69678887575003</v>
      </c>
      <c r="X17" s="64">
        <v>0</v>
      </c>
      <c r="Y17" s="58">
        <v>0.96085529084939802</v>
      </c>
      <c r="Z17" s="66">
        <v>0</v>
      </c>
      <c r="AA17" s="57">
        <v>0.103740494429946</v>
      </c>
      <c r="AB17" s="58">
        <v>0.89625950557005296</v>
      </c>
      <c r="AC17" s="58">
        <v>0.65715408143221898</v>
      </c>
      <c r="AD17" s="58">
        <v>1.8492016724191099E-2</v>
      </c>
      <c r="AE17" s="66">
        <v>0.32435390184358898</v>
      </c>
      <c r="AF17" s="39">
        <v>9.2600387237982897E-4</v>
      </c>
      <c r="AG17" s="37">
        <v>0.144975727474254</v>
      </c>
      <c r="AH17" s="37">
        <v>0.12861632572887699</v>
      </c>
      <c r="AI17" s="37">
        <v>0.32703370092880901</v>
      </c>
      <c r="AJ17" s="40">
        <v>0.39937424586805798</v>
      </c>
      <c r="AK17" s="39">
        <v>0.13333052726099201</v>
      </c>
      <c r="AL17" s="37">
        <v>9.1071077812386006E-2</v>
      </c>
      <c r="AM17" s="37">
        <v>0.103908858770379</v>
      </c>
      <c r="AN17" s="37">
        <v>3.0347672362993499E-2</v>
      </c>
      <c r="AO17" s="40">
        <v>2.9576002469343599E-2</v>
      </c>
    </row>
    <row r="18" spans="1:41" x14ac:dyDescent="0.15">
      <c r="A18" s="24" t="s">
        <v>35</v>
      </c>
      <c r="B18" s="34">
        <v>50499</v>
      </c>
      <c r="C18" s="9">
        <v>21326.729314045799</v>
      </c>
      <c r="D18" s="10">
        <v>0.76666836716250397</v>
      </c>
      <c r="E18" s="11">
        <v>27817.4113182439</v>
      </c>
      <c r="F18" s="57">
        <v>1.97689489797115E-4</v>
      </c>
      <c r="G18" s="58">
        <v>1.7922664832924099E-2</v>
      </c>
      <c r="H18" s="58">
        <v>4.8201444490329801E-2</v>
      </c>
      <c r="I18" s="58">
        <v>4.6603209999856302E-2</v>
      </c>
      <c r="J18" s="58">
        <v>1.59823449047349E-3</v>
      </c>
      <c r="K18" s="58">
        <v>0</v>
      </c>
      <c r="L18" s="58">
        <v>0</v>
      </c>
      <c r="M18" s="37">
        <v>2.0791890390128899E-4</v>
      </c>
      <c r="N18" s="40">
        <v>1.5155807421509401E-2</v>
      </c>
      <c r="O18" s="39">
        <v>0</v>
      </c>
      <c r="P18" s="37">
        <v>0</v>
      </c>
      <c r="Q18" s="37">
        <v>2.0533278564416099E-2</v>
      </c>
      <c r="R18" s="60">
        <v>1.0356705611419801</v>
      </c>
      <c r="S18" s="62">
        <v>67.379104176303102</v>
      </c>
      <c r="T18" s="62">
        <v>16.199281373442201</v>
      </c>
      <c r="U18" s="62">
        <v>2</v>
      </c>
      <c r="V18" s="40">
        <v>7.8059463292185702E-2</v>
      </c>
      <c r="W18" s="34">
        <v>763.42027313955896</v>
      </c>
      <c r="X18" s="64">
        <v>0</v>
      </c>
      <c r="Y18" s="58">
        <v>0.89514643854333698</v>
      </c>
      <c r="Z18" s="66">
        <v>0</v>
      </c>
      <c r="AA18" s="57">
        <v>6.8714231964989395E-2</v>
      </c>
      <c r="AB18" s="58">
        <v>0.93128576803500995</v>
      </c>
      <c r="AC18" s="58">
        <v>0.50650507930850097</v>
      </c>
      <c r="AD18" s="58">
        <v>4.7010831897661302E-2</v>
      </c>
      <c r="AE18" s="66">
        <v>3.53868393433533E-2</v>
      </c>
      <c r="AF18" s="39">
        <v>5.9407116972613299E-5</v>
      </c>
      <c r="AG18" s="37">
        <v>0.11919047901938599</v>
      </c>
      <c r="AH18" s="37">
        <v>0.50383175904473299</v>
      </c>
      <c r="AI18" s="37">
        <v>0.37426483692746298</v>
      </c>
      <c r="AJ18" s="40">
        <v>2.7129250084159998E-3</v>
      </c>
      <c r="AK18" s="39">
        <v>0.17372621240024499</v>
      </c>
      <c r="AL18" s="37">
        <v>0.16437949266322099</v>
      </c>
      <c r="AM18" s="37">
        <v>7.1446959345729602E-2</v>
      </c>
      <c r="AN18" s="37">
        <v>1.37032416483494E-2</v>
      </c>
      <c r="AO18" s="40">
        <v>2.66737955207033E-2</v>
      </c>
    </row>
    <row r="19" spans="1:41" x14ac:dyDescent="0.15">
      <c r="A19" s="24" t="s">
        <v>34</v>
      </c>
      <c r="B19" s="34">
        <v>65405</v>
      </c>
      <c r="C19" s="9">
        <v>17548.6798412965</v>
      </c>
      <c r="D19" s="10">
        <v>0.87036783118942396</v>
      </c>
      <c r="E19" s="11">
        <v>20162.3718299824</v>
      </c>
      <c r="F19" s="57">
        <v>1.68509749024464E-3</v>
      </c>
      <c r="G19" s="58">
        <v>3.4564383720716102E-2</v>
      </c>
      <c r="H19" s="58">
        <v>0.234997521362104</v>
      </c>
      <c r="I19" s="58">
        <v>0.17094225086273199</v>
      </c>
      <c r="J19" s="58">
        <v>4.6577580201232101E-2</v>
      </c>
      <c r="K19" s="58">
        <v>1.31021380513813E-2</v>
      </c>
      <c r="L19" s="58">
        <v>4.37555224675813E-3</v>
      </c>
      <c r="M19" s="37">
        <v>1.2355530934099899E-3</v>
      </c>
      <c r="N19" s="40">
        <v>1.13235385956247E-2</v>
      </c>
      <c r="O19" s="39">
        <v>9.8601024386514705E-2</v>
      </c>
      <c r="P19" s="37">
        <v>8.9641464719822594E-2</v>
      </c>
      <c r="Q19" s="37">
        <v>0.15759277297389601</v>
      </c>
      <c r="R19" s="60">
        <v>1.09592832322853</v>
      </c>
      <c r="S19" s="62">
        <v>71.068504645820795</v>
      </c>
      <c r="T19" s="62">
        <v>13.7641642652898</v>
      </c>
      <c r="U19" s="62">
        <v>4</v>
      </c>
      <c r="V19" s="40">
        <v>0.10314866344842601</v>
      </c>
      <c r="W19" s="34">
        <v>606.31947631256401</v>
      </c>
      <c r="X19" s="64">
        <v>0</v>
      </c>
      <c r="Y19" s="58">
        <v>0.85380322605305403</v>
      </c>
      <c r="Z19" s="66">
        <v>0</v>
      </c>
      <c r="AA19" s="57">
        <v>0.70357006345080597</v>
      </c>
      <c r="AB19" s="58">
        <v>0.29642993654919297</v>
      </c>
      <c r="AC19" s="58">
        <v>0.62693983640394402</v>
      </c>
      <c r="AD19" s="58">
        <v>0.115923859032184</v>
      </c>
      <c r="AE19" s="66">
        <v>0.25713630456387099</v>
      </c>
      <c r="AF19" s="39">
        <v>0.122177203577708</v>
      </c>
      <c r="AG19" s="37">
        <v>0.61518232551028196</v>
      </c>
      <c r="AH19" s="37">
        <v>0.112667227276202</v>
      </c>
      <c r="AI19" s="37">
        <v>0.17379405244247301</v>
      </c>
      <c r="AJ19" s="40">
        <v>9.8356394771041897E-2</v>
      </c>
      <c r="AK19" s="39">
        <v>8.8280712483755006E-2</v>
      </c>
      <c r="AL19" s="37">
        <v>0.15515633361363801</v>
      </c>
      <c r="AM19" s="37">
        <v>0.139255408607904</v>
      </c>
      <c r="AN19" s="37">
        <v>2.9860102438651399E-2</v>
      </c>
      <c r="AO19" s="40">
        <v>2.39889916673037E-2</v>
      </c>
    </row>
    <row r="20" spans="1:41" x14ac:dyDescent="0.15">
      <c r="A20" s="24" t="s">
        <v>368</v>
      </c>
      <c r="B20" s="34">
        <v>90494</v>
      </c>
      <c r="C20" s="9">
        <v>16616.293719141599</v>
      </c>
      <c r="D20" s="10">
        <v>0.83964589327662797</v>
      </c>
      <c r="E20" s="11">
        <v>19789.644482507101</v>
      </c>
      <c r="F20" s="57">
        <v>0</v>
      </c>
      <c r="G20" s="58">
        <v>2.04902858840213E-3</v>
      </c>
      <c r="H20" s="58">
        <v>0.109932525054922</v>
      </c>
      <c r="I20" s="58">
        <v>0.109932525054922</v>
      </c>
      <c r="J20" s="58">
        <v>0</v>
      </c>
      <c r="K20" s="58">
        <v>0</v>
      </c>
      <c r="L20" s="58">
        <v>0</v>
      </c>
      <c r="M20" s="37">
        <v>0</v>
      </c>
      <c r="N20" s="40">
        <v>2.04902858840213E-3</v>
      </c>
      <c r="O20" s="39">
        <v>0.13004177072513001</v>
      </c>
      <c r="P20" s="37">
        <v>0.12267111631710299</v>
      </c>
      <c r="Q20" s="37">
        <v>0.15323146291332601</v>
      </c>
      <c r="R20" s="60">
        <v>1.0808919346222099</v>
      </c>
      <c r="S20" s="62">
        <v>71.088571111058997</v>
      </c>
      <c r="T20" s="62">
        <v>15.2972048689419</v>
      </c>
      <c r="U20" s="62">
        <v>1</v>
      </c>
      <c r="V20" s="40">
        <v>0.105010852174019</v>
      </c>
      <c r="W20" s="34">
        <v>616.10500740361203</v>
      </c>
      <c r="X20" s="64">
        <v>0</v>
      </c>
      <c r="Y20" s="58">
        <v>0.85014476097862801</v>
      </c>
      <c r="Z20" s="66">
        <v>0</v>
      </c>
      <c r="AA20" s="57">
        <v>0.70076469158176202</v>
      </c>
      <c r="AB20" s="58">
        <v>0.29923530841823698</v>
      </c>
      <c r="AC20" s="58">
        <v>0.63028488076557498</v>
      </c>
      <c r="AD20" s="58">
        <v>0.10005083209936499</v>
      </c>
      <c r="AE20" s="66">
        <v>0.26966428713505802</v>
      </c>
      <c r="AF20" s="39">
        <v>0.11987535085199</v>
      </c>
      <c r="AG20" s="37">
        <v>0.57782836431144602</v>
      </c>
      <c r="AH20" s="37">
        <v>0.119223373925343</v>
      </c>
      <c r="AI20" s="37">
        <v>0.15278360996309101</v>
      </c>
      <c r="AJ20" s="40">
        <v>0.15013150043096701</v>
      </c>
      <c r="AK20" s="39">
        <v>7.9706941896700301E-2</v>
      </c>
      <c r="AL20" s="37">
        <v>0.12780957853559299</v>
      </c>
      <c r="AM20" s="37">
        <v>0.109543174133091</v>
      </c>
      <c r="AN20" s="37">
        <v>2.98693836055429E-2</v>
      </c>
      <c r="AO20" s="40">
        <v>2.32280593188498E-2</v>
      </c>
    </row>
    <row r="21" spans="1:41" x14ac:dyDescent="0.15">
      <c r="A21" s="24" t="s">
        <v>33</v>
      </c>
      <c r="B21" s="34">
        <v>93151</v>
      </c>
      <c r="C21" s="9">
        <v>16077.2905772348</v>
      </c>
      <c r="D21" s="10">
        <v>0.62276772548368797</v>
      </c>
      <c r="E21" s="11">
        <v>25815.869897156201</v>
      </c>
      <c r="F21" s="57">
        <v>8.5394823227071092E-6</v>
      </c>
      <c r="G21" s="58">
        <v>5.6287183163296298E-2</v>
      </c>
      <c r="H21" s="58">
        <v>5.1119995862818998E-2</v>
      </c>
      <c r="I21" s="58">
        <v>4.7358389864388797E-2</v>
      </c>
      <c r="J21" s="58">
        <v>3.4050171873353701E-3</v>
      </c>
      <c r="K21" s="58">
        <v>3.48903608514544E-4</v>
      </c>
      <c r="L21" s="58">
        <v>7.6852025802129993E-6</v>
      </c>
      <c r="M21" s="37">
        <v>9.4191988313426706E-6</v>
      </c>
      <c r="N21" s="40">
        <v>5.40029791636168E-2</v>
      </c>
      <c r="O21" s="39">
        <v>1.02629064636987E-2</v>
      </c>
      <c r="P21" s="37">
        <v>7.9762965507616593E-3</v>
      </c>
      <c r="Q21" s="37">
        <v>2.0720719521775201E-2</v>
      </c>
      <c r="R21" s="60">
        <v>1.0198727491125601</v>
      </c>
      <c r="S21" s="62">
        <v>63.899649818578702</v>
      </c>
      <c r="T21" s="62">
        <v>21.194232833243401</v>
      </c>
      <c r="U21" s="62">
        <v>2</v>
      </c>
      <c r="V21" s="40">
        <v>7.7190816398114204E-2</v>
      </c>
      <c r="W21" s="34">
        <v>754.05871606914798</v>
      </c>
      <c r="X21" s="64">
        <v>0</v>
      </c>
      <c r="Y21" s="58">
        <v>0.95284001245289895</v>
      </c>
      <c r="Z21" s="66">
        <v>0</v>
      </c>
      <c r="AA21" s="57">
        <v>0.25307296754731501</v>
      </c>
      <c r="AB21" s="58">
        <v>0.74692703245268399</v>
      </c>
      <c r="AC21" s="58">
        <v>0.60316045989844402</v>
      </c>
      <c r="AD21" s="58">
        <v>0.10119054009082</v>
      </c>
      <c r="AE21" s="66">
        <v>0.29564900001073502</v>
      </c>
      <c r="AF21" s="39">
        <v>3.3773121061502202E-2</v>
      </c>
      <c r="AG21" s="37">
        <v>0.44191688763405601</v>
      </c>
      <c r="AH21" s="37">
        <v>0.248607100299513</v>
      </c>
      <c r="AI21" s="37">
        <v>0.30059795385986099</v>
      </c>
      <c r="AJ21" s="40">
        <v>8.87805820656783E-3</v>
      </c>
      <c r="AK21" s="39">
        <v>0.24973430236927099</v>
      </c>
      <c r="AL21" s="37">
        <v>0.13836673787720999</v>
      </c>
      <c r="AM21" s="37">
        <v>1.26676042125151E-2</v>
      </c>
      <c r="AN21" s="37">
        <v>2.1470515614432399E-5</v>
      </c>
      <c r="AO21" s="40">
        <v>4.2919560713250503E-2</v>
      </c>
    </row>
    <row r="22" spans="1:41" x14ac:dyDescent="0.15">
      <c r="A22" s="24" t="s">
        <v>213</v>
      </c>
      <c r="B22" s="34">
        <v>106118</v>
      </c>
      <c r="C22" s="9">
        <v>17753.906882432701</v>
      </c>
      <c r="D22" s="10">
        <v>0.67886729899718401</v>
      </c>
      <c r="E22" s="11">
        <v>26152.249355151798</v>
      </c>
      <c r="F22" s="57">
        <v>0</v>
      </c>
      <c r="G22" s="58">
        <v>4.2071632288470003E-3</v>
      </c>
      <c r="H22" s="58">
        <v>4.8332800030926E-2</v>
      </c>
      <c r="I22" s="58">
        <v>4.8332800030926E-2</v>
      </c>
      <c r="J22" s="58">
        <v>0</v>
      </c>
      <c r="K22" s="58">
        <v>0</v>
      </c>
      <c r="L22" s="58">
        <v>0</v>
      </c>
      <c r="M22" s="37">
        <v>0</v>
      </c>
      <c r="N22" s="40">
        <v>4.2071632288470003E-3</v>
      </c>
      <c r="O22" s="39">
        <v>1.08652631975725E-2</v>
      </c>
      <c r="P22" s="37">
        <v>8.2266910420475299E-3</v>
      </c>
      <c r="Q22" s="37">
        <v>2.0588103105506E-2</v>
      </c>
      <c r="R22" s="60">
        <v>1.02697035565814</v>
      </c>
      <c r="S22" s="62">
        <v>64.440414296289106</v>
      </c>
      <c r="T22" s="62">
        <v>19.672171343405399</v>
      </c>
      <c r="U22" s="62">
        <v>1</v>
      </c>
      <c r="V22" s="40">
        <v>7.88819161749824E-2</v>
      </c>
      <c r="W22" s="34">
        <v>753.479499334911</v>
      </c>
      <c r="X22" s="64">
        <v>0</v>
      </c>
      <c r="Y22" s="58">
        <v>0.94478787764563898</v>
      </c>
      <c r="Z22" s="66">
        <v>0</v>
      </c>
      <c r="AA22" s="57">
        <v>0.25678961156448399</v>
      </c>
      <c r="AB22" s="58">
        <v>0.74321038843551501</v>
      </c>
      <c r="AC22" s="58">
        <v>0.59823027196140099</v>
      </c>
      <c r="AD22" s="58">
        <v>9.9144348743851099E-2</v>
      </c>
      <c r="AE22" s="66">
        <v>0.30262537929474698</v>
      </c>
      <c r="AF22" s="39">
        <v>2.9985487853144598E-2</v>
      </c>
      <c r="AG22" s="37">
        <v>0.409440434233589</v>
      </c>
      <c r="AH22" s="37">
        <v>0.21873763169302099</v>
      </c>
      <c r="AI22" s="37">
        <v>0.32590135509527102</v>
      </c>
      <c r="AJ22" s="40">
        <v>4.5920578978118701E-2</v>
      </c>
      <c r="AK22" s="39">
        <v>0.24426581729772501</v>
      </c>
      <c r="AL22" s="37">
        <v>0.139146987316006</v>
      </c>
      <c r="AM22" s="37">
        <v>1.25237942667596E-2</v>
      </c>
      <c r="AN22" s="37">
        <v>0</v>
      </c>
      <c r="AO22" s="40">
        <v>4.1227689930077797E-2</v>
      </c>
    </row>
    <row r="23" spans="1:41" x14ac:dyDescent="0.15">
      <c r="A23" s="24" t="s">
        <v>203</v>
      </c>
      <c r="B23" s="34">
        <v>64939</v>
      </c>
      <c r="C23" s="9">
        <v>21243.1916273733</v>
      </c>
      <c r="D23" s="10">
        <v>0.78519070340853703</v>
      </c>
      <c r="E23" s="11">
        <v>27054.818065415198</v>
      </c>
      <c r="F23" s="57">
        <v>0</v>
      </c>
      <c r="G23" s="58">
        <v>1.9047694279945E-3</v>
      </c>
      <c r="H23" s="58">
        <v>4.4018038907146201E-2</v>
      </c>
      <c r="I23" s="58">
        <v>4.1419833118080097E-2</v>
      </c>
      <c r="J23" s="58">
        <v>2.4002423824336701E-3</v>
      </c>
      <c r="K23" s="58">
        <v>1.6349670894529199E-4</v>
      </c>
      <c r="L23" s="58">
        <v>3.4466697687136002E-5</v>
      </c>
      <c r="M23" s="37">
        <v>0</v>
      </c>
      <c r="N23" s="40">
        <v>1.9047694279945E-3</v>
      </c>
      <c r="O23" s="39">
        <v>0</v>
      </c>
      <c r="P23" s="37">
        <v>1.8016908175364501E-3</v>
      </c>
      <c r="Q23" s="37">
        <v>4.0098127360797799E-2</v>
      </c>
      <c r="R23" s="60">
        <v>1.02737513544871</v>
      </c>
      <c r="S23" s="62">
        <v>71.037203236609599</v>
      </c>
      <c r="T23" s="62">
        <v>15.3784342331529</v>
      </c>
      <c r="U23" s="62">
        <v>1</v>
      </c>
      <c r="V23" s="40">
        <v>9.3435358910573599E-2</v>
      </c>
      <c r="W23" s="34">
        <v>726.405286405315</v>
      </c>
      <c r="X23" s="64">
        <v>0</v>
      </c>
      <c r="Y23" s="58">
        <v>0.92194213030690297</v>
      </c>
      <c r="Z23" s="66">
        <v>0</v>
      </c>
      <c r="AA23" s="57">
        <v>0.136050755324227</v>
      </c>
      <c r="AB23" s="58">
        <v>0.86394924467577205</v>
      </c>
      <c r="AC23" s="58">
        <v>0.551532977101587</v>
      </c>
      <c r="AD23" s="58">
        <v>0.12537920202035699</v>
      </c>
      <c r="AE23" s="66">
        <v>0.32308782087805399</v>
      </c>
      <c r="AF23" s="39">
        <v>1.2935216125902701E-2</v>
      </c>
      <c r="AG23" s="37">
        <v>0.34861947365989598</v>
      </c>
      <c r="AH23" s="37">
        <v>2.7810714670690899E-2</v>
      </c>
      <c r="AI23" s="37">
        <v>0.19821678806264301</v>
      </c>
      <c r="AJ23" s="40">
        <v>0.42535302360676902</v>
      </c>
      <c r="AK23" s="39">
        <v>1.7554936170868E-3</v>
      </c>
      <c r="AL23" s="37">
        <v>3.0798133633101803E-5</v>
      </c>
      <c r="AM23" s="37">
        <v>0.48448544018232498</v>
      </c>
      <c r="AN23" s="37">
        <v>1.1395309444247599E-3</v>
      </c>
      <c r="AO23" s="40">
        <v>9.0854494217650398E-4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tabSelected="1" workbookViewId="0">
      <selection activeCell="C4" sqref="C4:F4"/>
    </sheetView>
  </sheetViews>
  <sheetFormatPr baseColWidth="10" defaultRowHeight="12" x14ac:dyDescent="0.15"/>
  <cols>
    <col min="1" max="4" width="11" style="2"/>
    <col min="5" max="5" width="14.59765625" style="2" bestFit="1" customWidth="1"/>
    <col min="6" max="16384" width="11" style="2"/>
  </cols>
  <sheetData>
    <row r="1" spans="1:17" ht="16" x14ac:dyDescent="0.2">
      <c r="A1" s="1" t="s">
        <v>293</v>
      </c>
    </row>
    <row r="2" spans="1:17" ht="16" x14ac:dyDescent="0.2">
      <c r="A2" s="1"/>
    </row>
    <row r="3" spans="1:17" x14ac:dyDescent="0.15">
      <c r="B3" s="7" t="s">
        <v>326</v>
      </c>
    </row>
    <row r="4" spans="1:17" x14ac:dyDescent="0.15">
      <c r="B4" s="45" t="s">
        <v>294</v>
      </c>
      <c r="C4" s="72" t="s">
        <v>313</v>
      </c>
      <c r="D4" s="73"/>
      <c r="E4" s="73"/>
      <c r="F4" s="74"/>
    </row>
    <row r="5" spans="1:17" x14ac:dyDescent="0.15">
      <c r="B5" s="51"/>
      <c r="C5" s="51"/>
      <c r="D5" s="51"/>
      <c r="E5" s="51"/>
      <c r="F5" s="51"/>
    </row>
    <row r="6" spans="1:17" x14ac:dyDescent="0.15">
      <c r="B6" s="45" t="s">
        <v>320</v>
      </c>
      <c r="C6" s="72" t="s">
        <v>327</v>
      </c>
      <c r="D6" s="73"/>
      <c r="E6" s="73"/>
      <c r="F6" s="74"/>
    </row>
    <row r="7" spans="1:17" x14ac:dyDescent="0.15">
      <c r="B7" s="45" t="s">
        <v>321</v>
      </c>
      <c r="C7" s="72" t="s">
        <v>378</v>
      </c>
      <c r="D7" s="73"/>
      <c r="E7" s="73"/>
      <c r="F7" s="74"/>
    </row>
    <row r="8" spans="1:17" x14ac:dyDescent="0.15">
      <c r="B8" s="45" t="s">
        <v>322</v>
      </c>
      <c r="C8" s="72" t="s">
        <v>34</v>
      </c>
      <c r="D8" s="73"/>
      <c r="E8" s="73"/>
      <c r="F8" s="74"/>
    </row>
    <row r="9" spans="1:17" x14ac:dyDescent="0.15">
      <c r="B9" s="45" t="s">
        <v>323</v>
      </c>
      <c r="C9" s="72" t="s">
        <v>368</v>
      </c>
      <c r="D9" s="73"/>
      <c r="E9" s="73"/>
      <c r="F9" s="74"/>
    </row>
    <row r="12" spans="1:17" x14ac:dyDescent="0.15">
      <c r="B12" s="7" t="s">
        <v>56</v>
      </c>
      <c r="G12" s="7" t="s">
        <v>324</v>
      </c>
      <c r="L12" s="7" t="s">
        <v>325</v>
      </c>
      <c r="Q12" s="7" t="s">
        <v>58</v>
      </c>
    </row>
    <row r="33" spans="1:27" x14ac:dyDescent="0.15">
      <c r="C33" s="46" t="s">
        <v>318</v>
      </c>
      <c r="D33" s="46" t="s">
        <v>318</v>
      </c>
      <c r="E33" s="46" t="s">
        <v>318</v>
      </c>
      <c r="F33" s="46" t="s">
        <v>318</v>
      </c>
      <c r="G33" s="46" t="s">
        <v>316</v>
      </c>
      <c r="H33" s="46" t="s">
        <v>316</v>
      </c>
      <c r="I33" s="46" t="s">
        <v>316</v>
      </c>
      <c r="J33" s="46" t="s">
        <v>316</v>
      </c>
      <c r="K33" s="46" t="s">
        <v>319</v>
      </c>
      <c r="L33" s="46" t="s">
        <v>319</v>
      </c>
      <c r="M33" s="46" t="s">
        <v>319</v>
      </c>
      <c r="N33" s="46" t="s">
        <v>319</v>
      </c>
      <c r="O33" s="46" t="s">
        <v>317</v>
      </c>
      <c r="P33" s="46" t="s">
        <v>317</v>
      </c>
      <c r="Q33" s="46" t="s">
        <v>317</v>
      </c>
      <c r="R33" s="46" t="s">
        <v>317</v>
      </c>
    </row>
    <row r="34" spans="1:27" x14ac:dyDescent="0.15">
      <c r="C34" s="46">
        <f t="shared" ref="C34:R34" ca="1" si="0">MATCH(C$35&amp;" "&amp;C$33,INDIRECT($C$4&amp;"!A1:CZ1"),0)</f>
        <v>5</v>
      </c>
      <c r="D34" s="46">
        <f t="shared" ca="1" si="0"/>
        <v>6</v>
      </c>
      <c r="E34" s="46">
        <f t="shared" ca="1" si="0"/>
        <v>14</v>
      </c>
      <c r="F34" s="46">
        <f t="shared" ca="1" si="0"/>
        <v>15</v>
      </c>
      <c r="G34" s="46">
        <f t="shared" ca="1" si="0"/>
        <v>23</v>
      </c>
      <c r="H34" s="46">
        <f t="shared" ca="1" si="0"/>
        <v>24</v>
      </c>
      <c r="I34" s="46">
        <f t="shared" ca="1" si="0"/>
        <v>32</v>
      </c>
      <c r="J34" s="46">
        <f t="shared" ca="1" si="0"/>
        <v>33</v>
      </c>
      <c r="K34" s="46">
        <f t="shared" ca="1" si="0"/>
        <v>41</v>
      </c>
      <c r="L34" s="46">
        <f t="shared" ca="1" si="0"/>
        <v>42</v>
      </c>
      <c r="M34" s="46">
        <f t="shared" ca="1" si="0"/>
        <v>50</v>
      </c>
      <c r="N34" s="46">
        <f t="shared" ca="1" si="0"/>
        <v>51</v>
      </c>
      <c r="O34" s="46">
        <f t="shared" ca="1" si="0"/>
        <v>59</v>
      </c>
      <c r="P34" s="46">
        <f t="shared" ca="1" si="0"/>
        <v>60</v>
      </c>
      <c r="Q34" s="46">
        <f t="shared" ca="1" si="0"/>
        <v>68</v>
      </c>
      <c r="R34" s="46">
        <f t="shared" ca="1" si="0"/>
        <v>69</v>
      </c>
    </row>
    <row r="35" spans="1:27" ht="60" x14ac:dyDescent="0.15">
      <c r="C35" s="47" t="str">
        <f>$C$6</f>
        <v>AmeriCredit Automobile Receivables Trust 2017-1</v>
      </c>
      <c r="D35" s="48" t="str">
        <f>$C$7</f>
        <v>AmeriCredit Automobile Receivables Trust 2017-2</v>
      </c>
      <c r="E35" s="48" t="str">
        <f>$C$8</f>
        <v>Santander Drive Auto Receivables Trust 2017-1</v>
      </c>
      <c r="F35" s="49" t="str">
        <f>$C$9</f>
        <v>Santander Drive Auto Receivables Trust 2017-2</v>
      </c>
      <c r="G35" s="50" t="str">
        <f t="shared" ref="G35:N35" si="1">C35</f>
        <v>AmeriCredit Automobile Receivables Trust 2017-1</v>
      </c>
      <c r="H35" s="48" t="str">
        <f t="shared" si="1"/>
        <v>AmeriCredit Automobile Receivables Trust 2017-2</v>
      </c>
      <c r="I35" s="48" t="str">
        <f t="shared" si="1"/>
        <v>Santander Drive Auto Receivables Trust 2017-1</v>
      </c>
      <c r="J35" s="49" t="str">
        <f t="shared" si="1"/>
        <v>Santander Drive Auto Receivables Trust 2017-2</v>
      </c>
      <c r="K35" s="50" t="str">
        <f t="shared" si="1"/>
        <v>AmeriCredit Automobile Receivables Trust 2017-1</v>
      </c>
      <c r="L35" s="48" t="str">
        <f t="shared" si="1"/>
        <v>AmeriCredit Automobile Receivables Trust 2017-2</v>
      </c>
      <c r="M35" s="48" t="str">
        <f t="shared" si="1"/>
        <v>Santander Drive Auto Receivables Trust 2017-1</v>
      </c>
      <c r="N35" s="49" t="str">
        <f t="shared" si="1"/>
        <v>Santander Drive Auto Receivables Trust 2017-2</v>
      </c>
      <c r="O35" s="50" t="str">
        <f t="shared" ref="O35:R35" si="2">K35</f>
        <v>AmeriCredit Automobile Receivables Trust 2017-1</v>
      </c>
      <c r="P35" s="48" t="str">
        <f t="shared" si="2"/>
        <v>AmeriCredit Automobile Receivables Trust 2017-2</v>
      </c>
      <c r="Q35" s="48" t="str">
        <f t="shared" si="2"/>
        <v>Santander Drive Auto Receivables Trust 2017-1</v>
      </c>
      <c r="R35" s="49" t="str">
        <f t="shared" si="2"/>
        <v>Santander Drive Auto Receivables Trust 2017-2</v>
      </c>
    </row>
    <row r="36" spans="1:27" x14ac:dyDescent="0.15">
      <c r="A36" s="46">
        <v>1</v>
      </c>
      <c r="B36" s="12">
        <f ca="1">IF(ISNUMBER(OFFSET(INDIRECT($C$4&amp;"!A1"),A36,)),OFFSET(INDIRECT($C$4&amp;"!A1"),A36,),"")</f>
        <v>0</v>
      </c>
      <c r="C36" s="39">
        <f t="shared" ref="C36:G45" ca="1" si="3">VLOOKUP($B36,INDIRECT($C$4&amp;"!A1:CZ100"),C$34,0)</f>
        <v>-2.1124158954461498E-3</v>
      </c>
      <c r="D36" s="37">
        <f t="shared" ca="1" si="3"/>
        <v>-1.14467847448178E-4</v>
      </c>
      <c r="E36" s="37">
        <f t="shared" ca="1" si="3"/>
        <v>-4.2073317536144104E-3</v>
      </c>
      <c r="F36" s="40">
        <f t="shared" ca="1" si="3"/>
        <v>-4.2672902240919602E-3</v>
      </c>
      <c r="G36" s="39">
        <f t="shared" ca="1" si="3"/>
        <v>0</v>
      </c>
      <c r="H36" s="37">
        <f t="shared" ref="H36:J51" ca="1" si="4">VLOOKUP($B36,INDIRECT($C$4&amp;"!A1:CZ100"),H$34,0)</f>
        <v>0</v>
      </c>
      <c r="I36" s="37">
        <f t="shared" ca="1" si="4"/>
        <v>0</v>
      </c>
      <c r="J36" s="40">
        <f t="shared" ca="1" si="4"/>
        <v>0</v>
      </c>
      <c r="K36" s="39">
        <f t="shared" ref="K36:K67" ca="1" si="5">VLOOKUP($B36,INDIRECT($C$4&amp;"!A1:CZ100"),K$34,0)</f>
        <v>1.19694243130643E-2</v>
      </c>
      <c r="L36" s="37">
        <f t="shared" ref="L36:N51" ca="1" si="6">VLOOKUP($B36,INDIRECT($C$4&amp;"!A1:CZ100"),L$34,0)</f>
        <v>7.8685132974976695E-3</v>
      </c>
      <c r="M36" s="37">
        <f t="shared" ca="1" si="6"/>
        <v>0</v>
      </c>
      <c r="N36" s="40">
        <f t="shared" ca="1" si="6"/>
        <v>0</v>
      </c>
      <c r="O36" s="39">
        <f t="shared" ref="O36:O67" ca="1" si="7">VLOOKUP($B36,INDIRECT($C$4&amp;"!A1:CZ100"),O$34,0)</f>
        <v>0</v>
      </c>
      <c r="P36" s="37">
        <f t="shared" ref="P36:R51" ca="1" si="8">VLOOKUP($B36,INDIRECT($C$4&amp;"!A1:CZ100"),P$34,0)</f>
        <v>0</v>
      </c>
      <c r="Q36" s="37">
        <f t="shared" ca="1" si="8"/>
        <v>0</v>
      </c>
      <c r="R36" s="40">
        <f t="shared" ca="1" si="8"/>
        <v>0</v>
      </c>
    </row>
    <row r="37" spans="1:27" x14ac:dyDescent="0.15">
      <c r="A37" s="46">
        <v>2</v>
      </c>
      <c r="B37" s="12">
        <f t="shared" ref="B37:B100" ca="1" si="9">IF(ISNUMBER(OFFSET(INDIRECT($C$4&amp;"!A1"),A37,)),OFFSET(INDIRECT($C$4&amp;"!A1"),A37,),"")</f>
        <v>1</v>
      </c>
      <c r="C37" s="39">
        <f t="shared" ca="1" si="3"/>
        <v>2.3103344586251498E-3</v>
      </c>
      <c r="D37" s="37">
        <f t="shared" ca="1" si="3"/>
        <v>0</v>
      </c>
      <c r="E37" s="37">
        <f t="shared" ca="1" si="3"/>
        <v>6.40540106678111E-3</v>
      </c>
      <c r="F37" s="40">
        <f t="shared" ca="1" si="3"/>
        <v>0</v>
      </c>
      <c r="G37" s="39">
        <f t="shared" ca="1" si="3"/>
        <v>9.9908157325281801E-7</v>
      </c>
      <c r="H37" s="37">
        <f t="shared" ca="1" si="4"/>
        <v>0</v>
      </c>
      <c r="I37" s="37">
        <f t="shared" ca="1" si="4"/>
        <v>0</v>
      </c>
      <c r="J37" s="40">
        <f t="shared" ca="1" si="4"/>
        <v>0</v>
      </c>
      <c r="K37" s="39">
        <f t="shared" ca="1" si="5"/>
        <v>3.1655560074917898E-2</v>
      </c>
      <c r="L37" s="37">
        <f t="shared" ca="1" si="6"/>
        <v>0</v>
      </c>
      <c r="M37" s="37">
        <f t="shared" ca="1" si="6"/>
        <v>2.9253906838291498E-2</v>
      </c>
      <c r="N37" s="40">
        <f t="shared" ca="1" si="6"/>
        <v>0</v>
      </c>
      <c r="O37" s="39">
        <f t="shared" ca="1" si="7"/>
        <v>5.6866937210855398E-6</v>
      </c>
      <c r="P37" s="37">
        <f t="shared" ca="1" si="8"/>
        <v>0</v>
      </c>
      <c r="Q37" s="37">
        <f t="shared" ca="1" si="8"/>
        <v>1.37093086171849E-5</v>
      </c>
      <c r="R37" s="40">
        <f t="shared" ca="1" si="8"/>
        <v>0</v>
      </c>
    </row>
    <row r="38" spans="1:27" x14ac:dyDescent="0.15">
      <c r="A38" s="46">
        <v>3</v>
      </c>
      <c r="B38" s="12">
        <f t="shared" ca="1" si="9"/>
        <v>2</v>
      </c>
      <c r="C38" s="39">
        <f t="shared" ca="1" si="3"/>
        <v>5.5908997737122504E-3</v>
      </c>
      <c r="D38" s="37">
        <f t="shared" ca="1" si="3"/>
        <v>0</v>
      </c>
      <c r="E38" s="37">
        <f t="shared" ca="1" si="3"/>
        <v>1.2529363728615401E-2</v>
      </c>
      <c r="F38" s="40">
        <f t="shared" ca="1" si="3"/>
        <v>0</v>
      </c>
      <c r="G38" s="39">
        <f t="shared" ca="1" si="3"/>
        <v>2.0204574251312499E-6</v>
      </c>
      <c r="H38" s="37">
        <f t="shared" ca="1" si="4"/>
        <v>0</v>
      </c>
      <c r="I38" s="37">
        <f t="shared" ca="1" si="4"/>
        <v>0</v>
      </c>
      <c r="J38" s="40">
        <f t="shared" ca="1" si="4"/>
        <v>0</v>
      </c>
      <c r="K38" s="39">
        <f t="shared" ca="1" si="5"/>
        <v>3.6791660560395303E-2</v>
      </c>
      <c r="L38" s="37">
        <f t="shared" ca="1" si="6"/>
        <v>0</v>
      </c>
      <c r="M38" s="37">
        <f t="shared" ca="1" si="6"/>
        <v>3.2469819692154303E-2</v>
      </c>
      <c r="N38" s="40">
        <f t="shared" ca="1" si="6"/>
        <v>0</v>
      </c>
      <c r="O38" s="39">
        <f t="shared" ca="1" si="7"/>
        <v>1.3534064199973201E-4</v>
      </c>
      <c r="P38" s="37">
        <f t="shared" ca="1" si="8"/>
        <v>0</v>
      </c>
      <c r="Q38" s="37">
        <f t="shared" ca="1" si="8"/>
        <v>3.2620919588176799E-4</v>
      </c>
      <c r="R38" s="40">
        <f t="shared" ca="1" si="8"/>
        <v>0</v>
      </c>
    </row>
    <row r="39" spans="1:27" x14ac:dyDescent="0.15">
      <c r="A39" s="46">
        <v>4</v>
      </c>
      <c r="B39" s="12">
        <f t="shared" ca="1" si="9"/>
        <v>3</v>
      </c>
      <c r="C39" s="39">
        <f t="shared" ca="1" si="3"/>
        <v>1.2009098744126E-2</v>
      </c>
      <c r="D39" s="37">
        <f t="shared" ca="1" si="3"/>
        <v>0</v>
      </c>
      <c r="E39" s="37">
        <f t="shared" ca="1" si="3"/>
        <v>1.22794918236799E-2</v>
      </c>
      <c r="F39" s="40">
        <f t="shared" ca="1" si="3"/>
        <v>0</v>
      </c>
      <c r="G39" s="39">
        <f t="shared" ca="1" si="3"/>
        <v>8.2057922811139496E-7</v>
      </c>
      <c r="H39" s="37">
        <f t="shared" ca="1" si="4"/>
        <v>0</v>
      </c>
      <c r="I39" s="37">
        <f t="shared" ca="1" si="4"/>
        <v>0</v>
      </c>
      <c r="J39" s="40">
        <f t="shared" ca="1" si="4"/>
        <v>0</v>
      </c>
      <c r="K39" s="39">
        <f t="shared" ca="1" si="5"/>
        <v>4.1530379257144999E-2</v>
      </c>
      <c r="L39" s="37">
        <f t="shared" ca="1" si="6"/>
        <v>0</v>
      </c>
      <c r="M39" s="37">
        <f t="shared" ca="1" si="6"/>
        <v>4.6577580201232302E-2</v>
      </c>
      <c r="N39" s="40">
        <f t="shared" ca="1" si="6"/>
        <v>0</v>
      </c>
      <c r="O39" s="39">
        <f t="shared" ca="1" si="7"/>
        <v>7.1327878277778901E-4</v>
      </c>
      <c r="P39" s="37">
        <f t="shared" ca="1" si="8"/>
        <v>0</v>
      </c>
      <c r="Q39" s="37">
        <f t="shared" ca="1" si="8"/>
        <v>9.9042850158938202E-4</v>
      </c>
      <c r="R39" s="40">
        <f t="shared" ca="1" si="8"/>
        <v>0</v>
      </c>
    </row>
    <row r="40" spans="1:27" x14ac:dyDescent="0.15">
      <c r="A40" s="46">
        <v>5</v>
      </c>
      <c r="B40" s="12">
        <f t="shared" ca="1" si="9"/>
        <v>4</v>
      </c>
      <c r="C40" s="39">
        <f t="shared" ca="1" si="3"/>
        <v>9.9823863643759107E-3</v>
      </c>
      <c r="D40" s="37">
        <f t="shared" ca="1" si="3"/>
        <v>0</v>
      </c>
      <c r="E40" s="37">
        <f t="shared" ca="1" si="3"/>
        <v>0</v>
      </c>
      <c r="F40" s="40">
        <f t="shared" ca="1" si="3"/>
        <v>0</v>
      </c>
      <c r="G40" s="39">
        <f t="shared" ca="1" si="3"/>
        <v>6.1619693052173302E-7</v>
      </c>
      <c r="H40" s="37">
        <f t="shared" ca="1" si="4"/>
        <v>0</v>
      </c>
      <c r="I40" s="37">
        <f t="shared" ca="1" si="4"/>
        <v>0</v>
      </c>
      <c r="J40" s="40">
        <f t="shared" ca="1" si="4"/>
        <v>0</v>
      </c>
      <c r="K40" s="39">
        <f t="shared" ca="1" si="5"/>
        <v>5.0770647066600103E-2</v>
      </c>
      <c r="L40" s="37">
        <f t="shared" ca="1" si="6"/>
        <v>0</v>
      </c>
      <c r="M40" s="37">
        <f t="shared" ca="1" si="6"/>
        <v>0</v>
      </c>
      <c r="N40" s="40">
        <f t="shared" ca="1" si="6"/>
        <v>0</v>
      </c>
      <c r="O40" s="39">
        <f t="shared" ca="1" si="7"/>
        <v>2.3859065102704801E-3</v>
      </c>
      <c r="P40" s="37">
        <f t="shared" ca="1" si="8"/>
        <v>0</v>
      </c>
      <c r="Q40" s="37">
        <f t="shared" ca="1" si="8"/>
        <v>0</v>
      </c>
      <c r="R40" s="40">
        <f t="shared" ca="1" si="8"/>
        <v>0</v>
      </c>
    </row>
    <row r="41" spans="1:27" x14ac:dyDescent="0.15">
      <c r="A41" s="46">
        <v>6</v>
      </c>
      <c r="B41" s="71" t="str">
        <f t="shared" ca="1" si="9"/>
        <v/>
      </c>
      <c r="C41" s="39" t="e">
        <f t="shared" ca="1" si="3"/>
        <v>#N/A</v>
      </c>
      <c r="D41" s="37" t="e">
        <f t="shared" ca="1" si="3"/>
        <v>#N/A</v>
      </c>
      <c r="E41" s="37" t="e">
        <f t="shared" ca="1" si="3"/>
        <v>#N/A</v>
      </c>
      <c r="F41" s="40" t="e">
        <f t="shared" ca="1" si="3"/>
        <v>#N/A</v>
      </c>
      <c r="G41" s="39" t="e">
        <f t="shared" ca="1" si="3"/>
        <v>#N/A</v>
      </c>
      <c r="H41" s="37" t="e">
        <f t="shared" ca="1" si="4"/>
        <v>#N/A</v>
      </c>
      <c r="I41" s="37" t="e">
        <f t="shared" ca="1" si="4"/>
        <v>#N/A</v>
      </c>
      <c r="J41" s="40" t="e">
        <f t="shared" ca="1" si="4"/>
        <v>#N/A</v>
      </c>
      <c r="K41" s="39" t="e">
        <f t="shared" ca="1" si="5"/>
        <v>#N/A</v>
      </c>
      <c r="L41" s="37" t="e">
        <f t="shared" ca="1" si="6"/>
        <v>#N/A</v>
      </c>
      <c r="M41" s="37" t="e">
        <f t="shared" ca="1" si="6"/>
        <v>#N/A</v>
      </c>
      <c r="N41" s="40" t="e">
        <f t="shared" ca="1" si="6"/>
        <v>#N/A</v>
      </c>
      <c r="O41" s="39" t="e">
        <f t="shared" ca="1" si="7"/>
        <v>#N/A</v>
      </c>
      <c r="P41" s="37" t="e">
        <f t="shared" ca="1" si="8"/>
        <v>#N/A</v>
      </c>
      <c r="Q41" s="37" t="e">
        <f t="shared" ca="1" si="8"/>
        <v>#N/A</v>
      </c>
      <c r="R41" s="40" t="e">
        <f t="shared" ca="1" si="8"/>
        <v>#N/A</v>
      </c>
      <c r="W41" s="46" t="s">
        <v>312</v>
      </c>
      <c r="X41" s="46"/>
      <c r="Y41" s="46" t="s">
        <v>311</v>
      </c>
      <c r="Z41" s="46">
        <f>MATCH("All Trusts ABSspeed",MFC!$A$1:$BM$1,0)</f>
        <v>19</v>
      </c>
      <c r="AA41" s="46"/>
    </row>
    <row r="42" spans="1:27" x14ac:dyDescent="0.15">
      <c r="A42" s="46">
        <v>7</v>
      </c>
      <c r="B42" s="71" t="str">
        <f t="shared" ca="1" si="9"/>
        <v/>
      </c>
      <c r="C42" s="39" t="e">
        <f t="shared" ca="1" si="3"/>
        <v>#N/A</v>
      </c>
      <c r="D42" s="37" t="e">
        <f t="shared" ca="1" si="3"/>
        <v>#N/A</v>
      </c>
      <c r="E42" s="37" t="e">
        <f t="shared" ca="1" si="3"/>
        <v>#N/A</v>
      </c>
      <c r="F42" s="40" t="e">
        <f t="shared" ca="1" si="3"/>
        <v>#N/A</v>
      </c>
      <c r="G42" s="39" t="e">
        <f t="shared" ca="1" si="3"/>
        <v>#N/A</v>
      </c>
      <c r="H42" s="37" t="e">
        <f t="shared" ca="1" si="4"/>
        <v>#N/A</v>
      </c>
      <c r="I42" s="37" t="e">
        <f t="shared" ca="1" si="4"/>
        <v>#N/A</v>
      </c>
      <c r="J42" s="40" t="e">
        <f t="shared" ca="1" si="4"/>
        <v>#N/A</v>
      </c>
      <c r="K42" s="39" t="e">
        <f t="shared" ca="1" si="5"/>
        <v>#N/A</v>
      </c>
      <c r="L42" s="37" t="e">
        <f t="shared" ca="1" si="6"/>
        <v>#N/A</v>
      </c>
      <c r="M42" s="37" t="e">
        <f t="shared" ca="1" si="6"/>
        <v>#N/A</v>
      </c>
      <c r="N42" s="40" t="e">
        <f t="shared" ca="1" si="6"/>
        <v>#N/A</v>
      </c>
      <c r="O42" s="39" t="e">
        <f t="shared" ca="1" si="7"/>
        <v>#N/A</v>
      </c>
      <c r="P42" s="37" t="e">
        <f t="shared" ca="1" si="8"/>
        <v>#N/A</v>
      </c>
      <c r="Q42" s="37" t="e">
        <f t="shared" ca="1" si="8"/>
        <v>#N/A</v>
      </c>
      <c r="R42" s="40" t="e">
        <f t="shared" ca="1" si="8"/>
        <v>#N/A</v>
      </c>
      <c r="W42" s="46" t="s">
        <v>313</v>
      </c>
      <c r="X42" s="46">
        <f t="shared" ref="X42:X60" si="10">IF(X41+1&lt;$Z$41,X41+1,NA())</f>
        <v>1</v>
      </c>
      <c r="Y42" s="46" t="str">
        <f ca="1">LEFT(OFFSET(MFC!$A$1,,'(3) Performance'!$X42),FIND("ABSspeed",OFFSET(MFC!$A$1,,'(3) Performance'!$X42))-2)</f>
        <v>Ally Auto Receivables Trust 2017-1</v>
      </c>
      <c r="Z42" s="46"/>
      <c r="AA42" s="46"/>
    </row>
    <row r="43" spans="1:27" x14ac:dyDescent="0.15">
      <c r="A43" s="46">
        <v>8</v>
      </c>
      <c r="B43" s="71" t="str">
        <f t="shared" ca="1" si="9"/>
        <v/>
      </c>
      <c r="C43" s="39" t="e">
        <f t="shared" ca="1" si="3"/>
        <v>#N/A</v>
      </c>
      <c r="D43" s="37" t="e">
        <f t="shared" ca="1" si="3"/>
        <v>#N/A</v>
      </c>
      <c r="E43" s="37" t="e">
        <f t="shared" ca="1" si="3"/>
        <v>#N/A</v>
      </c>
      <c r="F43" s="40" t="e">
        <f t="shared" ca="1" si="3"/>
        <v>#N/A</v>
      </c>
      <c r="G43" s="39" t="e">
        <f t="shared" ca="1" si="3"/>
        <v>#N/A</v>
      </c>
      <c r="H43" s="37" t="e">
        <f t="shared" ca="1" si="4"/>
        <v>#N/A</v>
      </c>
      <c r="I43" s="37" t="e">
        <f t="shared" ca="1" si="4"/>
        <v>#N/A</v>
      </c>
      <c r="J43" s="40" t="e">
        <f t="shared" ca="1" si="4"/>
        <v>#N/A</v>
      </c>
      <c r="K43" s="39" t="e">
        <f t="shared" ca="1" si="5"/>
        <v>#N/A</v>
      </c>
      <c r="L43" s="37" t="e">
        <f t="shared" ca="1" si="6"/>
        <v>#N/A</v>
      </c>
      <c r="M43" s="37" t="e">
        <f t="shared" ca="1" si="6"/>
        <v>#N/A</v>
      </c>
      <c r="N43" s="40" t="e">
        <f t="shared" ca="1" si="6"/>
        <v>#N/A</v>
      </c>
      <c r="O43" s="39" t="e">
        <f t="shared" ca="1" si="7"/>
        <v>#N/A</v>
      </c>
      <c r="P43" s="37" t="e">
        <f t="shared" ca="1" si="8"/>
        <v>#N/A</v>
      </c>
      <c r="Q43" s="37" t="e">
        <f t="shared" ca="1" si="8"/>
        <v>#N/A</v>
      </c>
      <c r="R43" s="40" t="e">
        <f t="shared" ca="1" si="8"/>
        <v>#N/A</v>
      </c>
      <c r="W43" s="46" t="s">
        <v>314</v>
      </c>
      <c r="X43" s="46">
        <f t="shared" si="10"/>
        <v>2</v>
      </c>
      <c r="Y43" s="46" t="str">
        <f ca="1">LEFT(OFFSET(MFC!$A$1,,'(3) Performance'!$X43),FIND("ABSspeed",OFFSET(MFC!$A$1,,'(3) Performance'!$X43))-2)</f>
        <v>Ally Auto Receivables Trust 2017-2</v>
      </c>
      <c r="Z43" s="46"/>
      <c r="AA43" s="46"/>
    </row>
    <row r="44" spans="1:27" x14ac:dyDescent="0.15">
      <c r="A44" s="46">
        <v>9</v>
      </c>
      <c r="B44" s="71" t="str">
        <f t="shared" ca="1" si="9"/>
        <v/>
      </c>
      <c r="C44" s="39" t="e">
        <f t="shared" ca="1" si="3"/>
        <v>#N/A</v>
      </c>
      <c r="D44" s="37" t="e">
        <f t="shared" ca="1" si="3"/>
        <v>#N/A</v>
      </c>
      <c r="E44" s="37" t="e">
        <f t="shared" ca="1" si="3"/>
        <v>#N/A</v>
      </c>
      <c r="F44" s="40" t="e">
        <f t="shared" ca="1" si="3"/>
        <v>#N/A</v>
      </c>
      <c r="G44" s="39" t="e">
        <f t="shared" ca="1" si="3"/>
        <v>#N/A</v>
      </c>
      <c r="H44" s="37" t="e">
        <f t="shared" ca="1" si="4"/>
        <v>#N/A</v>
      </c>
      <c r="I44" s="37" t="e">
        <f t="shared" ca="1" si="4"/>
        <v>#N/A</v>
      </c>
      <c r="J44" s="40" t="e">
        <f t="shared" ca="1" si="4"/>
        <v>#N/A</v>
      </c>
      <c r="K44" s="39" t="e">
        <f t="shared" ca="1" si="5"/>
        <v>#N/A</v>
      </c>
      <c r="L44" s="37" t="e">
        <f t="shared" ca="1" si="6"/>
        <v>#N/A</v>
      </c>
      <c r="M44" s="37" t="e">
        <f t="shared" ca="1" si="6"/>
        <v>#N/A</v>
      </c>
      <c r="N44" s="40" t="e">
        <f t="shared" ca="1" si="6"/>
        <v>#N/A</v>
      </c>
      <c r="O44" s="39" t="e">
        <f t="shared" ca="1" si="7"/>
        <v>#N/A</v>
      </c>
      <c r="P44" s="37" t="e">
        <f t="shared" ca="1" si="8"/>
        <v>#N/A</v>
      </c>
      <c r="Q44" s="37" t="e">
        <f t="shared" ca="1" si="8"/>
        <v>#N/A</v>
      </c>
      <c r="R44" s="40" t="e">
        <f t="shared" ca="1" si="8"/>
        <v>#N/A</v>
      </c>
      <c r="W44" s="46" t="s">
        <v>315</v>
      </c>
      <c r="X44" s="46">
        <f t="shared" si="10"/>
        <v>3</v>
      </c>
      <c r="Y44" s="46" t="str">
        <f ca="1">LEFT(OFFSET(MFC!$A$1,,'(3) Performance'!$X44),FIND("ABSspeed",OFFSET(MFC!$A$1,,'(3) Performance'!$X44))-2)</f>
        <v>Ally Auto Receivables Trust 2017-3</v>
      </c>
      <c r="Z44" s="46"/>
      <c r="AA44" s="46"/>
    </row>
    <row r="45" spans="1:27" x14ac:dyDescent="0.15">
      <c r="A45" s="46">
        <v>10</v>
      </c>
      <c r="B45" s="71" t="str">
        <f t="shared" ca="1" si="9"/>
        <v/>
      </c>
      <c r="C45" s="39" t="e">
        <f t="shared" ca="1" si="3"/>
        <v>#N/A</v>
      </c>
      <c r="D45" s="37" t="e">
        <f t="shared" ca="1" si="3"/>
        <v>#N/A</v>
      </c>
      <c r="E45" s="37" t="e">
        <f t="shared" ca="1" si="3"/>
        <v>#N/A</v>
      </c>
      <c r="F45" s="40" t="e">
        <f t="shared" ca="1" si="3"/>
        <v>#N/A</v>
      </c>
      <c r="G45" s="39" t="e">
        <f t="shared" ca="1" si="3"/>
        <v>#N/A</v>
      </c>
      <c r="H45" s="37" t="e">
        <f t="shared" ca="1" si="4"/>
        <v>#N/A</v>
      </c>
      <c r="I45" s="37" t="e">
        <f t="shared" ca="1" si="4"/>
        <v>#N/A</v>
      </c>
      <c r="J45" s="40" t="e">
        <f t="shared" ca="1" si="4"/>
        <v>#N/A</v>
      </c>
      <c r="K45" s="39" t="e">
        <f t="shared" ca="1" si="5"/>
        <v>#N/A</v>
      </c>
      <c r="L45" s="37" t="e">
        <f t="shared" ca="1" si="6"/>
        <v>#N/A</v>
      </c>
      <c r="M45" s="37" t="e">
        <f t="shared" ca="1" si="6"/>
        <v>#N/A</v>
      </c>
      <c r="N45" s="40" t="e">
        <f t="shared" ca="1" si="6"/>
        <v>#N/A</v>
      </c>
      <c r="O45" s="39" t="e">
        <f t="shared" ca="1" si="7"/>
        <v>#N/A</v>
      </c>
      <c r="P45" s="37" t="e">
        <f t="shared" ca="1" si="8"/>
        <v>#N/A</v>
      </c>
      <c r="Q45" s="37" t="e">
        <f t="shared" ca="1" si="8"/>
        <v>#N/A</v>
      </c>
      <c r="R45" s="40" t="e">
        <f t="shared" ca="1" si="8"/>
        <v>#N/A</v>
      </c>
      <c r="W45" s="46"/>
      <c r="X45" s="46">
        <f t="shared" si="10"/>
        <v>4</v>
      </c>
      <c r="Y45" s="46" t="str">
        <f ca="1">LEFT(OFFSET(MFC!$A$1,,'(3) Performance'!$X45),FIND("ABSspeed",OFFSET(MFC!$A$1,,'(3) Performance'!$X45))-2)</f>
        <v>AmeriCredit Automobile Receivables Trust 2017-1</v>
      </c>
      <c r="Z45" s="46"/>
      <c r="AA45" s="46"/>
    </row>
    <row r="46" spans="1:27" x14ac:dyDescent="0.15">
      <c r="A46" s="46">
        <v>11</v>
      </c>
      <c r="B46" s="71" t="str">
        <f t="shared" ca="1" si="9"/>
        <v/>
      </c>
      <c r="C46" s="39" t="e">
        <f t="shared" ref="C46:G55" ca="1" si="11">VLOOKUP($B46,INDIRECT($C$4&amp;"!A1:CZ100"),C$34,0)</f>
        <v>#N/A</v>
      </c>
      <c r="D46" s="37" t="e">
        <f t="shared" ca="1" si="11"/>
        <v>#N/A</v>
      </c>
      <c r="E46" s="37" t="e">
        <f t="shared" ca="1" si="11"/>
        <v>#N/A</v>
      </c>
      <c r="F46" s="40" t="e">
        <f t="shared" ca="1" si="11"/>
        <v>#N/A</v>
      </c>
      <c r="G46" s="39" t="e">
        <f t="shared" ca="1" si="11"/>
        <v>#N/A</v>
      </c>
      <c r="H46" s="37" t="e">
        <f t="shared" ca="1" si="4"/>
        <v>#N/A</v>
      </c>
      <c r="I46" s="37" t="e">
        <f t="shared" ca="1" si="4"/>
        <v>#N/A</v>
      </c>
      <c r="J46" s="40" t="e">
        <f t="shared" ca="1" si="4"/>
        <v>#N/A</v>
      </c>
      <c r="K46" s="39" t="e">
        <f t="shared" ca="1" si="5"/>
        <v>#N/A</v>
      </c>
      <c r="L46" s="37" t="e">
        <f t="shared" ca="1" si="6"/>
        <v>#N/A</v>
      </c>
      <c r="M46" s="37" t="e">
        <f t="shared" ca="1" si="6"/>
        <v>#N/A</v>
      </c>
      <c r="N46" s="40" t="e">
        <f t="shared" ca="1" si="6"/>
        <v>#N/A</v>
      </c>
      <c r="O46" s="39" t="e">
        <f t="shared" ca="1" si="7"/>
        <v>#N/A</v>
      </c>
      <c r="P46" s="37" t="e">
        <f t="shared" ca="1" si="8"/>
        <v>#N/A</v>
      </c>
      <c r="Q46" s="37" t="e">
        <f t="shared" ca="1" si="8"/>
        <v>#N/A</v>
      </c>
      <c r="R46" s="40" t="e">
        <f t="shared" ca="1" si="8"/>
        <v>#N/A</v>
      </c>
      <c r="W46" s="46"/>
      <c r="X46" s="46">
        <f t="shared" si="10"/>
        <v>5</v>
      </c>
      <c r="Y46" s="46" t="str">
        <f ca="1">LEFT(OFFSET(MFC!$A$1,,'(3) Performance'!$X46),FIND("ABSspeed",OFFSET(MFC!$A$1,,'(3) Performance'!$X46))-2)</f>
        <v>AmeriCredit Automobile Receivables Trust 2017-2</v>
      </c>
      <c r="Z46" s="46"/>
      <c r="AA46" s="46"/>
    </row>
    <row r="47" spans="1:27" x14ac:dyDescent="0.15">
      <c r="A47" s="46">
        <v>12</v>
      </c>
      <c r="B47" s="71" t="str">
        <f t="shared" ca="1" si="9"/>
        <v/>
      </c>
      <c r="C47" s="39" t="e">
        <f t="shared" ca="1" si="11"/>
        <v>#N/A</v>
      </c>
      <c r="D47" s="37" t="e">
        <f t="shared" ca="1" si="11"/>
        <v>#N/A</v>
      </c>
      <c r="E47" s="37" t="e">
        <f t="shared" ca="1" si="11"/>
        <v>#N/A</v>
      </c>
      <c r="F47" s="40" t="e">
        <f t="shared" ca="1" si="11"/>
        <v>#N/A</v>
      </c>
      <c r="G47" s="39" t="e">
        <f t="shared" ca="1" si="11"/>
        <v>#N/A</v>
      </c>
      <c r="H47" s="37" t="e">
        <f t="shared" ca="1" si="4"/>
        <v>#N/A</v>
      </c>
      <c r="I47" s="37" t="e">
        <f t="shared" ca="1" si="4"/>
        <v>#N/A</v>
      </c>
      <c r="J47" s="40" t="e">
        <f t="shared" ca="1" si="4"/>
        <v>#N/A</v>
      </c>
      <c r="K47" s="39" t="e">
        <f t="shared" ca="1" si="5"/>
        <v>#N/A</v>
      </c>
      <c r="L47" s="37" t="e">
        <f t="shared" ca="1" si="6"/>
        <v>#N/A</v>
      </c>
      <c r="M47" s="37" t="e">
        <f t="shared" ca="1" si="6"/>
        <v>#N/A</v>
      </c>
      <c r="N47" s="40" t="e">
        <f t="shared" ca="1" si="6"/>
        <v>#N/A</v>
      </c>
      <c r="O47" s="39" t="e">
        <f t="shared" ca="1" si="7"/>
        <v>#N/A</v>
      </c>
      <c r="P47" s="37" t="e">
        <f t="shared" ca="1" si="8"/>
        <v>#N/A</v>
      </c>
      <c r="Q47" s="37" t="e">
        <f t="shared" ca="1" si="8"/>
        <v>#N/A</v>
      </c>
      <c r="R47" s="40" t="e">
        <f t="shared" ca="1" si="8"/>
        <v>#N/A</v>
      </c>
      <c r="W47" s="46"/>
      <c r="X47" s="46">
        <f t="shared" si="10"/>
        <v>6</v>
      </c>
      <c r="Y47" s="46" t="str">
        <f ca="1">LEFT(OFFSET(MFC!$A$1,,'(3) Performance'!$X47),FIND("ABSspeed",OFFSET(MFC!$A$1,,'(3) Performance'!$X47))-2)</f>
        <v>California Republic Auto Receivables Trust 2017-1</v>
      </c>
      <c r="Z47" s="46"/>
      <c r="AA47" s="46"/>
    </row>
    <row r="48" spans="1:27" x14ac:dyDescent="0.15">
      <c r="A48" s="46">
        <v>13</v>
      </c>
      <c r="B48" s="71" t="str">
        <f t="shared" ca="1" si="9"/>
        <v/>
      </c>
      <c r="C48" s="39" t="e">
        <f t="shared" ca="1" si="11"/>
        <v>#N/A</v>
      </c>
      <c r="D48" s="37" t="e">
        <f t="shared" ca="1" si="11"/>
        <v>#N/A</v>
      </c>
      <c r="E48" s="37" t="e">
        <f t="shared" ca="1" si="11"/>
        <v>#N/A</v>
      </c>
      <c r="F48" s="40" t="e">
        <f t="shared" ca="1" si="11"/>
        <v>#N/A</v>
      </c>
      <c r="G48" s="39" t="e">
        <f t="shared" ca="1" si="11"/>
        <v>#N/A</v>
      </c>
      <c r="H48" s="37" t="e">
        <f t="shared" ca="1" si="4"/>
        <v>#N/A</v>
      </c>
      <c r="I48" s="37" t="e">
        <f t="shared" ca="1" si="4"/>
        <v>#N/A</v>
      </c>
      <c r="J48" s="40" t="e">
        <f t="shared" ca="1" si="4"/>
        <v>#N/A</v>
      </c>
      <c r="K48" s="39" t="e">
        <f t="shared" ca="1" si="5"/>
        <v>#N/A</v>
      </c>
      <c r="L48" s="37" t="e">
        <f t="shared" ca="1" si="6"/>
        <v>#N/A</v>
      </c>
      <c r="M48" s="37" t="e">
        <f t="shared" ca="1" si="6"/>
        <v>#N/A</v>
      </c>
      <c r="N48" s="40" t="e">
        <f t="shared" ca="1" si="6"/>
        <v>#N/A</v>
      </c>
      <c r="O48" s="39" t="e">
        <f t="shared" ca="1" si="7"/>
        <v>#N/A</v>
      </c>
      <c r="P48" s="37" t="e">
        <f t="shared" ca="1" si="8"/>
        <v>#N/A</v>
      </c>
      <c r="Q48" s="37" t="e">
        <f t="shared" ca="1" si="8"/>
        <v>#N/A</v>
      </c>
      <c r="R48" s="40" t="e">
        <f t="shared" ca="1" si="8"/>
        <v>#N/A</v>
      </c>
      <c r="W48" s="46"/>
      <c r="X48" s="46">
        <f t="shared" si="10"/>
        <v>7</v>
      </c>
      <c r="Y48" s="46" t="str">
        <f ca="1">LEFT(OFFSET(MFC!$A$1,,'(3) Performance'!$X48),FIND("ABSspeed",OFFSET(MFC!$A$1,,'(3) Performance'!$X48))-2)</f>
        <v>CarMax Auto Owner Trust 2017-1</v>
      </c>
      <c r="Z48" s="46"/>
      <c r="AA48" s="46"/>
    </row>
    <row r="49" spans="1:27" x14ac:dyDescent="0.15">
      <c r="A49" s="46">
        <v>14</v>
      </c>
      <c r="B49" s="71" t="str">
        <f t="shared" ca="1" si="9"/>
        <v/>
      </c>
      <c r="C49" s="39" t="e">
        <f t="shared" ca="1" si="11"/>
        <v>#N/A</v>
      </c>
      <c r="D49" s="37" t="e">
        <f t="shared" ca="1" si="11"/>
        <v>#N/A</v>
      </c>
      <c r="E49" s="37" t="e">
        <f t="shared" ca="1" si="11"/>
        <v>#N/A</v>
      </c>
      <c r="F49" s="40" t="e">
        <f t="shared" ca="1" si="11"/>
        <v>#N/A</v>
      </c>
      <c r="G49" s="39" t="e">
        <f t="shared" ca="1" si="11"/>
        <v>#N/A</v>
      </c>
      <c r="H49" s="37" t="e">
        <f t="shared" ca="1" si="4"/>
        <v>#N/A</v>
      </c>
      <c r="I49" s="37" t="e">
        <f t="shared" ca="1" si="4"/>
        <v>#N/A</v>
      </c>
      <c r="J49" s="40" t="e">
        <f t="shared" ca="1" si="4"/>
        <v>#N/A</v>
      </c>
      <c r="K49" s="39" t="e">
        <f t="shared" ca="1" si="5"/>
        <v>#N/A</v>
      </c>
      <c r="L49" s="37" t="e">
        <f t="shared" ca="1" si="6"/>
        <v>#N/A</v>
      </c>
      <c r="M49" s="37" t="e">
        <f t="shared" ca="1" si="6"/>
        <v>#N/A</v>
      </c>
      <c r="N49" s="40" t="e">
        <f t="shared" ca="1" si="6"/>
        <v>#N/A</v>
      </c>
      <c r="O49" s="39" t="e">
        <f t="shared" ca="1" si="7"/>
        <v>#N/A</v>
      </c>
      <c r="P49" s="37" t="e">
        <f t="shared" ca="1" si="8"/>
        <v>#N/A</v>
      </c>
      <c r="Q49" s="37" t="e">
        <f t="shared" ca="1" si="8"/>
        <v>#N/A</v>
      </c>
      <c r="R49" s="40" t="e">
        <f t="shared" ca="1" si="8"/>
        <v>#N/A</v>
      </c>
      <c r="W49" s="46"/>
      <c r="X49" s="46">
        <f t="shared" si="10"/>
        <v>8</v>
      </c>
      <c r="Y49" s="46" t="str">
        <f ca="1">LEFT(OFFSET(MFC!$A$1,,'(3) Performance'!$X49),FIND("ABSspeed",OFFSET(MFC!$A$1,,'(3) Performance'!$X49))-2)</f>
        <v>CarMax Auto Owner Trust 2017-2</v>
      </c>
      <c r="Z49" s="46"/>
      <c r="AA49" s="46"/>
    </row>
    <row r="50" spans="1:27" x14ac:dyDescent="0.15">
      <c r="A50" s="46">
        <v>15</v>
      </c>
      <c r="B50" s="71" t="str">
        <f t="shared" ca="1" si="9"/>
        <v/>
      </c>
      <c r="C50" s="39" t="e">
        <f t="shared" ca="1" si="11"/>
        <v>#N/A</v>
      </c>
      <c r="D50" s="37" t="e">
        <f t="shared" ca="1" si="11"/>
        <v>#N/A</v>
      </c>
      <c r="E50" s="37" t="e">
        <f t="shared" ca="1" si="11"/>
        <v>#N/A</v>
      </c>
      <c r="F50" s="40" t="e">
        <f t="shared" ca="1" si="11"/>
        <v>#N/A</v>
      </c>
      <c r="G50" s="39" t="e">
        <f t="shared" ca="1" si="11"/>
        <v>#N/A</v>
      </c>
      <c r="H50" s="37" t="e">
        <f t="shared" ca="1" si="4"/>
        <v>#N/A</v>
      </c>
      <c r="I50" s="37" t="e">
        <f t="shared" ca="1" si="4"/>
        <v>#N/A</v>
      </c>
      <c r="J50" s="40" t="e">
        <f t="shared" ca="1" si="4"/>
        <v>#N/A</v>
      </c>
      <c r="K50" s="39" t="e">
        <f t="shared" ca="1" si="5"/>
        <v>#N/A</v>
      </c>
      <c r="L50" s="37" t="e">
        <f t="shared" ca="1" si="6"/>
        <v>#N/A</v>
      </c>
      <c r="M50" s="37" t="e">
        <f t="shared" ca="1" si="6"/>
        <v>#N/A</v>
      </c>
      <c r="N50" s="40" t="e">
        <f t="shared" ca="1" si="6"/>
        <v>#N/A</v>
      </c>
      <c r="O50" s="39" t="e">
        <f t="shared" ca="1" si="7"/>
        <v>#N/A</v>
      </c>
      <c r="P50" s="37" t="e">
        <f t="shared" ca="1" si="8"/>
        <v>#N/A</v>
      </c>
      <c r="Q50" s="37" t="e">
        <f t="shared" ca="1" si="8"/>
        <v>#N/A</v>
      </c>
      <c r="R50" s="40" t="e">
        <f t="shared" ca="1" si="8"/>
        <v>#N/A</v>
      </c>
      <c r="W50" s="46"/>
      <c r="X50" s="46">
        <f t="shared" si="10"/>
        <v>9</v>
      </c>
      <c r="Y50" s="46" t="str">
        <f ca="1">LEFT(OFFSET(MFC!$A$1,,'(3) Performance'!$X50),FIND("ABSspeed",OFFSET(MFC!$A$1,,'(3) Performance'!$X50))-2)</f>
        <v>Ford Credit Auto Owner Trust 2017-A</v>
      </c>
      <c r="Z50" s="46"/>
      <c r="AA50" s="46"/>
    </row>
    <row r="51" spans="1:27" x14ac:dyDescent="0.15">
      <c r="A51" s="46">
        <v>16</v>
      </c>
      <c r="B51" s="71" t="str">
        <f t="shared" ca="1" si="9"/>
        <v/>
      </c>
      <c r="C51" s="39" t="e">
        <f t="shared" ca="1" si="11"/>
        <v>#N/A</v>
      </c>
      <c r="D51" s="37" t="e">
        <f t="shared" ca="1" si="11"/>
        <v>#N/A</v>
      </c>
      <c r="E51" s="37" t="e">
        <f t="shared" ca="1" si="11"/>
        <v>#N/A</v>
      </c>
      <c r="F51" s="40" t="e">
        <f t="shared" ca="1" si="11"/>
        <v>#N/A</v>
      </c>
      <c r="G51" s="39" t="e">
        <f t="shared" ca="1" si="11"/>
        <v>#N/A</v>
      </c>
      <c r="H51" s="37" t="e">
        <f t="shared" ca="1" si="4"/>
        <v>#N/A</v>
      </c>
      <c r="I51" s="37" t="e">
        <f t="shared" ca="1" si="4"/>
        <v>#N/A</v>
      </c>
      <c r="J51" s="40" t="e">
        <f t="shared" ca="1" si="4"/>
        <v>#N/A</v>
      </c>
      <c r="K51" s="39" t="e">
        <f t="shared" ca="1" si="5"/>
        <v>#N/A</v>
      </c>
      <c r="L51" s="37" t="e">
        <f t="shared" ca="1" si="6"/>
        <v>#N/A</v>
      </c>
      <c r="M51" s="37" t="e">
        <f t="shared" ca="1" si="6"/>
        <v>#N/A</v>
      </c>
      <c r="N51" s="40" t="e">
        <f t="shared" ca="1" si="6"/>
        <v>#N/A</v>
      </c>
      <c r="O51" s="39" t="e">
        <f t="shared" ca="1" si="7"/>
        <v>#N/A</v>
      </c>
      <c r="P51" s="37" t="e">
        <f t="shared" ca="1" si="8"/>
        <v>#N/A</v>
      </c>
      <c r="Q51" s="37" t="e">
        <f t="shared" ca="1" si="8"/>
        <v>#N/A</v>
      </c>
      <c r="R51" s="40" t="e">
        <f t="shared" ca="1" si="8"/>
        <v>#N/A</v>
      </c>
      <c r="W51" s="46"/>
      <c r="X51" s="46">
        <f t="shared" si="10"/>
        <v>10</v>
      </c>
      <c r="Y51" s="46" t="str">
        <f ca="1">LEFT(OFFSET(MFC!$A$1,,'(3) Performance'!$X51),FIND("ABSspeed",OFFSET(MFC!$A$1,,'(3) Performance'!$X51))-2)</f>
        <v>Honda Auto Receivables 2017-1 Owner Trust</v>
      </c>
      <c r="Z51" s="46"/>
      <c r="AA51" s="46"/>
    </row>
    <row r="52" spans="1:27" x14ac:dyDescent="0.15">
      <c r="A52" s="46">
        <v>17</v>
      </c>
      <c r="B52" s="71" t="str">
        <f t="shared" ca="1" si="9"/>
        <v/>
      </c>
      <c r="C52" s="39" t="e">
        <f t="shared" ca="1" si="11"/>
        <v>#N/A</v>
      </c>
      <c r="D52" s="37" t="e">
        <f t="shared" ca="1" si="11"/>
        <v>#N/A</v>
      </c>
      <c r="E52" s="37" t="e">
        <f t="shared" ca="1" si="11"/>
        <v>#N/A</v>
      </c>
      <c r="F52" s="40" t="e">
        <f t="shared" ca="1" si="11"/>
        <v>#N/A</v>
      </c>
      <c r="G52" s="39" t="e">
        <f t="shared" ca="1" si="11"/>
        <v>#N/A</v>
      </c>
      <c r="H52" s="37" t="e">
        <f t="shared" ref="H52:J67" ca="1" si="12">VLOOKUP($B52,INDIRECT($C$4&amp;"!A1:CZ100"),H$34,0)</f>
        <v>#N/A</v>
      </c>
      <c r="I52" s="37" t="e">
        <f t="shared" ca="1" si="12"/>
        <v>#N/A</v>
      </c>
      <c r="J52" s="40" t="e">
        <f t="shared" ca="1" si="12"/>
        <v>#N/A</v>
      </c>
      <c r="K52" s="39" t="e">
        <f t="shared" ca="1" si="5"/>
        <v>#N/A</v>
      </c>
      <c r="L52" s="37" t="e">
        <f t="shared" ref="L52:N67" ca="1" si="13">VLOOKUP($B52,INDIRECT($C$4&amp;"!A1:CZ100"),L$34,0)</f>
        <v>#N/A</v>
      </c>
      <c r="M52" s="37" t="e">
        <f t="shared" ca="1" si="13"/>
        <v>#N/A</v>
      </c>
      <c r="N52" s="40" t="e">
        <f t="shared" ca="1" si="13"/>
        <v>#N/A</v>
      </c>
      <c r="O52" s="39" t="e">
        <f t="shared" ca="1" si="7"/>
        <v>#N/A</v>
      </c>
      <c r="P52" s="37" t="e">
        <f t="shared" ref="P52:R67" ca="1" si="14">VLOOKUP($B52,INDIRECT($C$4&amp;"!A1:CZ100"),P$34,0)</f>
        <v>#N/A</v>
      </c>
      <c r="Q52" s="37" t="e">
        <f t="shared" ca="1" si="14"/>
        <v>#N/A</v>
      </c>
      <c r="R52" s="40" t="e">
        <f t="shared" ca="1" si="14"/>
        <v>#N/A</v>
      </c>
      <c r="W52" s="46"/>
      <c r="X52" s="46">
        <f t="shared" si="10"/>
        <v>11</v>
      </c>
      <c r="Y52" s="46" t="str">
        <f ca="1">LEFT(OFFSET(MFC!$A$1,,'(3) Performance'!$X52),FIND("ABSspeed",OFFSET(MFC!$A$1,,'(3) Performance'!$X52))-2)</f>
        <v>Hyundai Auto Receivables Trust 2017-A</v>
      </c>
      <c r="Z52" s="46"/>
      <c r="AA52" s="46"/>
    </row>
    <row r="53" spans="1:27" x14ac:dyDescent="0.15">
      <c r="A53" s="46">
        <v>18</v>
      </c>
      <c r="B53" s="71" t="str">
        <f t="shared" ca="1" si="9"/>
        <v/>
      </c>
      <c r="C53" s="39" t="e">
        <f t="shared" ca="1" si="11"/>
        <v>#N/A</v>
      </c>
      <c r="D53" s="37" t="e">
        <f t="shared" ca="1" si="11"/>
        <v>#N/A</v>
      </c>
      <c r="E53" s="37" t="e">
        <f t="shared" ca="1" si="11"/>
        <v>#N/A</v>
      </c>
      <c r="F53" s="40" t="e">
        <f t="shared" ca="1" si="11"/>
        <v>#N/A</v>
      </c>
      <c r="G53" s="39" t="e">
        <f t="shared" ca="1" si="11"/>
        <v>#N/A</v>
      </c>
      <c r="H53" s="37" t="e">
        <f t="shared" ca="1" si="12"/>
        <v>#N/A</v>
      </c>
      <c r="I53" s="37" t="e">
        <f t="shared" ca="1" si="12"/>
        <v>#N/A</v>
      </c>
      <c r="J53" s="40" t="e">
        <f t="shared" ca="1" si="12"/>
        <v>#N/A</v>
      </c>
      <c r="K53" s="39" t="e">
        <f t="shared" ca="1" si="5"/>
        <v>#N/A</v>
      </c>
      <c r="L53" s="37" t="e">
        <f t="shared" ca="1" si="13"/>
        <v>#N/A</v>
      </c>
      <c r="M53" s="37" t="e">
        <f t="shared" ca="1" si="13"/>
        <v>#N/A</v>
      </c>
      <c r="N53" s="40" t="e">
        <f t="shared" ca="1" si="13"/>
        <v>#N/A</v>
      </c>
      <c r="O53" s="39" t="e">
        <f t="shared" ca="1" si="7"/>
        <v>#N/A</v>
      </c>
      <c r="P53" s="37" t="e">
        <f t="shared" ca="1" si="14"/>
        <v>#N/A</v>
      </c>
      <c r="Q53" s="37" t="e">
        <f t="shared" ca="1" si="14"/>
        <v>#N/A</v>
      </c>
      <c r="R53" s="40" t="e">
        <f t="shared" ca="1" si="14"/>
        <v>#N/A</v>
      </c>
      <c r="W53" s="46"/>
      <c r="X53" s="46">
        <f t="shared" si="10"/>
        <v>12</v>
      </c>
      <c r="Y53" s="46" t="str">
        <f ca="1">LEFT(OFFSET(MFC!$A$1,,'(3) Performance'!$X53),FIND("ABSspeed",OFFSET(MFC!$A$1,,'(3) Performance'!$X53))-2)</f>
        <v>Nissan Auto Receivables 2017-A Owner Trust</v>
      </c>
      <c r="Z53" s="46"/>
      <c r="AA53" s="46"/>
    </row>
    <row r="54" spans="1:27" x14ac:dyDescent="0.15">
      <c r="A54" s="46">
        <v>19</v>
      </c>
      <c r="B54" s="71" t="str">
        <f t="shared" ca="1" si="9"/>
        <v/>
      </c>
      <c r="C54" s="39" t="e">
        <f t="shared" ca="1" si="11"/>
        <v>#N/A</v>
      </c>
      <c r="D54" s="37" t="e">
        <f t="shared" ca="1" si="11"/>
        <v>#N/A</v>
      </c>
      <c r="E54" s="37" t="e">
        <f t="shared" ca="1" si="11"/>
        <v>#N/A</v>
      </c>
      <c r="F54" s="40" t="e">
        <f t="shared" ca="1" si="11"/>
        <v>#N/A</v>
      </c>
      <c r="G54" s="39" t="e">
        <f t="shared" ca="1" si="11"/>
        <v>#N/A</v>
      </c>
      <c r="H54" s="37" t="e">
        <f t="shared" ca="1" si="12"/>
        <v>#N/A</v>
      </c>
      <c r="I54" s="37" t="e">
        <f t="shared" ca="1" si="12"/>
        <v>#N/A</v>
      </c>
      <c r="J54" s="40" t="e">
        <f t="shared" ca="1" si="12"/>
        <v>#N/A</v>
      </c>
      <c r="K54" s="39" t="e">
        <f t="shared" ca="1" si="5"/>
        <v>#N/A</v>
      </c>
      <c r="L54" s="37" t="e">
        <f t="shared" ca="1" si="13"/>
        <v>#N/A</v>
      </c>
      <c r="M54" s="37" t="e">
        <f t="shared" ca="1" si="13"/>
        <v>#N/A</v>
      </c>
      <c r="N54" s="40" t="e">
        <f t="shared" ca="1" si="13"/>
        <v>#N/A</v>
      </c>
      <c r="O54" s="39" t="e">
        <f t="shared" ca="1" si="7"/>
        <v>#N/A</v>
      </c>
      <c r="P54" s="37" t="e">
        <f t="shared" ca="1" si="14"/>
        <v>#N/A</v>
      </c>
      <c r="Q54" s="37" t="e">
        <f t="shared" ca="1" si="14"/>
        <v>#N/A</v>
      </c>
      <c r="R54" s="40" t="e">
        <f t="shared" ca="1" si="14"/>
        <v>#N/A</v>
      </c>
      <c r="W54" s="46"/>
      <c r="X54" s="46">
        <f t="shared" si="10"/>
        <v>13</v>
      </c>
      <c r="Y54" s="46" t="str">
        <f ca="1">LEFT(OFFSET(MFC!$A$1,,'(3) Performance'!$X54),FIND("ABSspeed",OFFSET(MFC!$A$1,,'(3) Performance'!$X54))-2)</f>
        <v>Santander Drive Auto Receivables Trust 2017-1</v>
      </c>
      <c r="Z54" s="46"/>
      <c r="AA54" s="46"/>
    </row>
    <row r="55" spans="1:27" x14ac:dyDescent="0.15">
      <c r="A55" s="46">
        <v>20</v>
      </c>
      <c r="B55" s="71" t="str">
        <f t="shared" ca="1" si="9"/>
        <v/>
      </c>
      <c r="C55" s="39" t="e">
        <f t="shared" ca="1" si="11"/>
        <v>#N/A</v>
      </c>
      <c r="D55" s="37" t="e">
        <f t="shared" ca="1" si="11"/>
        <v>#N/A</v>
      </c>
      <c r="E55" s="37" t="e">
        <f t="shared" ca="1" si="11"/>
        <v>#N/A</v>
      </c>
      <c r="F55" s="40" t="e">
        <f t="shared" ca="1" si="11"/>
        <v>#N/A</v>
      </c>
      <c r="G55" s="39" t="e">
        <f t="shared" ca="1" si="11"/>
        <v>#N/A</v>
      </c>
      <c r="H55" s="37" t="e">
        <f t="shared" ca="1" si="12"/>
        <v>#N/A</v>
      </c>
      <c r="I55" s="37" t="e">
        <f t="shared" ca="1" si="12"/>
        <v>#N/A</v>
      </c>
      <c r="J55" s="40" t="e">
        <f t="shared" ca="1" si="12"/>
        <v>#N/A</v>
      </c>
      <c r="K55" s="39" t="e">
        <f t="shared" ca="1" si="5"/>
        <v>#N/A</v>
      </c>
      <c r="L55" s="37" t="e">
        <f t="shared" ca="1" si="13"/>
        <v>#N/A</v>
      </c>
      <c r="M55" s="37" t="e">
        <f t="shared" ca="1" si="13"/>
        <v>#N/A</v>
      </c>
      <c r="N55" s="40" t="e">
        <f t="shared" ca="1" si="13"/>
        <v>#N/A</v>
      </c>
      <c r="O55" s="39" t="e">
        <f t="shared" ca="1" si="7"/>
        <v>#N/A</v>
      </c>
      <c r="P55" s="37" t="e">
        <f t="shared" ca="1" si="14"/>
        <v>#N/A</v>
      </c>
      <c r="Q55" s="37" t="e">
        <f t="shared" ca="1" si="14"/>
        <v>#N/A</v>
      </c>
      <c r="R55" s="40" t="e">
        <f t="shared" ca="1" si="14"/>
        <v>#N/A</v>
      </c>
      <c r="W55" s="46"/>
      <c r="X55" s="46">
        <f t="shared" si="10"/>
        <v>14</v>
      </c>
      <c r="Y55" s="46" t="str">
        <f ca="1">LEFT(OFFSET(MFC!$A$1,,'(3) Performance'!$X55),FIND("ABSspeed",OFFSET(MFC!$A$1,,'(3) Performance'!$X55))-2)</f>
        <v>Santander Drive Auto Receivables Trust 2017-2</v>
      </c>
      <c r="Z55" s="46"/>
      <c r="AA55" s="46"/>
    </row>
    <row r="56" spans="1:27" x14ac:dyDescent="0.15">
      <c r="A56" s="46">
        <v>21</v>
      </c>
      <c r="B56" s="71" t="str">
        <f t="shared" ca="1" si="9"/>
        <v/>
      </c>
      <c r="C56" s="39" t="e">
        <f t="shared" ref="C56:G65" ca="1" si="15">VLOOKUP($B56,INDIRECT($C$4&amp;"!A1:CZ100"),C$34,0)</f>
        <v>#N/A</v>
      </c>
      <c r="D56" s="37" t="e">
        <f t="shared" ca="1" si="15"/>
        <v>#N/A</v>
      </c>
      <c r="E56" s="37" t="e">
        <f t="shared" ca="1" si="15"/>
        <v>#N/A</v>
      </c>
      <c r="F56" s="40" t="e">
        <f t="shared" ca="1" si="15"/>
        <v>#N/A</v>
      </c>
      <c r="G56" s="39" t="e">
        <f t="shared" ca="1" si="15"/>
        <v>#N/A</v>
      </c>
      <c r="H56" s="37" t="e">
        <f t="shared" ca="1" si="12"/>
        <v>#N/A</v>
      </c>
      <c r="I56" s="37" t="e">
        <f t="shared" ca="1" si="12"/>
        <v>#N/A</v>
      </c>
      <c r="J56" s="40" t="e">
        <f t="shared" ca="1" si="12"/>
        <v>#N/A</v>
      </c>
      <c r="K56" s="39" t="e">
        <f t="shared" ca="1" si="5"/>
        <v>#N/A</v>
      </c>
      <c r="L56" s="37" t="e">
        <f t="shared" ca="1" si="13"/>
        <v>#N/A</v>
      </c>
      <c r="M56" s="37" t="e">
        <f t="shared" ca="1" si="13"/>
        <v>#N/A</v>
      </c>
      <c r="N56" s="40" t="e">
        <f t="shared" ca="1" si="13"/>
        <v>#N/A</v>
      </c>
      <c r="O56" s="39" t="e">
        <f t="shared" ca="1" si="7"/>
        <v>#N/A</v>
      </c>
      <c r="P56" s="37" t="e">
        <f t="shared" ca="1" si="14"/>
        <v>#N/A</v>
      </c>
      <c r="Q56" s="37" t="e">
        <f t="shared" ca="1" si="14"/>
        <v>#N/A</v>
      </c>
      <c r="R56" s="40" t="e">
        <f t="shared" ca="1" si="14"/>
        <v>#N/A</v>
      </c>
      <c r="W56" s="46"/>
      <c r="X56" s="46">
        <f t="shared" si="10"/>
        <v>15</v>
      </c>
      <c r="Y56" s="46" t="str">
        <f ca="1">LEFT(OFFSET(MFC!$A$1,,'(3) Performance'!$X56),FIND("ABSspeed",OFFSET(MFC!$A$1,,'(3) Performance'!$X56))-2)</f>
        <v>Toyota Auto Receivables 2017-A Owner Trust</v>
      </c>
      <c r="Z56" s="46"/>
      <c r="AA56" s="46"/>
    </row>
    <row r="57" spans="1:27" x14ac:dyDescent="0.15">
      <c r="A57" s="46">
        <v>22</v>
      </c>
      <c r="B57" s="71" t="str">
        <f t="shared" ca="1" si="9"/>
        <v/>
      </c>
      <c r="C57" s="39" t="e">
        <f t="shared" ca="1" si="15"/>
        <v>#N/A</v>
      </c>
      <c r="D57" s="37" t="e">
        <f t="shared" ca="1" si="15"/>
        <v>#N/A</v>
      </c>
      <c r="E57" s="37" t="e">
        <f t="shared" ca="1" si="15"/>
        <v>#N/A</v>
      </c>
      <c r="F57" s="40" t="e">
        <f t="shared" ca="1" si="15"/>
        <v>#N/A</v>
      </c>
      <c r="G57" s="39" t="e">
        <f t="shared" ca="1" si="15"/>
        <v>#N/A</v>
      </c>
      <c r="H57" s="37" t="e">
        <f t="shared" ca="1" si="12"/>
        <v>#N/A</v>
      </c>
      <c r="I57" s="37" t="e">
        <f t="shared" ca="1" si="12"/>
        <v>#N/A</v>
      </c>
      <c r="J57" s="40" t="e">
        <f t="shared" ca="1" si="12"/>
        <v>#N/A</v>
      </c>
      <c r="K57" s="39" t="e">
        <f t="shared" ca="1" si="5"/>
        <v>#N/A</v>
      </c>
      <c r="L57" s="37" t="e">
        <f t="shared" ca="1" si="13"/>
        <v>#N/A</v>
      </c>
      <c r="M57" s="37" t="e">
        <f t="shared" ca="1" si="13"/>
        <v>#N/A</v>
      </c>
      <c r="N57" s="40" t="e">
        <f t="shared" ca="1" si="13"/>
        <v>#N/A</v>
      </c>
      <c r="O57" s="39" t="e">
        <f t="shared" ca="1" si="7"/>
        <v>#N/A</v>
      </c>
      <c r="P57" s="37" t="e">
        <f t="shared" ca="1" si="14"/>
        <v>#N/A</v>
      </c>
      <c r="Q57" s="37" t="e">
        <f t="shared" ca="1" si="14"/>
        <v>#N/A</v>
      </c>
      <c r="R57" s="40" t="e">
        <f t="shared" ca="1" si="14"/>
        <v>#N/A</v>
      </c>
      <c r="W57" s="46"/>
      <c r="X57" s="46">
        <f t="shared" si="10"/>
        <v>16</v>
      </c>
      <c r="Y57" s="46" t="str">
        <f ca="1">LEFT(OFFSET(MFC!$A$1,,'(3) Performance'!$X57),FIND("ABSspeed",OFFSET(MFC!$A$1,,'(3) Performance'!$X57))-2)</f>
        <v>Toyota Auto Receivables 2017-B Owner Trust</v>
      </c>
      <c r="Z57" s="46"/>
      <c r="AA57" s="46"/>
    </row>
    <row r="58" spans="1:27" x14ac:dyDescent="0.15">
      <c r="A58" s="46">
        <v>23</v>
      </c>
      <c r="B58" s="71" t="str">
        <f t="shared" ca="1" si="9"/>
        <v/>
      </c>
      <c r="C58" s="39" t="e">
        <f t="shared" ca="1" si="15"/>
        <v>#N/A</v>
      </c>
      <c r="D58" s="37" t="e">
        <f t="shared" ca="1" si="15"/>
        <v>#N/A</v>
      </c>
      <c r="E58" s="37" t="e">
        <f t="shared" ca="1" si="15"/>
        <v>#N/A</v>
      </c>
      <c r="F58" s="40" t="e">
        <f t="shared" ca="1" si="15"/>
        <v>#N/A</v>
      </c>
      <c r="G58" s="39" t="e">
        <f t="shared" ca="1" si="15"/>
        <v>#N/A</v>
      </c>
      <c r="H58" s="37" t="e">
        <f t="shared" ca="1" si="12"/>
        <v>#N/A</v>
      </c>
      <c r="I58" s="37" t="e">
        <f t="shared" ca="1" si="12"/>
        <v>#N/A</v>
      </c>
      <c r="J58" s="40" t="e">
        <f t="shared" ca="1" si="12"/>
        <v>#N/A</v>
      </c>
      <c r="K58" s="39" t="e">
        <f t="shared" ca="1" si="5"/>
        <v>#N/A</v>
      </c>
      <c r="L58" s="37" t="e">
        <f t="shared" ca="1" si="13"/>
        <v>#N/A</v>
      </c>
      <c r="M58" s="37" t="e">
        <f t="shared" ca="1" si="13"/>
        <v>#N/A</v>
      </c>
      <c r="N58" s="40" t="e">
        <f t="shared" ca="1" si="13"/>
        <v>#N/A</v>
      </c>
      <c r="O58" s="39" t="e">
        <f t="shared" ca="1" si="7"/>
        <v>#N/A</v>
      </c>
      <c r="P58" s="37" t="e">
        <f t="shared" ca="1" si="14"/>
        <v>#N/A</v>
      </c>
      <c r="Q58" s="37" t="e">
        <f t="shared" ca="1" si="14"/>
        <v>#N/A</v>
      </c>
      <c r="R58" s="40" t="e">
        <f t="shared" ca="1" si="14"/>
        <v>#N/A</v>
      </c>
      <c r="W58" s="46"/>
      <c r="X58" s="46">
        <f t="shared" si="10"/>
        <v>17</v>
      </c>
      <c r="Y58" s="46" t="str">
        <f ca="1">LEFT(OFFSET(MFC!$A$1,,'(3) Performance'!$X58),FIND("ABSspeed",OFFSET(MFC!$A$1,,'(3) Performance'!$X58))-2)</f>
        <v>World Omni Auto Receivables Trust 2017-A</v>
      </c>
      <c r="Z58" s="46"/>
      <c r="AA58" s="46"/>
    </row>
    <row r="59" spans="1:27" x14ac:dyDescent="0.15">
      <c r="A59" s="46">
        <v>24</v>
      </c>
      <c r="B59" s="71" t="str">
        <f t="shared" ca="1" si="9"/>
        <v/>
      </c>
      <c r="C59" s="39" t="e">
        <f t="shared" ca="1" si="15"/>
        <v>#N/A</v>
      </c>
      <c r="D59" s="37" t="e">
        <f t="shared" ca="1" si="15"/>
        <v>#N/A</v>
      </c>
      <c r="E59" s="37" t="e">
        <f t="shared" ca="1" si="15"/>
        <v>#N/A</v>
      </c>
      <c r="F59" s="40" t="e">
        <f t="shared" ca="1" si="15"/>
        <v>#N/A</v>
      </c>
      <c r="G59" s="39" t="e">
        <f t="shared" ca="1" si="15"/>
        <v>#N/A</v>
      </c>
      <c r="H59" s="37" t="e">
        <f t="shared" ca="1" si="12"/>
        <v>#N/A</v>
      </c>
      <c r="I59" s="37" t="e">
        <f t="shared" ca="1" si="12"/>
        <v>#N/A</v>
      </c>
      <c r="J59" s="40" t="e">
        <f t="shared" ca="1" si="12"/>
        <v>#N/A</v>
      </c>
      <c r="K59" s="39" t="e">
        <f t="shared" ca="1" si="5"/>
        <v>#N/A</v>
      </c>
      <c r="L59" s="37" t="e">
        <f t="shared" ca="1" si="13"/>
        <v>#N/A</v>
      </c>
      <c r="M59" s="37" t="e">
        <f t="shared" ca="1" si="13"/>
        <v>#N/A</v>
      </c>
      <c r="N59" s="40" t="e">
        <f t="shared" ca="1" si="13"/>
        <v>#N/A</v>
      </c>
      <c r="O59" s="39" t="e">
        <f t="shared" ca="1" si="7"/>
        <v>#N/A</v>
      </c>
      <c r="P59" s="37" t="e">
        <f t="shared" ca="1" si="14"/>
        <v>#N/A</v>
      </c>
      <c r="Q59" s="37" t="e">
        <f t="shared" ca="1" si="14"/>
        <v>#N/A</v>
      </c>
      <c r="R59" s="40" t="e">
        <f t="shared" ca="1" si="14"/>
        <v>#N/A</v>
      </c>
      <c r="W59" s="46"/>
      <c r="X59" s="46">
        <f t="shared" si="10"/>
        <v>18</v>
      </c>
      <c r="Y59" s="46" t="str">
        <f ca="1">LEFT(OFFSET(MFC!$A$1,,'(3) Performance'!$X59),FIND("ABSspeed",OFFSET(MFC!$A$1,,'(3) Performance'!$X59))-2)</f>
        <v>All Trusts</v>
      </c>
      <c r="Z59" s="46"/>
      <c r="AA59" s="46"/>
    </row>
    <row r="60" spans="1:27" x14ac:dyDescent="0.15">
      <c r="A60" s="46">
        <v>25</v>
      </c>
      <c r="B60" s="71" t="str">
        <f t="shared" ca="1" si="9"/>
        <v/>
      </c>
      <c r="C60" s="39" t="e">
        <f t="shared" ca="1" si="15"/>
        <v>#N/A</v>
      </c>
      <c r="D60" s="37" t="e">
        <f t="shared" ca="1" si="15"/>
        <v>#N/A</v>
      </c>
      <c r="E60" s="37" t="e">
        <f t="shared" ca="1" si="15"/>
        <v>#N/A</v>
      </c>
      <c r="F60" s="40" t="e">
        <f t="shared" ca="1" si="15"/>
        <v>#N/A</v>
      </c>
      <c r="G60" s="39" t="e">
        <f t="shared" ca="1" si="15"/>
        <v>#N/A</v>
      </c>
      <c r="H60" s="37" t="e">
        <f t="shared" ca="1" si="12"/>
        <v>#N/A</v>
      </c>
      <c r="I60" s="37" t="e">
        <f t="shared" ca="1" si="12"/>
        <v>#N/A</v>
      </c>
      <c r="J60" s="40" t="e">
        <f t="shared" ca="1" si="12"/>
        <v>#N/A</v>
      </c>
      <c r="K60" s="39" t="e">
        <f t="shared" ca="1" si="5"/>
        <v>#N/A</v>
      </c>
      <c r="L60" s="37" t="e">
        <f t="shared" ca="1" si="13"/>
        <v>#N/A</v>
      </c>
      <c r="M60" s="37" t="e">
        <f t="shared" ca="1" si="13"/>
        <v>#N/A</v>
      </c>
      <c r="N60" s="40" t="e">
        <f t="shared" ca="1" si="13"/>
        <v>#N/A</v>
      </c>
      <c r="O60" s="39" t="e">
        <f t="shared" ca="1" si="7"/>
        <v>#N/A</v>
      </c>
      <c r="P60" s="37" t="e">
        <f t="shared" ca="1" si="14"/>
        <v>#N/A</v>
      </c>
      <c r="Q60" s="37" t="e">
        <f t="shared" ca="1" si="14"/>
        <v>#N/A</v>
      </c>
      <c r="R60" s="40" t="e">
        <f t="shared" ca="1" si="14"/>
        <v>#N/A</v>
      </c>
      <c r="W60" s="46"/>
      <c r="X60" s="46" t="e">
        <f t="shared" si="10"/>
        <v>#N/A</v>
      </c>
      <c r="Y60" s="46" t="e">
        <f ca="1">LEFT(OFFSET(MFC!$A$1,,'(3) Performance'!$X60),FIND("ABSspeed",OFFSET(MFC!$A$1,,'(3) Performance'!$X60))-2)</f>
        <v>#N/A</v>
      </c>
      <c r="Z60" s="46"/>
      <c r="AA60" s="46"/>
    </row>
    <row r="61" spans="1:27" x14ac:dyDescent="0.15">
      <c r="A61" s="46">
        <v>26</v>
      </c>
      <c r="B61" s="71" t="str">
        <f t="shared" ca="1" si="9"/>
        <v/>
      </c>
      <c r="C61" s="39" t="e">
        <f t="shared" ca="1" si="15"/>
        <v>#N/A</v>
      </c>
      <c r="D61" s="37" t="e">
        <f t="shared" ca="1" si="15"/>
        <v>#N/A</v>
      </c>
      <c r="E61" s="37" t="e">
        <f t="shared" ca="1" si="15"/>
        <v>#N/A</v>
      </c>
      <c r="F61" s="40" t="e">
        <f t="shared" ca="1" si="15"/>
        <v>#N/A</v>
      </c>
      <c r="G61" s="39" t="e">
        <f t="shared" ca="1" si="15"/>
        <v>#N/A</v>
      </c>
      <c r="H61" s="37" t="e">
        <f t="shared" ca="1" si="12"/>
        <v>#N/A</v>
      </c>
      <c r="I61" s="37" t="e">
        <f t="shared" ca="1" si="12"/>
        <v>#N/A</v>
      </c>
      <c r="J61" s="40" t="e">
        <f t="shared" ca="1" si="12"/>
        <v>#N/A</v>
      </c>
      <c r="K61" s="39" t="e">
        <f t="shared" ca="1" si="5"/>
        <v>#N/A</v>
      </c>
      <c r="L61" s="37" t="e">
        <f t="shared" ca="1" si="13"/>
        <v>#N/A</v>
      </c>
      <c r="M61" s="37" t="e">
        <f t="shared" ca="1" si="13"/>
        <v>#N/A</v>
      </c>
      <c r="N61" s="40" t="e">
        <f t="shared" ca="1" si="13"/>
        <v>#N/A</v>
      </c>
      <c r="O61" s="39" t="e">
        <f t="shared" ca="1" si="7"/>
        <v>#N/A</v>
      </c>
      <c r="P61" s="37" t="e">
        <f t="shared" ca="1" si="14"/>
        <v>#N/A</v>
      </c>
      <c r="Q61" s="37" t="e">
        <f t="shared" ca="1" si="14"/>
        <v>#N/A</v>
      </c>
      <c r="R61" s="40" t="e">
        <f t="shared" ca="1" si="14"/>
        <v>#N/A</v>
      </c>
      <c r="W61" s="46"/>
      <c r="X61" s="46"/>
      <c r="Y61" s="46"/>
      <c r="Z61" s="46"/>
      <c r="AA61" s="46"/>
    </row>
    <row r="62" spans="1:27" x14ac:dyDescent="0.15">
      <c r="A62" s="46">
        <v>27</v>
      </c>
      <c r="B62" s="71" t="str">
        <f t="shared" ca="1" si="9"/>
        <v/>
      </c>
      <c r="C62" s="39" t="e">
        <f t="shared" ca="1" si="15"/>
        <v>#N/A</v>
      </c>
      <c r="D62" s="37" t="e">
        <f t="shared" ca="1" si="15"/>
        <v>#N/A</v>
      </c>
      <c r="E62" s="37" t="e">
        <f t="shared" ca="1" si="15"/>
        <v>#N/A</v>
      </c>
      <c r="F62" s="40" t="e">
        <f t="shared" ca="1" si="15"/>
        <v>#N/A</v>
      </c>
      <c r="G62" s="39" t="e">
        <f t="shared" ca="1" si="15"/>
        <v>#N/A</v>
      </c>
      <c r="H62" s="37" t="e">
        <f t="shared" ca="1" si="12"/>
        <v>#N/A</v>
      </c>
      <c r="I62" s="37" t="e">
        <f t="shared" ca="1" si="12"/>
        <v>#N/A</v>
      </c>
      <c r="J62" s="40" t="e">
        <f t="shared" ca="1" si="12"/>
        <v>#N/A</v>
      </c>
      <c r="K62" s="39" t="e">
        <f t="shared" ca="1" si="5"/>
        <v>#N/A</v>
      </c>
      <c r="L62" s="37" t="e">
        <f t="shared" ca="1" si="13"/>
        <v>#N/A</v>
      </c>
      <c r="M62" s="37" t="e">
        <f t="shared" ca="1" si="13"/>
        <v>#N/A</v>
      </c>
      <c r="N62" s="40" t="e">
        <f t="shared" ca="1" si="13"/>
        <v>#N/A</v>
      </c>
      <c r="O62" s="39" t="e">
        <f t="shared" ca="1" si="7"/>
        <v>#N/A</v>
      </c>
      <c r="P62" s="37" t="e">
        <f t="shared" ca="1" si="14"/>
        <v>#N/A</v>
      </c>
      <c r="Q62" s="37" t="e">
        <f t="shared" ca="1" si="14"/>
        <v>#N/A</v>
      </c>
      <c r="R62" s="40" t="e">
        <f t="shared" ca="1" si="14"/>
        <v>#N/A</v>
      </c>
      <c r="W62" s="46"/>
      <c r="X62" s="46"/>
      <c r="Y62" s="46"/>
      <c r="Z62" s="46"/>
      <c r="AA62" s="46"/>
    </row>
    <row r="63" spans="1:27" x14ac:dyDescent="0.15">
      <c r="A63" s="46">
        <v>28</v>
      </c>
      <c r="B63" s="71" t="str">
        <f t="shared" ca="1" si="9"/>
        <v/>
      </c>
      <c r="C63" s="39" t="e">
        <f t="shared" ca="1" si="15"/>
        <v>#N/A</v>
      </c>
      <c r="D63" s="37" t="e">
        <f t="shared" ca="1" si="15"/>
        <v>#N/A</v>
      </c>
      <c r="E63" s="37" t="e">
        <f t="shared" ca="1" si="15"/>
        <v>#N/A</v>
      </c>
      <c r="F63" s="40" t="e">
        <f t="shared" ca="1" si="15"/>
        <v>#N/A</v>
      </c>
      <c r="G63" s="39" t="e">
        <f t="shared" ca="1" si="15"/>
        <v>#N/A</v>
      </c>
      <c r="H63" s="37" t="e">
        <f t="shared" ca="1" si="12"/>
        <v>#N/A</v>
      </c>
      <c r="I63" s="37" t="e">
        <f t="shared" ca="1" si="12"/>
        <v>#N/A</v>
      </c>
      <c r="J63" s="40" t="e">
        <f t="shared" ca="1" si="12"/>
        <v>#N/A</v>
      </c>
      <c r="K63" s="39" t="e">
        <f t="shared" ca="1" si="5"/>
        <v>#N/A</v>
      </c>
      <c r="L63" s="37" t="e">
        <f t="shared" ca="1" si="13"/>
        <v>#N/A</v>
      </c>
      <c r="M63" s="37" t="e">
        <f t="shared" ca="1" si="13"/>
        <v>#N/A</v>
      </c>
      <c r="N63" s="40" t="e">
        <f t="shared" ca="1" si="13"/>
        <v>#N/A</v>
      </c>
      <c r="O63" s="39" t="e">
        <f t="shared" ca="1" si="7"/>
        <v>#N/A</v>
      </c>
      <c r="P63" s="37" t="e">
        <f t="shared" ca="1" si="14"/>
        <v>#N/A</v>
      </c>
      <c r="Q63" s="37" t="e">
        <f t="shared" ca="1" si="14"/>
        <v>#N/A</v>
      </c>
      <c r="R63" s="40" t="e">
        <f t="shared" ca="1" si="14"/>
        <v>#N/A</v>
      </c>
      <c r="W63" s="46"/>
      <c r="X63" s="46"/>
      <c r="Y63" s="46"/>
      <c r="Z63" s="46"/>
      <c r="AA63" s="46"/>
    </row>
    <row r="64" spans="1:27" x14ac:dyDescent="0.15">
      <c r="A64" s="46">
        <v>29</v>
      </c>
      <c r="B64" s="71" t="str">
        <f t="shared" ca="1" si="9"/>
        <v/>
      </c>
      <c r="C64" s="39" t="e">
        <f t="shared" ca="1" si="15"/>
        <v>#N/A</v>
      </c>
      <c r="D64" s="37" t="e">
        <f t="shared" ca="1" si="15"/>
        <v>#N/A</v>
      </c>
      <c r="E64" s="37" t="e">
        <f t="shared" ca="1" si="15"/>
        <v>#N/A</v>
      </c>
      <c r="F64" s="40" t="e">
        <f t="shared" ca="1" si="15"/>
        <v>#N/A</v>
      </c>
      <c r="G64" s="39" t="e">
        <f t="shared" ca="1" si="15"/>
        <v>#N/A</v>
      </c>
      <c r="H64" s="37" t="e">
        <f t="shared" ca="1" si="12"/>
        <v>#N/A</v>
      </c>
      <c r="I64" s="37" t="e">
        <f t="shared" ca="1" si="12"/>
        <v>#N/A</v>
      </c>
      <c r="J64" s="40" t="e">
        <f t="shared" ca="1" si="12"/>
        <v>#N/A</v>
      </c>
      <c r="K64" s="39" t="e">
        <f t="shared" ca="1" si="5"/>
        <v>#N/A</v>
      </c>
      <c r="L64" s="37" t="e">
        <f t="shared" ca="1" si="13"/>
        <v>#N/A</v>
      </c>
      <c r="M64" s="37" t="e">
        <f t="shared" ca="1" si="13"/>
        <v>#N/A</v>
      </c>
      <c r="N64" s="40" t="e">
        <f t="shared" ca="1" si="13"/>
        <v>#N/A</v>
      </c>
      <c r="O64" s="39" t="e">
        <f t="shared" ca="1" si="7"/>
        <v>#N/A</v>
      </c>
      <c r="P64" s="37" t="e">
        <f t="shared" ca="1" si="14"/>
        <v>#N/A</v>
      </c>
      <c r="Q64" s="37" t="e">
        <f t="shared" ca="1" si="14"/>
        <v>#N/A</v>
      </c>
      <c r="R64" s="40" t="e">
        <f t="shared" ca="1" si="14"/>
        <v>#N/A</v>
      </c>
      <c r="W64" s="46"/>
      <c r="X64" s="46"/>
      <c r="Y64" s="46"/>
      <c r="Z64" s="46"/>
      <c r="AA64" s="46"/>
    </row>
    <row r="65" spans="1:27" x14ac:dyDescent="0.15">
      <c r="A65" s="46">
        <v>30</v>
      </c>
      <c r="B65" s="71" t="str">
        <f t="shared" ca="1" si="9"/>
        <v/>
      </c>
      <c r="C65" s="39" t="e">
        <f t="shared" ca="1" si="15"/>
        <v>#N/A</v>
      </c>
      <c r="D65" s="37" t="e">
        <f t="shared" ca="1" si="15"/>
        <v>#N/A</v>
      </c>
      <c r="E65" s="37" t="e">
        <f t="shared" ca="1" si="15"/>
        <v>#N/A</v>
      </c>
      <c r="F65" s="40" t="e">
        <f t="shared" ca="1" si="15"/>
        <v>#N/A</v>
      </c>
      <c r="G65" s="39" t="e">
        <f t="shared" ca="1" si="15"/>
        <v>#N/A</v>
      </c>
      <c r="H65" s="37" t="e">
        <f t="shared" ca="1" si="12"/>
        <v>#N/A</v>
      </c>
      <c r="I65" s="37" t="e">
        <f t="shared" ca="1" si="12"/>
        <v>#N/A</v>
      </c>
      <c r="J65" s="40" t="e">
        <f t="shared" ca="1" si="12"/>
        <v>#N/A</v>
      </c>
      <c r="K65" s="39" t="e">
        <f t="shared" ca="1" si="5"/>
        <v>#N/A</v>
      </c>
      <c r="L65" s="37" t="e">
        <f t="shared" ca="1" si="13"/>
        <v>#N/A</v>
      </c>
      <c r="M65" s="37" t="e">
        <f t="shared" ca="1" si="13"/>
        <v>#N/A</v>
      </c>
      <c r="N65" s="40" t="e">
        <f t="shared" ca="1" si="13"/>
        <v>#N/A</v>
      </c>
      <c r="O65" s="39" t="e">
        <f t="shared" ca="1" si="7"/>
        <v>#N/A</v>
      </c>
      <c r="P65" s="37" t="e">
        <f t="shared" ca="1" si="14"/>
        <v>#N/A</v>
      </c>
      <c r="Q65" s="37" t="e">
        <f t="shared" ca="1" si="14"/>
        <v>#N/A</v>
      </c>
      <c r="R65" s="40" t="e">
        <f t="shared" ca="1" si="14"/>
        <v>#N/A</v>
      </c>
      <c r="W65" s="46"/>
      <c r="X65" s="46"/>
      <c r="Y65" s="46"/>
      <c r="Z65" s="46"/>
      <c r="AA65" s="46"/>
    </row>
    <row r="66" spans="1:27" x14ac:dyDescent="0.15">
      <c r="A66" s="46">
        <v>31</v>
      </c>
      <c r="B66" s="71" t="str">
        <f t="shared" ca="1" si="9"/>
        <v/>
      </c>
      <c r="C66" s="39" t="e">
        <f t="shared" ref="C66:G75" ca="1" si="16">VLOOKUP($B66,INDIRECT($C$4&amp;"!A1:CZ100"),C$34,0)</f>
        <v>#N/A</v>
      </c>
      <c r="D66" s="37" t="e">
        <f t="shared" ca="1" si="16"/>
        <v>#N/A</v>
      </c>
      <c r="E66" s="37" t="e">
        <f t="shared" ca="1" si="16"/>
        <v>#N/A</v>
      </c>
      <c r="F66" s="40" t="e">
        <f t="shared" ca="1" si="16"/>
        <v>#N/A</v>
      </c>
      <c r="G66" s="39" t="e">
        <f t="shared" ca="1" si="16"/>
        <v>#N/A</v>
      </c>
      <c r="H66" s="37" t="e">
        <f t="shared" ca="1" si="12"/>
        <v>#N/A</v>
      </c>
      <c r="I66" s="37" t="e">
        <f t="shared" ca="1" si="12"/>
        <v>#N/A</v>
      </c>
      <c r="J66" s="40" t="e">
        <f t="shared" ca="1" si="12"/>
        <v>#N/A</v>
      </c>
      <c r="K66" s="39" t="e">
        <f t="shared" ca="1" si="5"/>
        <v>#N/A</v>
      </c>
      <c r="L66" s="37" t="e">
        <f t="shared" ca="1" si="13"/>
        <v>#N/A</v>
      </c>
      <c r="M66" s="37" t="e">
        <f t="shared" ca="1" si="13"/>
        <v>#N/A</v>
      </c>
      <c r="N66" s="40" t="e">
        <f t="shared" ca="1" si="13"/>
        <v>#N/A</v>
      </c>
      <c r="O66" s="39" t="e">
        <f t="shared" ca="1" si="7"/>
        <v>#N/A</v>
      </c>
      <c r="P66" s="37" t="e">
        <f t="shared" ca="1" si="14"/>
        <v>#N/A</v>
      </c>
      <c r="Q66" s="37" t="e">
        <f t="shared" ca="1" si="14"/>
        <v>#N/A</v>
      </c>
      <c r="R66" s="40" t="e">
        <f t="shared" ca="1" si="14"/>
        <v>#N/A</v>
      </c>
      <c r="W66" s="46"/>
      <c r="X66" s="46"/>
      <c r="Y66" s="46"/>
      <c r="Z66" s="46"/>
      <c r="AA66" s="46"/>
    </row>
    <row r="67" spans="1:27" x14ac:dyDescent="0.15">
      <c r="A67" s="46">
        <v>32</v>
      </c>
      <c r="B67" s="71" t="str">
        <f t="shared" ca="1" si="9"/>
        <v/>
      </c>
      <c r="C67" s="39" t="e">
        <f t="shared" ca="1" si="16"/>
        <v>#N/A</v>
      </c>
      <c r="D67" s="37" t="e">
        <f t="shared" ca="1" si="16"/>
        <v>#N/A</v>
      </c>
      <c r="E67" s="37" t="e">
        <f t="shared" ca="1" si="16"/>
        <v>#N/A</v>
      </c>
      <c r="F67" s="40" t="e">
        <f t="shared" ca="1" si="16"/>
        <v>#N/A</v>
      </c>
      <c r="G67" s="39" t="e">
        <f t="shared" ca="1" si="16"/>
        <v>#N/A</v>
      </c>
      <c r="H67" s="37" t="e">
        <f t="shared" ca="1" si="12"/>
        <v>#N/A</v>
      </c>
      <c r="I67" s="37" t="e">
        <f t="shared" ca="1" si="12"/>
        <v>#N/A</v>
      </c>
      <c r="J67" s="40" t="e">
        <f t="shared" ca="1" si="12"/>
        <v>#N/A</v>
      </c>
      <c r="K67" s="39" t="e">
        <f t="shared" ca="1" si="5"/>
        <v>#N/A</v>
      </c>
      <c r="L67" s="37" t="e">
        <f t="shared" ca="1" si="13"/>
        <v>#N/A</v>
      </c>
      <c r="M67" s="37" t="e">
        <f t="shared" ca="1" si="13"/>
        <v>#N/A</v>
      </c>
      <c r="N67" s="40" t="e">
        <f t="shared" ca="1" si="13"/>
        <v>#N/A</v>
      </c>
      <c r="O67" s="39" t="e">
        <f t="shared" ca="1" si="7"/>
        <v>#N/A</v>
      </c>
      <c r="P67" s="37" t="e">
        <f t="shared" ca="1" si="14"/>
        <v>#N/A</v>
      </c>
      <c r="Q67" s="37" t="e">
        <f t="shared" ca="1" si="14"/>
        <v>#N/A</v>
      </c>
      <c r="R67" s="40" t="e">
        <f t="shared" ca="1" si="14"/>
        <v>#N/A</v>
      </c>
      <c r="W67" s="46"/>
      <c r="X67" s="46"/>
      <c r="Y67" s="46"/>
      <c r="Z67" s="46"/>
      <c r="AA67" s="46"/>
    </row>
    <row r="68" spans="1:27" x14ac:dyDescent="0.15">
      <c r="A68" s="46">
        <v>33</v>
      </c>
      <c r="B68" s="71" t="str">
        <f t="shared" ca="1" si="9"/>
        <v/>
      </c>
      <c r="C68" s="39" t="e">
        <f t="shared" ca="1" si="16"/>
        <v>#N/A</v>
      </c>
      <c r="D68" s="37" t="e">
        <f t="shared" ca="1" si="16"/>
        <v>#N/A</v>
      </c>
      <c r="E68" s="37" t="e">
        <f t="shared" ca="1" si="16"/>
        <v>#N/A</v>
      </c>
      <c r="F68" s="40" t="e">
        <f t="shared" ca="1" si="16"/>
        <v>#N/A</v>
      </c>
      <c r="G68" s="39" t="e">
        <f t="shared" ca="1" si="16"/>
        <v>#N/A</v>
      </c>
      <c r="H68" s="37" t="e">
        <f t="shared" ref="H68:J83" ca="1" si="17">VLOOKUP($B68,INDIRECT($C$4&amp;"!A1:CZ100"),H$34,0)</f>
        <v>#N/A</v>
      </c>
      <c r="I68" s="37" t="e">
        <f t="shared" ca="1" si="17"/>
        <v>#N/A</v>
      </c>
      <c r="J68" s="40" t="e">
        <f t="shared" ca="1" si="17"/>
        <v>#N/A</v>
      </c>
      <c r="K68" s="39" t="e">
        <f t="shared" ref="K68:K99" ca="1" si="18">VLOOKUP($B68,INDIRECT($C$4&amp;"!A1:CZ100"),K$34,0)</f>
        <v>#N/A</v>
      </c>
      <c r="L68" s="37" t="e">
        <f t="shared" ref="L68:N83" ca="1" si="19">VLOOKUP($B68,INDIRECT($C$4&amp;"!A1:CZ100"),L$34,0)</f>
        <v>#N/A</v>
      </c>
      <c r="M68" s="37" t="e">
        <f t="shared" ca="1" si="19"/>
        <v>#N/A</v>
      </c>
      <c r="N68" s="40" t="e">
        <f t="shared" ca="1" si="19"/>
        <v>#N/A</v>
      </c>
      <c r="O68" s="39" t="e">
        <f t="shared" ref="O68:O99" ca="1" si="20">VLOOKUP($B68,INDIRECT($C$4&amp;"!A1:CZ100"),O$34,0)</f>
        <v>#N/A</v>
      </c>
      <c r="P68" s="37" t="e">
        <f t="shared" ref="P68:R83" ca="1" si="21">VLOOKUP($B68,INDIRECT($C$4&amp;"!A1:CZ100"),P$34,0)</f>
        <v>#N/A</v>
      </c>
      <c r="Q68" s="37" t="e">
        <f t="shared" ca="1" si="21"/>
        <v>#N/A</v>
      </c>
      <c r="R68" s="40" t="e">
        <f t="shared" ca="1" si="21"/>
        <v>#N/A</v>
      </c>
      <c r="W68" s="46"/>
      <c r="X68" s="46"/>
      <c r="Y68" s="46"/>
      <c r="Z68" s="46"/>
      <c r="AA68" s="46"/>
    </row>
    <row r="69" spans="1:27" x14ac:dyDescent="0.15">
      <c r="A69" s="46">
        <v>34</v>
      </c>
      <c r="B69" s="71" t="str">
        <f t="shared" ca="1" si="9"/>
        <v/>
      </c>
      <c r="C69" s="39" t="e">
        <f t="shared" ca="1" si="16"/>
        <v>#N/A</v>
      </c>
      <c r="D69" s="37" t="e">
        <f t="shared" ca="1" si="16"/>
        <v>#N/A</v>
      </c>
      <c r="E69" s="37" t="e">
        <f t="shared" ca="1" si="16"/>
        <v>#N/A</v>
      </c>
      <c r="F69" s="40" t="e">
        <f t="shared" ca="1" si="16"/>
        <v>#N/A</v>
      </c>
      <c r="G69" s="39" t="e">
        <f t="shared" ca="1" si="16"/>
        <v>#N/A</v>
      </c>
      <c r="H69" s="37" t="e">
        <f t="shared" ca="1" si="17"/>
        <v>#N/A</v>
      </c>
      <c r="I69" s="37" t="e">
        <f t="shared" ca="1" si="17"/>
        <v>#N/A</v>
      </c>
      <c r="J69" s="40" t="e">
        <f t="shared" ca="1" si="17"/>
        <v>#N/A</v>
      </c>
      <c r="K69" s="39" t="e">
        <f t="shared" ca="1" si="18"/>
        <v>#N/A</v>
      </c>
      <c r="L69" s="37" t="e">
        <f t="shared" ca="1" si="19"/>
        <v>#N/A</v>
      </c>
      <c r="M69" s="37" t="e">
        <f t="shared" ca="1" si="19"/>
        <v>#N/A</v>
      </c>
      <c r="N69" s="40" t="e">
        <f t="shared" ca="1" si="19"/>
        <v>#N/A</v>
      </c>
      <c r="O69" s="39" t="e">
        <f t="shared" ca="1" si="20"/>
        <v>#N/A</v>
      </c>
      <c r="P69" s="37" t="e">
        <f t="shared" ca="1" si="21"/>
        <v>#N/A</v>
      </c>
      <c r="Q69" s="37" t="e">
        <f t="shared" ca="1" si="21"/>
        <v>#N/A</v>
      </c>
      <c r="R69" s="40" t="e">
        <f t="shared" ca="1" si="21"/>
        <v>#N/A</v>
      </c>
      <c r="W69" s="46"/>
      <c r="X69" s="46"/>
      <c r="Y69" s="46"/>
      <c r="Z69" s="46"/>
      <c r="AA69" s="46"/>
    </row>
    <row r="70" spans="1:27" x14ac:dyDescent="0.15">
      <c r="A70" s="46">
        <v>35</v>
      </c>
      <c r="B70" s="71" t="str">
        <f t="shared" ca="1" si="9"/>
        <v/>
      </c>
      <c r="C70" s="39" t="e">
        <f t="shared" ca="1" si="16"/>
        <v>#N/A</v>
      </c>
      <c r="D70" s="37" t="e">
        <f t="shared" ca="1" si="16"/>
        <v>#N/A</v>
      </c>
      <c r="E70" s="37" t="e">
        <f t="shared" ca="1" si="16"/>
        <v>#N/A</v>
      </c>
      <c r="F70" s="40" t="e">
        <f t="shared" ca="1" si="16"/>
        <v>#N/A</v>
      </c>
      <c r="G70" s="39" t="e">
        <f t="shared" ca="1" si="16"/>
        <v>#N/A</v>
      </c>
      <c r="H70" s="37" t="e">
        <f t="shared" ca="1" si="17"/>
        <v>#N/A</v>
      </c>
      <c r="I70" s="37" t="e">
        <f t="shared" ca="1" si="17"/>
        <v>#N/A</v>
      </c>
      <c r="J70" s="40" t="e">
        <f t="shared" ca="1" si="17"/>
        <v>#N/A</v>
      </c>
      <c r="K70" s="39" t="e">
        <f t="shared" ca="1" si="18"/>
        <v>#N/A</v>
      </c>
      <c r="L70" s="37" t="e">
        <f t="shared" ca="1" si="19"/>
        <v>#N/A</v>
      </c>
      <c r="M70" s="37" t="e">
        <f t="shared" ca="1" si="19"/>
        <v>#N/A</v>
      </c>
      <c r="N70" s="40" t="e">
        <f t="shared" ca="1" si="19"/>
        <v>#N/A</v>
      </c>
      <c r="O70" s="39" t="e">
        <f t="shared" ca="1" si="20"/>
        <v>#N/A</v>
      </c>
      <c r="P70" s="37" t="e">
        <f t="shared" ca="1" si="21"/>
        <v>#N/A</v>
      </c>
      <c r="Q70" s="37" t="e">
        <f t="shared" ca="1" si="21"/>
        <v>#N/A</v>
      </c>
      <c r="R70" s="40" t="e">
        <f t="shared" ca="1" si="21"/>
        <v>#N/A</v>
      </c>
      <c r="W70" s="46"/>
      <c r="X70" s="46"/>
      <c r="Y70" s="46"/>
      <c r="Z70" s="46"/>
      <c r="AA70" s="46"/>
    </row>
    <row r="71" spans="1:27" x14ac:dyDescent="0.15">
      <c r="A71" s="46">
        <v>36</v>
      </c>
      <c r="B71" s="71" t="str">
        <f t="shared" ca="1" si="9"/>
        <v/>
      </c>
      <c r="C71" s="39" t="e">
        <f t="shared" ca="1" si="16"/>
        <v>#N/A</v>
      </c>
      <c r="D71" s="37" t="e">
        <f t="shared" ca="1" si="16"/>
        <v>#N/A</v>
      </c>
      <c r="E71" s="37" t="e">
        <f t="shared" ca="1" si="16"/>
        <v>#N/A</v>
      </c>
      <c r="F71" s="40" t="e">
        <f t="shared" ca="1" si="16"/>
        <v>#N/A</v>
      </c>
      <c r="G71" s="39" t="e">
        <f t="shared" ca="1" si="16"/>
        <v>#N/A</v>
      </c>
      <c r="H71" s="37" t="e">
        <f t="shared" ca="1" si="17"/>
        <v>#N/A</v>
      </c>
      <c r="I71" s="37" t="e">
        <f t="shared" ca="1" si="17"/>
        <v>#N/A</v>
      </c>
      <c r="J71" s="40" t="e">
        <f t="shared" ca="1" si="17"/>
        <v>#N/A</v>
      </c>
      <c r="K71" s="39" t="e">
        <f t="shared" ca="1" si="18"/>
        <v>#N/A</v>
      </c>
      <c r="L71" s="37" t="e">
        <f t="shared" ca="1" si="19"/>
        <v>#N/A</v>
      </c>
      <c r="M71" s="37" t="e">
        <f t="shared" ca="1" si="19"/>
        <v>#N/A</v>
      </c>
      <c r="N71" s="40" t="e">
        <f t="shared" ca="1" si="19"/>
        <v>#N/A</v>
      </c>
      <c r="O71" s="39" t="e">
        <f t="shared" ca="1" si="20"/>
        <v>#N/A</v>
      </c>
      <c r="P71" s="37" t="e">
        <f t="shared" ca="1" si="21"/>
        <v>#N/A</v>
      </c>
      <c r="Q71" s="37" t="e">
        <f t="shared" ca="1" si="21"/>
        <v>#N/A</v>
      </c>
      <c r="R71" s="40" t="e">
        <f t="shared" ca="1" si="21"/>
        <v>#N/A</v>
      </c>
      <c r="W71" s="46"/>
      <c r="X71" s="46"/>
      <c r="Y71" s="46"/>
      <c r="Z71" s="46"/>
      <c r="AA71" s="46"/>
    </row>
    <row r="72" spans="1:27" x14ac:dyDescent="0.15">
      <c r="A72" s="46">
        <v>37</v>
      </c>
      <c r="B72" s="71" t="str">
        <f t="shared" ca="1" si="9"/>
        <v/>
      </c>
      <c r="C72" s="39" t="e">
        <f t="shared" ca="1" si="16"/>
        <v>#N/A</v>
      </c>
      <c r="D72" s="37" t="e">
        <f t="shared" ca="1" si="16"/>
        <v>#N/A</v>
      </c>
      <c r="E72" s="37" t="e">
        <f t="shared" ca="1" si="16"/>
        <v>#N/A</v>
      </c>
      <c r="F72" s="40" t="e">
        <f t="shared" ca="1" si="16"/>
        <v>#N/A</v>
      </c>
      <c r="G72" s="39" t="e">
        <f t="shared" ca="1" si="16"/>
        <v>#N/A</v>
      </c>
      <c r="H72" s="37" t="e">
        <f t="shared" ca="1" si="17"/>
        <v>#N/A</v>
      </c>
      <c r="I72" s="37" t="e">
        <f t="shared" ca="1" si="17"/>
        <v>#N/A</v>
      </c>
      <c r="J72" s="40" t="e">
        <f t="shared" ca="1" si="17"/>
        <v>#N/A</v>
      </c>
      <c r="K72" s="39" t="e">
        <f t="shared" ca="1" si="18"/>
        <v>#N/A</v>
      </c>
      <c r="L72" s="37" t="e">
        <f t="shared" ca="1" si="19"/>
        <v>#N/A</v>
      </c>
      <c r="M72" s="37" t="e">
        <f t="shared" ca="1" si="19"/>
        <v>#N/A</v>
      </c>
      <c r="N72" s="40" t="e">
        <f t="shared" ca="1" si="19"/>
        <v>#N/A</v>
      </c>
      <c r="O72" s="39" t="e">
        <f t="shared" ca="1" si="20"/>
        <v>#N/A</v>
      </c>
      <c r="P72" s="37" t="e">
        <f t="shared" ca="1" si="21"/>
        <v>#N/A</v>
      </c>
      <c r="Q72" s="37" t="e">
        <f t="shared" ca="1" si="21"/>
        <v>#N/A</v>
      </c>
      <c r="R72" s="40" t="e">
        <f t="shared" ca="1" si="21"/>
        <v>#N/A</v>
      </c>
      <c r="W72" s="46"/>
      <c r="X72" s="46"/>
      <c r="Y72" s="46"/>
      <c r="Z72" s="46"/>
      <c r="AA72" s="46"/>
    </row>
    <row r="73" spans="1:27" x14ac:dyDescent="0.15">
      <c r="A73" s="46">
        <v>38</v>
      </c>
      <c r="B73" s="71" t="str">
        <f t="shared" ca="1" si="9"/>
        <v/>
      </c>
      <c r="C73" s="39" t="e">
        <f t="shared" ca="1" si="16"/>
        <v>#N/A</v>
      </c>
      <c r="D73" s="37" t="e">
        <f t="shared" ca="1" si="16"/>
        <v>#N/A</v>
      </c>
      <c r="E73" s="37" t="e">
        <f t="shared" ca="1" si="16"/>
        <v>#N/A</v>
      </c>
      <c r="F73" s="40" t="e">
        <f t="shared" ca="1" si="16"/>
        <v>#N/A</v>
      </c>
      <c r="G73" s="39" t="e">
        <f t="shared" ca="1" si="16"/>
        <v>#N/A</v>
      </c>
      <c r="H73" s="37" t="e">
        <f t="shared" ca="1" si="17"/>
        <v>#N/A</v>
      </c>
      <c r="I73" s="37" t="e">
        <f t="shared" ca="1" si="17"/>
        <v>#N/A</v>
      </c>
      <c r="J73" s="40" t="e">
        <f t="shared" ca="1" si="17"/>
        <v>#N/A</v>
      </c>
      <c r="K73" s="39" t="e">
        <f t="shared" ca="1" si="18"/>
        <v>#N/A</v>
      </c>
      <c r="L73" s="37" t="e">
        <f t="shared" ca="1" si="19"/>
        <v>#N/A</v>
      </c>
      <c r="M73" s="37" t="e">
        <f t="shared" ca="1" si="19"/>
        <v>#N/A</v>
      </c>
      <c r="N73" s="40" t="e">
        <f t="shared" ca="1" si="19"/>
        <v>#N/A</v>
      </c>
      <c r="O73" s="39" t="e">
        <f t="shared" ca="1" si="20"/>
        <v>#N/A</v>
      </c>
      <c r="P73" s="37" t="e">
        <f t="shared" ca="1" si="21"/>
        <v>#N/A</v>
      </c>
      <c r="Q73" s="37" t="e">
        <f t="shared" ca="1" si="21"/>
        <v>#N/A</v>
      </c>
      <c r="R73" s="40" t="e">
        <f t="shared" ca="1" si="21"/>
        <v>#N/A</v>
      </c>
      <c r="W73" s="46"/>
      <c r="X73" s="46"/>
      <c r="Y73" s="46"/>
      <c r="Z73" s="46"/>
      <c r="AA73" s="46"/>
    </row>
    <row r="74" spans="1:27" x14ac:dyDescent="0.15">
      <c r="A74" s="46">
        <v>39</v>
      </c>
      <c r="B74" s="71" t="str">
        <f t="shared" ca="1" si="9"/>
        <v/>
      </c>
      <c r="C74" s="39" t="e">
        <f t="shared" ca="1" si="16"/>
        <v>#N/A</v>
      </c>
      <c r="D74" s="37" t="e">
        <f t="shared" ca="1" si="16"/>
        <v>#N/A</v>
      </c>
      <c r="E74" s="37" t="e">
        <f t="shared" ca="1" si="16"/>
        <v>#N/A</v>
      </c>
      <c r="F74" s="40" t="e">
        <f t="shared" ca="1" si="16"/>
        <v>#N/A</v>
      </c>
      <c r="G74" s="39" t="e">
        <f t="shared" ca="1" si="16"/>
        <v>#N/A</v>
      </c>
      <c r="H74" s="37" t="e">
        <f t="shared" ca="1" si="17"/>
        <v>#N/A</v>
      </c>
      <c r="I74" s="37" t="e">
        <f t="shared" ca="1" si="17"/>
        <v>#N/A</v>
      </c>
      <c r="J74" s="40" t="e">
        <f t="shared" ca="1" si="17"/>
        <v>#N/A</v>
      </c>
      <c r="K74" s="39" t="e">
        <f t="shared" ca="1" si="18"/>
        <v>#N/A</v>
      </c>
      <c r="L74" s="37" t="e">
        <f t="shared" ca="1" si="19"/>
        <v>#N/A</v>
      </c>
      <c r="M74" s="37" t="e">
        <f t="shared" ca="1" si="19"/>
        <v>#N/A</v>
      </c>
      <c r="N74" s="40" t="e">
        <f t="shared" ca="1" si="19"/>
        <v>#N/A</v>
      </c>
      <c r="O74" s="39" t="e">
        <f t="shared" ca="1" si="20"/>
        <v>#N/A</v>
      </c>
      <c r="P74" s="37" t="e">
        <f t="shared" ca="1" si="21"/>
        <v>#N/A</v>
      </c>
      <c r="Q74" s="37" t="e">
        <f t="shared" ca="1" si="21"/>
        <v>#N/A</v>
      </c>
      <c r="R74" s="40" t="e">
        <f t="shared" ca="1" si="21"/>
        <v>#N/A</v>
      </c>
      <c r="W74" s="46"/>
      <c r="X74" s="46"/>
      <c r="Y74" s="46"/>
      <c r="Z74" s="46"/>
      <c r="AA74" s="46"/>
    </row>
    <row r="75" spans="1:27" x14ac:dyDescent="0.15">
      <c r="A75" s="46">
        <v>40</v>
      </c>
      <c r="B75" s="71" t="str">
        <f t="shared" ca="1" si="9"/>
        <v/>
      </c>
      <c r="C75" s="39" t="e">
        <f t="shared" ca="1" si="16"/>
        <v>#N/A</v>
      </c>
      <c r="D75" s="37" t="e">
        <f t="shared" ca="1" si="16"/>
        <v>#N/A</v>
      </c>
      <c r="E75" s="37" t="e">
        <f t="shared" ca="1" si="16"/>
        <v>#N/A</v>
      </c>
      <c r="F75" s="40" t="e">
        <f t="shared" ca="1" si="16"/>
        <v>#N/A</v>
      </c>
      <c r="G75" s="39" t="e">
        <f t="shared" ca="1" si="16"/>
        <v>#N/A</v>
      </c>
      <c r="H75" s="37" t="e">
        <f t="shared" ca="1" si="17"/>
        <v>#N/A</v>
      </c>
      <c r="I75" s="37" t="e">
        <f t="shared" ca="1" si="17"/>
        <v>#N/A</v>
      </c>
      <c r="J75" s="40" t="e">
        <f t="shared" ca="1" si="17"/>
        <v>#N/A</v>
      </c>
      <c r="K75" s="39" t="e">
        <f t="shared" ca="1" si="18"/>
        <v>#N/A</v>
      </c>
      <c r="L75" s="37" t="e">
        <f t="shared" ca="1" si="19"/>
        <v>#N/A</v>
      </c>
      <c r="M75" s="37" t="e">
        <f t="shared" ca="1" si="19"/>
        <v>#N/A</v>
      </c>
      <c r="N75" s="40" t="e">
        <f t="shared" ca="1" si="19"/>
        <v>#N/A</v>
      </c>
      <c r="O75" s="39" t="e">
        <f t="shared" ca="1" si="20"/>
        <v>#N/A</v>
      </c>
      <c r="P75" s="37" t="e">
        <f t="shared" ca="1" si="21"/>
        <v>#N/A</v>
      </c>
      <c r="Q75" s="37" t="e">
        <f t="shared" ca="1" si="21"/>
        <v>#N/A</v>
      </c>
      <c r="R75" s="40" t="e">
        <f t="shared" ca="1" si="21"/>
        <v>#N/A</v>
      </c>
      <c r="W75" s="46"/>
      <c r="X75" s="46"/>
      <c r="Y75" s="46"/>
      <c r="Z75" s="46"/>
      <c r="AA75" s="46"/>
    </row>
    <row r="76" spans="1:27" x14ac:dyDescent="0.15">
      <c r="A76" s="46">
        <v>41</v>
      </c>
      <c r="B76" s="71" t="str">
        <f t="shared" ca="1" si="9"/>
        <v/>
      </c>
      <c r="C76" s="39" t="e">
        <f t="shared" ref="C76:G85" ca="1" si="22">VLOOKUP($B76,INDIRECT($C$4&amp;"!A1:CZ100"),C$34,0)</f>
        <v>#N/A</v>
      </c>
      <c r="D76" s="37" t="e">
        <f t="shared" ca="1" si="22"/>
        <v>#N/A</v>
      </c>
      <c r="E76" s="37" t="e">
        <f t="shared" ca="1" si="22"/>
        <v>#N/A</v>
      </c>
      <c r="F76" s="40" t="e">
        <f t="shared" ca="1" si="22"/>
        <v>#N/A</v>
      </c>
      <c r="G76" s="39" t="e">
        <f t="shared" ca="1" si="22"/>
        <v>#N/A</v>
      </c>
      <c r="H76" s="37" t="e">
        <f t="shared" ca="1" si="17"/>
        <v>#N/A</v>
      </c>
      <c r="I76" s="37" t="e">
        <f t="shared" ca="1" si="17"/>
        <v>#N/A</v>
      </c>
      <c r="J76" s="40" t="e">
        <f t="shared" ca="1" si="17"/>
        <v>#N/A</v>
      </c>
      <c r="K76" s="39" t="e">
        <f t="shared" ca="1" si="18"/>
        <v>#N/A</v>
      </c>
      <c r="L76" s="37" t="e">
        <f t="shared" ca="1" si="19"/>
        <v>#N/A</v>
      </c>
      <c r="M76" s="37" t="e">
        <f t="shared" ca="1" si="19"/>
        <v>#N/A</v>
      </c>
      <c r="N76" s="40" t="e">
        <f t="shared" ca="1" si="19"/>
        <v>#N/A</v>
      </c>
      <c r="O76" s="39" t="e">
        <f t="shared" ca="1" si="20"/>
        <v>#N/A</v>
      </c>
      <c r="P76" s="37" t="e">
        <f t="shared" ca="1" si="21"/>
        <v>#N/A</v>
      </c>
      <c r="Q76" s="37" t="e">
        <f t="shared" ca="1" si="21"/>
        <v>#N/A</v>
      </c>
      <c r="R76" s="40" t="e">
        <f t="shared" ca="1" si="21"/>
        <v>#N/A</v>
      </c>
      <c r="W76" s="46"/>
      <c r="X76" s="46"/>
      <c r="Y76" s="46"/>
      <c r="Z76" s="46"/>
      <c r="AA76" s="46"/>
    </row>
    <row r="77" spans="1:27" x14ac:dyDescent="0.15">
      <c r="A77" s="46">
        <v>42</v>
      </c>
      <c r="B77" s="71" t="str">
        <f t="shared" ca="1" si="9"/>
        <v/>
      </c>
      <c r="C77" s="39" t="e">
        <f t="shared" ca="1" si="22"/>
        <v>#N/A</v>
      </c>
      <c r="D77" s="37" t="e">
        <f t="shared" ca="1" si="22"/>
        <v>#N/A</v>
      </c>
      <c r="E77" s="37" t="e">
        <f t="shared" ca="1" si="22"/>
        <v>#N/A</v>
      </c>
      <c r="F77" s="40" t="e">
        <f t="shared" ca="1" si="22"/>
        <v>#N/A</v>
      </c>
      <c r="G77" s="39" t="e">
        <f t="shared" ca="1" si="22"/>
        <v>#N/A</v>
      </c>
      <c r="H77" s="37" t="e">
        <f t="shared" ca="1" si="17"/>
        <v>#N/A</v>
      </c>
      <c r="I77" s="37" t="e">
        <f t="shared" ca="1" si="17"/>
        <v>#N/A</v>
      </c>
      <c r="J77" s="40" t="e">
        <f t="shared" ca="1" si="17"/>
        <v>#N/A</v>
      </c>
      <c r="K77" s="39" t="e">
        <f t="shared" ca="1" si="18"/>
        <v>#N/A</v>
      </c>
      <c r="L77" s="37" t="e">
        <f t="shared" ca="1" si="19"/>
        <v>#N/A</v>
      </c>
      <c r="M77" s="37" t="e">
        <f t="shared" ca="1" si="19"/>
        <v>#N/A</v>
      </c>
      <c r="N77" s="40" t="e">
        <f t="shared" ca="1" si="19"/>
        <v>#N/A</v>
      </c>
      <c r="O77" s="39" t="e">
        <f t="shared" ca="1" si="20"/>
        <v>#N/A</v>
      </c>
      <c r="P77" s="37" t="e">
        <f t="shared" ca="1" si="21"/>
        <v>#N/A</v>
      </c>
      <c r="Q77" s="37" t="e">
        <f t="shared" ca="1" si="21"/>
        <v>#N/A</v>
      </c>
      <c r="R77" s="40" t="e">
        <f t="shared" ca="1" si="21"/>
        <v>#N/A</v>
      </c>
      <c r="W77" s="46"/>
      <c r="X77" s="46"/>
      <c r="Y77" s="46"/>
      <c r="Z77" s="46"/>
      <c r="AA77" s="46"/>
    </row>
    <row r="78" spans="1:27" x14ac:dyDescent="0.15">
      <c r="A78" s="46">
        <v>43</v>
      </c>
      <c r="B78" s="71" t="str">
        <f t="shared" ca="1" si="9"/>
        <v/>
      </c>
      <c r="C78" s="39" t="e">
        <f t="shared" ca="1" si="22"/>
        <v>#N/A</v>
      </c>
      <c r="D78" s="37" t="e">
        <f t="shared" ca="1" si="22"/>
        <v>#N/A</v>
      </c>
      <c r="E78" s="37" t="e">
        <f t="shared" ca="1" si="22"/>
        <v>#N/A</v>
      </c>
      <c r="F78" s="40" t="e">
        <f t="shared" ca="1" si="22"/>
        <v>#N/A</v>
      </c>
      <c r="G78" s="39" t="e">
        <f t="shared" ca="1" si="22"/>
        <v>#N/A</v>
      </c>
      <c r="H78" s="37" t="e">
        <f t="shared" ca="1" si="17"/>
        <v>#N/A</v>
      </c>
      <c r="I78" s="37" t="e">
        <f t="shared" ca="1" si="17"/>
        <v>#N/A</v>
      </c>
      <c r="J78" s="40" t="e">
        <f t="shared" ca="1" si="17"/>
        <v>#N/A</v>
      </c>
      <c r="K78" s="39" t="e">
        <f t="shared" ca="1" si="18"/>
        <v>#N/A</v>
      </c>
      <c r="L78" s="37" t="e">
        <f t="shared" ca="1" si="19"/>
        <v>#N/A</v>
      </c>
      <c r="M78" s="37" t="e">
        <f t="shared" ca="1" si="19"/>
        <v>#N/A</v>
      </c>
      <c r="N78" s="40" t="e">
        <f t="shared" ca="1" si="19"/>
        <v>#N/A</v>
      </c>
      <c r="O78" s="39" t="e">
        <f t="shared" ca="1" si="20"/>
        <v>#N/A</v>
      </c>
      <c r="P78" s="37" t="e">
        <f t="shared" ca="1" si="21"/>
        <v>#N/A</v>
      </c>
      <c r="Q78" s="37" t="e">
        <f t="shared" ca="1" si="21"/>
        <v>#N/A</v>
      </c>
      <c r="R78" s="40" t="e">
        <f t="shared" ca="1" si="21"/>
        <v>#N/A</v>
      </c>
      <c r="W78" s="46"/>
      <c r="X78" s="46"/>
      <c r="Y78" s="46"/>
      <c r="Z78" s="46"/>
      <c r="AA78" s="46"/>
    </row>
    <row r="79" spans="1:27" x14ac:dyDescent="0.15">
      <c r="A79" s="46">
        <v>44</v>
      </c>
      <c r="B79" s="71" t="str">
        <f t="shared" ca="1" si="9"/>
        <v/>
      </c>
      <c r="C79" s="39" t="e">
        <f t="shared" ca="1" si="22"/>
        <v>#N/A</v>
      </c>
      <c r="D79" s="37" t="e">
        <f t="shared" ca="1" si="22"/>
        <v>#N/A</v>
      </c>
      <c r="E79" s="37" t="e">
        <f t="shared" ca="1" si="22"/>
        <v>#N/A</v>
      </c>
      <c r="F79" s="40" t="e">
        <f t="shared" ca="1" si="22"/>
        <v>#N/A</v>
      </c>
      <c r="G79" s="39" t="e">
        <f t="shared" ca="1" si="22"/>
        <v>#N/A</v>
      </c>
      <c r="H79" s="37" t="e">
        <f t="shared" ca="1" si="17"/>
        <v>#N/A</v>
      </c>
      <c r="I79" s="37" t="e">
        <f t="shared" ca="1" si="17"/>
        <v>#N/A</v>
      </c>
      <c r="J79" s="40" t="e">
        <f t="shared" ca="1" si="17"/>
        <v>#N/A</v>
      </c>
      <c r="K79" s="39" t="e">
        <f t="shared" ca="1" si="18"/>
        <v>#N/A</v>
      </c>
      <c r="L79" s="37" t="e">
        <f t="shared" ca="1" si="19"/>
        <v>#N/A</v>
      </c>
      <c r="M79" s="37" t="e">
        <f t="shared" ca="1" si="19"/>
        <v>#N/A</v>
      </c>
      <c r="N79" s="40" t="e">
        <f t="shared" ca="1" si="19"/>
        <v>#N/A</v>
      </c>
      <c r="O79" s="39" t="e">
        <f t="shared" ca="1" si="20"/>
        <v>#N/A</v>
      </c>
      <c r="P79" s="37" t="e">
        <f t="shared" ca="1" si="21"/>
        <v>#N/A</v>
      </c>
      <c r="Q79" s="37" t="e">
        <f t="shared" ca="1" si="21"/>
        <v>#N/A</v>
      </c>
      <c r="R79" s="40" t="e">
        <f t="shared" ca="1" si="21"/>
        <v>#N/A</v>
      </c>
      <c r="W79" s="46"/>
      <c r="X79" s="46"/>
      <c r="Y79" s="46"/>
      <c r="Z79" s="46"/>
      <c r="AA79" s="46"/>
    </row>
    <row r="80" spans="1:27" x14ac:dyDescent="0.15">
      <c r="A80" s="46">
        <v>45</v>
      </c>
      <c r="B80" s="71" t="str">
        <f t="shared" ca="1" si="9"/>
        <v/>
      </c>
      <c r="C80" s="39" t="e">
        <f t="shared" ca="1" si="22"/>
        <v>#N/A</v>
      </c>
      <c r="D80" s="37" t="e">
        <f t="shared" ca="1" si="22"/>
        <v>#N/A</v>
      </c>
      <c r="E80" s="37" t="e">
        <f t="shared" ca="1" si="22"/>
        <v>#N/A</v>
      </c>
      <c r="F80" s="40" t="e">
        <f t="shared" ca="1" si="22"/>
        <v>#N/A</v>
      </c>
      <c r="G80" s="39" t="e">
        <f t="shared" ca="1" si="22"/>
        <v>#N/A</v>
      </c>
      <c r="H80" s="37" t="e">
        <f t="shared" ca="1" si="17"/>
        <v>#N/A</v>
      </c>
      <c r="I80" s="37" t="e">
        <f t="shared" ca="1" si="17"/>
        <v>#N/A</v>
      </c>
      <c r="J80" s="40" t="e">
        <f t="shared" ca="1" si="17"/>
        <v>#N/A</v>
      </c>
      <c r="K80" s="39" t="e">
        <f t="shared" ca="1" si="18"/>
        <v>#N/A</v>
      </c>
      <c r="L80" s="37" t="e">
        <f t="shared" ca="1" si="19"/>
        <v>#N/A</v>
      </c>
      <c r="M80" s="37" t="e">
        <f t="shared" ca="1" si="19"/>
        <v>#N/A</v>
      </c>
      <c r="N80" s="40" t="e">
        <f t="shared" ca="1" si="19"/>
        <v>#N/A</v>
      </c>
      <c r="O80" s="39" t="e">
        <f t="shared" ca="1" si="20"/>
        <v>#N/A</v>
      </c>
      <c r="P80" s="37" t="e">
        <f t="shared" ca="1" si="21"/>
        <v>#N/A</v>
      </c>
      <c r="Q80" s="37" t="e">
        <f t="shared" ca="1" si="21"/>
        <v>#N/A</v>
      </c>
      <c r="R80" s="40" t="e">
        <f t="shared" ca="1" si="21"/>
        <v>#N/A</v>
      </c>
      <c r="W80" s="46"/>
      <c r="X80" s="46"/>
      <c r="Y80" s="46"/>
      <c r="Z80" s="46"/>
      <c r="AA80" s="46"/>
    </row>
    <row r="81" spans="1:27" x14ac:dyDescent="0.15">
      <c r="A81" s="46">
        <v>46</v>
      </c>
      <c r="B81" s="71" t="str">
        <f t="shared" ca="1" si="9"/>
        <v/>
      </c>
      <c r="C81" s="39" t="e">
        <f t="shared" ca="1" si="22"/>
        <v>#N/A</v>
      </c>
      <c r="D81" s="37" t="e">
        <f t="shared" ca="1" si="22"/>
        <v>#N/A</v>
      </c>
      <c r="E81" s="37" t="e">
        <f t="shared" ca="1" si="22"/>
        <v>#N/A</v>
      </c>
      <c r="F81" s="40" t="e">
        <f t="shared" ca="1" si="22"/>
        <v>#N/A</v>
      </c>
      <c r="G81" s="39" t="e">
        <f t="shared" ca="1" si="22"/>
        <v>#N/A</v>
      </c>
      <c r="H81" s="37" t="e">
        <f t="shared" ca="1" si="17"/>
        <v>#N/A</v>
      </c>
      <c r="I81" s="37" t="e">
        <f t="shared" ca="1" si="17"/>
        <v>#N/A</v>
      </c>
      <c r="J81" s="40" t="e">
        <f t="shared" ca="1" si="17"/>
        <v>#N/A</v>
      </c>
      <c r="K81" s="39" t="e">
        <f t="shared" ca="1" si="18"/>
        <v>#N/A</v>
      </c>
      <c r="L81" s="37" t="e">
        <f t="shared" ca="1" si="19"/>
        <v>#N/A</v>
      </c>
      <c r="M81" s="37" t="e">
        <f t="shared" ca="1" si="19"/>
        <v>#N/A</v>
      </c>
      <c r="N81" s="40" t="e">
        <f t="shared" ca="1" si="19"/>
        <v>#N/A</v>
      </c>
      <c r="O81" s="39" t="e">
        <f t="shared" ca="1" si="20"/>
        <v>#N/A</v>
      </c>
      <c r="P81" s="37" t="e">
        <f t="shared" ca="1" si="21"/>
        <v>#N/A</v>
      </c>
      <c r="Q81" s="37" t="e">
        <f t="shared" ca="1" si="21"/>
        <v>#N/A</v>
      </c>
      <c r="R81" s="40" t="e">
        <f t="shared" ca="1" si="21"/>
        <v>#N/A</v>
      </c>
      <c r="W81" s="46"/>
      <c r="X81" s="46"/>
      <c r="Y81" s="46"/>
      <c r="Z81" s="46"/>
      <c r="AA81" s="46"/>
    </row>
    <row r="82" spans="1:27" x14ac:dyDescent="0.15">
      <c r="A82" s="46">
        <v>47</v>
      </c>
      <c r="B82" s="71" t="str">
        <f t="shared" ca="1" si="9"/>
        <v/>
      </c>
      <c r="C82" s="39" t="e">
        <f t="shared" ca="1" si="22"/>
        <v>#N/A</v>
      </c>
      <c r="D82" s="37" t="e">
        <f t="shared" ca="1" si="22"/>
        <v>#N/A</v>
      </c>
      <c r="E82" s="37" t="e">
        <f t="shared" ca="1" si="22"/>
        <v>#N/A</v>
      </c>
      <c r="F82" s="40" t="e">
        <f t="shared" ca="1" si="22"/>
        <v>#N/A</v>
      </c>
      <c r="G82" s="39" t="e">
        <f t="shared" ca="1" si="22"/>
        <v>#N/A</v>
      </c>
      <c r="H82" s="37" t="e">
        <f t="shared" ca="1" si="17"/>
        <v>#N/A</v>
      </c>
      <c r="I82" s="37" t="e">
        <f t="shared" ca="1" si="17"/>
        <v>#N/A</v>
      </c>
      <c r="J82" s="40" t="e">
        <f t="shared" ca="1" si="17"/>
        <v>#N/A</v>
      </c>
      <c r="K82" s="39" t="e">
        <f t="shared" ca="1" si="18"/>
        <v>#N/A</v>
      </c>
      <c r="L82" s="37" t="e">
        <f t="shared" ca="1" si="19"/>
        <v>#N/A</v>
      </c>
      <c r="M82" s="37" t="e">
        <f t="shared" ca="1" si="19"/>
        <v>#N/A</v>
      </c>
      <c r="N82" s="40" t="e">
        <f t="shared" ca="1" si="19"/>
        <v>#N/A</v>
      </c>
      <c r="O82" s="39" t="e">
        <f t="shared" ca="1" si="20"/>
        <v>#N/A</v>
      </c>
      <c r="P82" s="37" t="e">
        <f t="shared" ca="1" si="21"/>
        <v>#N/A</v>
      </c>
      <c r="Q82" s="37" t="e">
        <f t="shared" ca="1" si="21"/>
        <v>#N/A</v>
      </c>
      <c r="R82" s="40" t="e">
        <f t="shared" ca="1" si="21"/>
        <v>#N/A</v>
      </c>
      <c r="W82" s="46"/>
      <c r="X82" s="46"/>
      <c r="Y82" s="46"/>
      <c r="Z82" s="46"/>
      <c r="AA82" s="46"/>
    </row>
    <row r="83" spans="1:27" x14ac:dyDescent="0.15">
      <c r="A83" s="46">
        <v>48</v>
      </c>
      <c r="B83" s="71" t="str">
        <f t="shared" ca="1" si="9"/>
        <v/>
      </c>
      <c r="C83" s="39" t="e">
        <f t="shared" ca="1" si="22"/>
        <v>#N/A</v>
      </c>
      <c r="D83" s="37" t="e">
        <f t="shared" ca="1" si="22"/>
        <v>#N/A</v>
      </c>
      <c r="E83" s="37" t="e">
        <f t="shared" ca="1" si="22"/>
        <v>#N/A</v>
      </c>
      <c r="F83" s="40" t="e">
        <f t="shared" ca="1" si="22"/>
        <v>#N/A</v>
      </c>
      <c r="G83" s="39" t="e">
        <f t="shared" ca="1" si="22"/>
        <v>#N/A</v>
      </c>
      <c r="H83" s="37" t="e">
        <f t="shared" ca="1" si="17"/>
        <v>#N/A</v>
      </c>
      <c r="I83" s="37" t="e">
        <f t="shared" ca="1" si="17"/>
        <v>#N/A</v>
      </c>
      <c r="J83" s="40" t="e">
        <f t="shared" ca="1" si="17"/>
        <v>#N/A</v>
      </c>
      <c r="K83" s="39" t="e">
        <f t="shared" ca="1" si="18"/>
        <v>#N/A</v>
      </c>
      <c r="L83" s="37" t="e">
        <f t="shared" ca="1" si="19"/>
        <v>#N/A</v>
      </c>
      <c r="M83" s="37" t="e">
        <f t="shared" ca="1" si="19"/>
        <v>#N/A</v>
      </c>
      <c r="N83" s="40" t="e">
        <f t="shared" ca="1" si="19"/>
        <v>#N/A</v>
      </c>
      <c r="O83" s="39" t="e">
        <f t="shared" ca="1" si="20"/>
        <v>#N/A</v>
      </c>
      <c r="P83" s="37" t="e">
        <f t="shared" ca="1" si="21"/>
        <v>#N/A</v>
      </c>
      <c r="Q83" s="37" t="e">
        <f t="shared" ca="1" si="21"/>
        <v>#N/A</v>
      </c>
      <c r="R83" s="40" t="e">
        <f t="shared" ca="1" si="21"/>
        <v>#N/A</v>
      </c>
      <c r="W83" s="46"/>
      <c r="X83" s="46"/>
      <c r="Y83" s="46"/>
      <c r="Z83" s="46"/>
      <c r="AA83" s="46"/>
    </row>
    <row r="84" spans="1:27" x14ac:dyDescent="0.15">
      <c r="A84" s="46">
        <v>49</v>
      </c>
      <c r="B84" s="71" t="str">
        <f t="shared" ca="1" si="9"/>
        <v/>
      </c>
      <c r="C84" s="39" t="e">
        <f t="shared" ca="1" si="22"/>
        <v>#N/A</v>
      </c>
      <c r="D84" s="37" t="e">
        <f t="shared" ca="1" si="22"/>
        <v>#N/A</v>
      </c>
      <c r="E84" s="37" t="e">
        <f t="shared" ca="1" si="22"/>
        <v>#N/A</v>
      </c>
      <c r="F84" s="40" t="e">
        <f t="shared" ca="1" si="22"/>
        <v>#N/A</v>
      </c>
      <c r="G84" s="39" t="e">
        <f t="shared" ca="1" si="22"/>
        <v>#N/A</v>
      </c>
      <c r="H84" s="37" t="e">
        <f t="shared" ref="H84:J99" ca="1" si="23">VLOOKUP($B84,INDIRECT($C$4&amp;"!A1:CZ100"),H$34,0)</f>
        <v>#N/A</v>
      </c>
      <c r="I84" s="37" t="e">
        <f t="shared" ca="1" si="23"/>
        <v>#N/A</v>
      </c>
      <c r="J84" s="40" t="e">
        <f t="shared" ca="1" si="23"/>
        <v>#N/A</v>
      </c>
      <c r="K84" s="39" t="e">
        <f t="shared" ca="1" si="18"/>
        <v>#N/A</v>
      </c>
      <c r="L84" s="37" t="e">
        <f t="shared" ref="L84:N99" ca="1" si="24">VLOOKUP($B84,INDIRECT($C$4&amp;"!A1:CZ100"),L$34,0)</f>
        <v>#N/A</v>
      </c>
      <c r="M84" s="37" t="e">
        <f t="shared" ca="1" si="24"/>
        <v>#N/A</v>
      </c>
      <c r="N84" s="40" t="e">
        <f t="shared" ca="1" si="24"/>
        <v>#N/A</v>
      </c>
      <c r="O84" s="39" t="e">
        <f t="shared" ca="1" si="20"/>
        <v>#N/A</v>
      </c>
      <c r="P84" s="37" t="e">
        <f t="shared" ref="P84:R99" ca="1" si="25">VLOOKUP($B84,INDIRECT($C$4&amp;"!A1:CZ100"),P$34,0)</f>
        <v>#N/A</v>
      </c>
      <c r="Q84" s="37" t="e">
        <f t="shared" ca="1" si="25"/>
        <v>#N/A</v>
      </c>
      <c r="R84" s="40" t="e">
        <f t="shared" ca="1" si="25"/>
        <v>#N/A</v>
      </c>
      <c r="W84" s="46"/>
      <c r="X84" s="46"/>
      <c r="Y84" s="46"/>
      <c r="Z84" s="46"/>
      <c r="AA84" s="46"/>
    </row>
    <row r="85" spans="1:27" x14ac:dyDescent="0.15">
      <c r="A85" s="46">
        <v>50</v>
      </c>
      <c r="B85" s="71" t="str">
        <f t="shared" ca="1" si="9"/>
        <v/>
      </c>
      <c r="C85" s="39" t="e">
        <f t="shared" ca="1" si="22"/>
        <v>#N/A</v>
      </c>
      <c r="D85" s="37" t="e">
        <f t="shared" ca="1" si="22"/>
        <v>#N/A</v>
      </c>
      <c r="E85" s="37" t="e">
        <f t="shared" ca="1" si="22"/>
        <v>#N/A</v>
      </c>
      <c r="F85" s="40" t="e">
        <f t="shared" ca="1" si="22"/>
        <v>#N/A</v>
      </c>
      <c r="G85" s="39" t="e">
        <f t="shared" ca="1" si="22"/>
        <v>#N/A</v>
      </c>
      <c r="H85" s="37" t="e">
        <f t="shared" ca="1" si="23"/>
        <v>#N/A</v>
      </c>
      <c r="I85" s="37" t="e">
        <f t="shared" ca="1" si="23"/>
        <v>#N/A</v>
      </c>
      <c r="J85" s="40" t="e">
        <f t="shared" ca="1" si="23"/>
        <v>#N/A</v>
      </c>
      <c r="K85" s="39" t="e">
        <f t="shared" ca="1" si="18"/>
        <v>#N/A</v>
      </c>
      <c r="L85" s="37" t="e">
        <f t="shared" ca="1" si="24"/>
        <v>#N/A</v>
      </c>
      <c r="M85" s="37" t="e">
        <f t="shared" ca="1" si="24"/>
        <v>#N/A</v>
      </c>
      <c r="N85" s="40" t="e">
        <f t="shared" ca="1" si="24"/>
        <v>#N/A</v>
      </c>
      <c r="O85" s="39" t="e">
        <f t="shared" ca="1" si="20"/>
        <v>#N/A</v>
      </c>
      <c r="P85" s="37" t="e">
        <f t="shared" ca="1" si="25"/>
        <v>#N/A</v>
      </c>
      <c r="Q85" s="37" t="e">
        <f t="shared" ca="1" si="25"/>
        <v>#N/A</v>
      </c>
      <c r="R85" s="40" t="e">
        <f t="shared" ca="1" si="25"/>
        <v>#N/A</v>
      </c>
      <c r="W85" s="46"/>
      <c r="X85" s="46"/>
      <c r="Y85" s="46"/>
      <c r="Z85" s="46"/>
      <c r="AA85" s="46"/>
    </row>
    <row r="86" spans="1:27" x14ac:dyDescent="0.15">
      <c r="A86" s="46">
        <v>51</v>
      </c>
      <c r="B86" s="71" t="str">
        <f t="shared" ca="1" si="9"/>
        <v/>
      </c>
      <c r="C86" s="39" t="e">
        <f t="shared" ref="C86:G95" ca="1" si="26">VLOOKUP($B86,INDIRECT($C$4&amp;"!A1:CZ100"),C$34,0)</f>
        <v>#N/A</v>
      </c>
      <c r="D86" s="37" t="e">
        <f t="shared" ca="1" si="26"/>
        <v>#N/A</v>
      </c>
      <c r="E86" s="37" t="e">
        <f t="shared" ca="1" si="26"/>
        <v>#N/A</v>
      </c>
      <c r="F86" s="40" t="e">
        <f t="shared" ca="1" si="26"/>
        <v>#N/A</v>
      </c>
      <c r="G86" s="39" t="e">
        <f t="shared" ca="1" si="26"/>
        <v>#N/A</v>
      </c>
      <c r="H86" s="37" t="e">
        <f t="shared" ca="1" si="23"/>
        <v>#N/A</v>
      </c>
      <c r="I86" s="37" t="e">
        <f t="shared" ca="1" si="23"/>
        <v>#N/A</v>
      </c>
      <c r="J86" s="40" t="e">
        <f t="shared" ca="1" si="23"/>
        <v>#N/A</v>
      </c>
      <c r="K86" s="39" t="e">
        <f t="shared" ca="1" si="18"/>
        <v>#N/A</v>
      </c>
      <c r="L86" s="37" t="e">
        <f t="shared" ca="1" si="24"/>
        <v>#N/A</v>
      </c>
      <c r="M86" s="37" t="e">
        <f t="shared" ca="1" si="24"/>
        <v>#N/A</v>
      </c>
      <c r="N86" s="40" t="e">
        <f t="shared" ca="1" si="24"/>
        <v>#N/A</v>
      </c>
      <c r="O86" s="39" t="e">
        <f t="shared" ca="1" si="20"/>
        <v>#N/A</v>
      </c>
      <c r="P86" s="37" t="e">
        <f t="shared" ca="1" si="25"/>
        <v>#N/A</v>
      </c>
      <c r="Q86" s="37" t="e">
        <f t="shared" ca="1" si="25"/>
        <v>#N/A</v>
      </c>
      <c r="R86" s="40" t="e">
        <f t="shared" ca="1" si="25"/>
        <v>#N/A</v>
      </c>
      <c r="W86" s="46"/>
      <c r="X86" s="46"/>
      <c r="Y86" s="46"/>
      <c r="Z86" s="46"/>
      <c r="AA86" s="46"/>
    </row>
    <row r="87" spans="1:27" x14ac:dyDescent="0.15">
      <c r="A87" s="46">
        <v>52</v>
      </c>
      <c r="B87" s="71" t="str">
        <f t="shared" ca="1" si="9"/>
        <v/>
      </c>
      <c r="C87" s="39" t="e">
        <f t="shared" ca="1" si="26"/>
        <v>#N/A</v>
      </c>
      <c r="D87" s="37" t="e">
        <f t="shared" ca="1" si="26"/>
        <v>#N/A</v>
      </c>
      <c r="E87" s="37" t="e">
        <f t="shared" ca="1" si="26"/>
        <v>#N/A</v>
      </c>
      <c r="F87" s="40" t="e">
        <f t="shared" ca="1" si="26"/>
        <v>#N/A</v>
      </c>
      <c r="G87" s="39" t="e">
        <f t="shared" ca="1" si="26"/>
        <v>#N/A</v>
      </c>
      <c r="H87" s="37" t="e">
        <f t="shared" ca="1" si="23"/>
        <v>#N/A</v>
      </c>
      <c r="I87" s="37" t="e">
        <f t="shared" ca="1" si="23"/>
        <v>#N/A</v>
      </c>
      <c r="J87" s="40" t="e">
        <f t="shared" ca="1" si="23"/>
        <v>#N/A</v>
      </c>
      <c r="K87" s="39" t="e">
        <f t="shared" ca="1" si="18"/>
        <v>#N/A</v>
      </c>
      <c r="L87" s="37" t="e">
        <f t="shared" ca="1" si="24"/>
        <v>#N/A</v>
      </c>
      <c r="M87" s="37" t="e">
        <f t="shared" ca="1" si="24"/>
        <v>#N/A</v>
      </c>
      <c r="N87" s="40" t="e">
        <f t="shared" ca="1" si="24"/>
        <v>#N/A</v>
      </c>
      <c r="O87" s="39" t="e">
        <f t="shared" ca="1" si="20"/>
        <v>#N/A</v>
      </c>
      <c r="P87" s="37" t="e">
        <f t="shared" ca="1" si="25"/>
        <v>#N/A</v>
      </c>
      <c r="Q87" s="37" t="e">
        <f t="shared" ca="1" si="25"/>
        <v>#N/A</v>
      </c>
      <c r="R87" s="40" t="e">
        <f t="shared" ca="1" si="25"/>
        <v>#N/A</v>
      </c>
      <c r="W87" s="46"/>
      <c r="X87" s="46"/>
      <c r="Y87" s="46"/>
      <c r="Z87" s="46"/>
      <c r="AA87" s="46"/>
    </row>
    <row r="88" spans="1:27" x14ac:dyDescent="0.15">
      <c r="A88" s="46">
        <v>53</v>
      </c>
      <c r="B88" s="71" t="str">
        <f t="shared" ca="1" si="9"/>
        <v/>
      </c>
      <c r="C88" s="39" t="e">
        <f t="shared" ca="1" si="26"/>
        <v>#N/A</v>
      </c>
      <c r="D88" s="37" t="e">
        <f t="shared" ca="1" si="26"/>
        <v>#N/A</v>
      </c>
      <c r="E88" s="37" t="e">
        <f t="shared" ca="1" si="26"/>
        <v>#N/A</v>
      </c>
      <c r="F88" s="40" t="e">
        <f t="shared" ca="1" si="26"/>
        <v>#N/A</v>
      </c>
      <c r="G88" s="39" t="e">
        <f t="shared" ca="1" si="26"/>
        <v>#N/A</v>
      </c>
      <c r="H88" s="37" t="e">
        <f t="shared" ca="1" si="23"/>
        <v>#N/A</v>
      </c>
      <c r="I88" s="37" t="e">
        <f t="shared" ca="1" si="23"/>
        <v>#N/A</v>
      </c>
      <c r="J88" s="40" t="e">
        <f t="shared" ca="1" si="23"/>
        <v>#N/A</v>
      </c>
      <c r="K88" s="39" t="e">
        <f t="shared" ca="1" si="18"/>
        <v>#N/A</v>
      </c>
      <c r="L88" s="37" t="e">
        <f t="shared" ca="1" si="24"/>
        <v>#N/A</v>
      </c>
      <c r="M88" s="37" t="e">
        <f t="shared" ca="1" si="24"/>
        <v>#N/A</v>
      </c>
      <c r="N88" s="40" t="e">
        <f t="shared" ca="1" si="24"/>
        <v>#N/A</v>
      </c>
      <c r="O88" s="39" t="e">
        <f t="shared" ca="1" si="20"/>
        <v>#N/A</v>
      </c>
      <c r="P88" s="37" t="e">
        <f t="shared" ca="1" si="25"/>
        <v>#N/A</v>
      </c>
      <c r="Q88" s="37" t="e">
        <f t="shared" ca="1" si="25"/>
        <v>#N/A</v>
      </c>
      <c r="R88" s="40" t="e">
        <f t="shared" ca="1" si="25"/>
        <v>#N/A</v>
      </c>
    </row>
    <row r="89" spans="1:27" x14ac:dyDescent="0.15">
      <c r="A89" s="46">
        <v>54</v>
      </c>
      <c r="B89" s="71" t="str">
        <f t="shared" ca="1" si="9"/>
        <v/>
      </c>
      <c r="C89" s="39" t="e">
        <f t="shared" ca="1" si="26"/>
        <v>#N/A</v>
      </c>
      <c r="D89" s="37" t="e">
        <f t="shared" ca="1" si="26"/>
        <v>#N/A</v>
      </c>
      <c r="E89" s="37" t="e">
        <f t="shared" ca="1" si="26"/>
        <v>#N/A</v>
      </c>
      <c r="F89" s="40" t="e">
        <f t="shared" ca="1" si="26"/>
        <v>#N/A</v>
      </c>
      <c r="G89" s="39" t="e">
        <f t="shared" ca="1" si="26"/>
        <v>#N/A</v>
      </c>
      <c r="H89" s="37" t="e">
        <f t="shared" ca="1" si="23"/>
        <v>#N/A</v>
      </c>
      <c r="I89" s="37" t="e">
        <f t="shared" ca="1" si="23"/>
        <v>#N/A</v>
      </c>
      <c r="J89" s="40" t="e">
        <f t="shared" ca="1" si="23"/>
        <v>#N/A</v>
      </c>
      <c r="K89" s="39" t="e">
        <f t="shared" ca="1" si="18"/>
        <v>#N/A</v>
      </c>
      <c r="L89" s="37" t="e">
        <f t="shared" ca="1" si="24"/>
        <v>#N/A</v>
      </c>
      <c r="M89" s="37" t="e">
        <f t="shared" ca="1" si="24"/>
        <v>#N/A</v>
      </c>
      <c r="N89" s="40" t="e">
        <f t="shared" ca="1" si="24"/>
        <v>#N/A</v>
      </c>
      <c r="O89" s="39" t="e">
        <f t="shared" ca="1" si="20"/>
        <v>#N/A</v>
      </c>
      <c r="P89" s="37" t="e">
        <f t="shared" ca="1" si="25"/>
        <v>#N/A</v>
      </c>
      <c r="Q89" s="37" t="e">
        <f t="shared" ca="1" si="25"/>
        <v>#N/A</v>
      </c>
      <c r="R89" s="40" t="e">
        <f t="shared" ca="1" si="25"/>
        <v>#N/A</v>
      </c>
    </row>
    <row r="90" spans="1:27" x14ac:dyDescent="0.15">
      <c r="A90" s="46">
        <v>55</v>
      </c>
      <c r="B90" s="71" t="str">
        <f t="shared" ca="1" si="9"/>
        <v/>
      </c>
      <c r="C90" s="39" t="e">
        <f t="shared" ca="1" si="26"/>
        <v>#N/A</v>
      </c>
      <c r="D90" s="37" t="e">
        <f t="shared" ca="1" si="26"/>
        <v>#N/A</v>
      </c>
      <c r="E90" s="37" t="e">
        <f t="shared" ca="1" si="26"/>
        <v>#N/A</v>
      </c>
      <c r="F90" s="40" t="e">
        <f t="shared" ca="1" si="26"/>
        <v>#N/A</v>
      </c>
      <c r="G90" s="39" t="e">
        <f t="shared" ca="1" si="26"/>
        <v>#N/A</v>
      </c>
      <c r="H90" s="37" t="e">
        <f t="shared" ca="1" si="23"/>
        <v>#N/A</v>
      </c>
      <c r="I90" s="37" t="e">
        <f t="shared" ca="1" si="23"/>
        <v>#N/A</v>
      </c>
      <c r="J90" s="40" t="e">
        <f t="shared" ca="1" si="23"/>
        <v>#N/A</v>
      </c>
      <c r="K90" s="39" t="e">
        <f t="shared" ca="1" si="18"/>
        <v>#N/A</v>
      </c>
      <c r="L90" s="37" t="e">
        <f t="shared" ca="1" si="24"/>
        <v>#N/A</v>
      </c>
      <c r="M90" s="37" t="e">
        <f t="shared" ca="1" si="24"/>
        <v>#N/A</v>
      </c>
      <c r="N90" s="40" t="e">
        <f t="shared" ca="1" si="24"/>
        <v>#N/A</v>
      </c>
      <c r="O90" s="39" t="e">
        <f t="shared" ca="1" si="20"/>
        <v>#N/A</v>
      </c>
      <c r="P90" s="37" t="e">
        <f t="shared" ca="1" si="25"/>
        <v>#N/A</v>
      </c>
      <c r="Q90" s="37" t="e">
        <f t="shared" ca="1" si="25"/>
        <v>#N/A</v>
      </c>
      <c r="R90" s="40" t="e">
        <f t="shared" ca="1" si="25"/>
        <v>#N/A</v>
      </c>
    </row>
    <row r="91" spans="1:27" x14ac:dyDescent="0.15">
      <c r="A91" s="46">
        <v>56</v>
      </c>
      <c r="B91" s="71" t="str">
        <f t="shared" ca="1" si="9"/>
        <v/>
      </c>
      <c r="C91" s="39" t="e">
        <f t="shared" ca="1" si="26"/>
        <v>#N/A</v>
      </c>
      <c r="D91" s="37" t="e">
        <f t="shared" ca="1" si="26"/>
        <v>#N/A</v>
      </c>
      <c r="E91" s="37" t="e">
        <f t="shared" ca="1" si="26"/>
        <v>#N/A</v>
      </c>
      <c r="F91" s="40" t="e">
        <f t="shared" ca="1" si="26"/>
        <v>#N/A</v>
      </c>
      <c r="G91" s="39" t="e">
        <f t="shared" ca="1" si="26"/>
        <v>#N/A</v>
      </c>
      <c r="H91" s="37" t="e">
        <f t="shared" ca="1" si="23"/>
        <v>#N/A</v>
      </c>
      <c r="I91" s="37" t="e">
        <f t="shared" ca="1" si="23"/>
        <v>#N/A</v>
      </c>
      <c r="J91" s="40" t="e">
        <f t="shared" ca="1" si="23"/>
        <v>#N/A</v>
      </c>
      <c r="K91" s="39" t="e">
        <f t="shared" ca="1" si="18"/>
        <v>#N/A</v>
      </c>
      <c r="L91" s="37" t="e">
        <f t="shared" ca="1" si="24"/>
        <v>#N/A</v>
      </c>
      <c r="M91" s="37" t="e">
        <f t="shared" ca="1" si="24"/>
        <v>#N/A</v>
      </c>
      <c r="N91" s="40" t="e">
        <f t="shared" ca="1" si="24"/>
        <v>#N/A</v>
      </c>
      <c r="O91" s="39" t="e">
        <f t="shared" ca="1" si="20"/>
        <v>#N/A</v>
      </c>
      <c r="P91" s="37" t="e">
        <f t="shared" ca="1" si="25"/>
        <v>#N/A</v>
      </c>
      <c r="Q91" s="37" t="e">
        <f t="shared" ca="1" si="25"/>
        <v>#N/A</v>
      </c>
      <c r="R91" s="40" t="e">
        <f t="shared" ca="1" si="25"/>
        <v>#N/A</v>
      </c>
    </row>
    <row r="92" spans="1:27" x14ac:dyDescent="0.15">
      <c r="A92" s="46">
        <v>57</v>
      </c>
      <c r="B92" s="71" t="str">
        <f t="shared" ca="1" si="9"/>
        <v/>
      </c>
      <c r="C92" s="39" t="e">
        <f t="shared" ca="1" si="26"/>
        <v>#N/A</v>
      </c>
      <c r="D92" s="37" t="e">
        <f t="shared" ca="1" si="26"/>
        <v>#N/A</v>
      </c>
      <c r="E92" s="37" t="e">
        <f t="shared" ca="1" si="26"/>
        <v>#N/A</v>
      </c>
      <c r="F92" s="40" t="e">
        <f t="shared" ca="1" si="26"/>
        <v>#N/A</v>
      </c>
      <c r="G92" s="39" t="e">
        <f t="shared" ca="1" si="26"/>
        <v>#N/A</v>
      </c>
      <c r="H92" s="37" t="e">
        <f t="shared" ca="1" si="23"/>
        <v>#N/A</v>
      </c>
      <c r="I92" s="37" t="e">
        <f t="shared" ca="1" si="23"/>
        <v>#N/A</v>
      </c>
      <c r="J92" s="40" t="e">
        <f t="shared" ca="1" si="23"/>
        <v>#N/A</v>
      </c>
      <c r="K92" s="39" t="e">
        <f t="shared" ca="1" si="18"/>
        <v>#N/A</v>
      </c>
      <c r="L92" s="37" t="e">
        <f t="shared" ca="1" si="24"/>
        <v>#N/A</v>
      </c>
      <c r="M92" s="37" t="e">
        <f t="shared" ca="1" si="24"/>
        <v>#N/A</v>
      </c>
      <c r="N92" s="40" t="e">
        <f t="shared" ca="1" si="24"/>
        <v>#N/A</v>
      </c>
      <c r="O92" s="39" t="e">
        <f t="shared" ca="1" si="20"/>
        <v>#N/A</v>
      </c>
      <c r="P92" s="37" t="e">
        <f t="shared" ca="1" si="25"/>
        <v>#N/A</v>
      </c>
      <c r="Q92" s="37" t="e">
        <f t="shared" ca="1" si="25"/>
        <v>#N/A</v>
      </c>
      <c r="R92" s="40" t="e">
        <f t="shared" ca="1" si="25"/>
        <v>#N/A</v>
      </c>
    </row>
    <row r="93" spans="1:27" x14ac:dyDescent="0.15">
      <c r="A93" s="46">
        <v>58</v>
      </c>
      <c r="B93" s="71" t="str">
        <f t="shared" ca="1" si="9"/>
        <v/>
      </c>
      <c r="C93" s="39" t="e">
        <f t="shared" ca="1" si="26"/>
        <v>#N/A</v>
      </c>
      <c r="D93" s="37" t="e">
        <f t="shared" ca="1" si="26"/>
        <v>#N/A</v>
      </c>
      <c r="E93" s="37" t="e">
        <f t="shared" ca="1" si="26"/>
        <v>#N/A</v>
      </c>
      <c r="F93" s="40" t="e">
        <f t="shared" ca="1" si="26"/>
        <v>#N/A</v>
      </c>
      <c r="G93" s="39" t="e">
        <f t="shared" ca="1" si="26"/>
        <v>#N/A</v>
      </c>
      <c r="H93" s="37" t="e">
        <f t="shared" ca="1" si="23"/>
        <v>#N/A</v>
      </c>
      <c r="I93" s="37" t="e">
        <f t="shared" ca="1" si="23"/>
        <v>#N/A</v>
      </c>
      <c r="J93" s="40" t="e">
        <f t="shared" ca="1" si="23"/>
        <v>#N/A</v>
      </c>
      <c r="K93" s="39" t="e">
        <f t="shared" ca="1" si="18"/>
        <v>#N/A</v>
      </c>
      <c r="L93" s="37" t="e">
        <f t="shared" ca="1" si="24"/>
        <v>#N/A</v>
      </c>
      <c r="M93" s="37" t="e">
        <f t="shared" ca="1" si="24"/>
        <v>#N/A</v>
      </c>
      <c r="N93" s="40" t="e">
        <f t="shared" ca="1" si="24"/>
        <v>#N/A</v>
      </c>
      <c r="O93" s="39" t="e">
        <f t="shared" ca="1" si="20"/>
        <v>#N/A</v>
      </c>
      <c r="P93" s="37" t="e">
        <f t="shared" ca="1" si="25"/>
        <v>#N/A</v>
      </c>
      <c r="Q93" s="37" t="e">
        <f t="shared" ca="1" si="25"/>
        <v>#N/A</v>
      </c>
      <c r="R93" s="40" t="e">
        <f t="shared" ca="1" si="25"/>
        <v>#N/A</v>
      </c>
    </row>
    <row r="94" spans="1:27" x14ac:dyDescent="0.15">
      <c r="A94" s="46">
        <v>59</v>
      </c>
      <c r="B94" s="71" t="str">
        <f t="shared" ca="1" si="9"/>
        <v/>
      </c>
      <c r="C94" s="39" t="e">
        <f t="shared" ca="1" si="26"/>
        <v>#N/A</v>
      </c>
      <c r="D94" s="37" t="e">
        <f t="shared" ca="1" si="26"/>
        <v>#N/A</v>
      </c>
      <c r="E94" s="37" t="e">
        <f t="shared" ca="1" si="26"/>
        <v>#N/A</v>
      </c>
      <c r="F94" s="40" t="e">
        <f t="shared" ca="1" si="26"/>
        <v>#N/A</v>
      </c>
      <c r="G94" s="39" t="e">
        <f t="shared" ca="1" si="26"/>
        <v>#N/A</v>
      </c>
      <c r="H94" s="37" t="e">
        <f t="shared" ca="1" si="23"/>
        <v>#N/A</v>
      </c>
      <c r="I94" s="37" t="e">
        <f t="shared" ca="1" si="23"/>
        <v>#N/A</v>
      </c>
      <c r="J94" s="40" t="e">
        <f t="shared" ca="1" si="23"/>
        <v>#N/A</v>
      </c>
      <c r="K94" s="39" t="e">
        <f t="shared" ca="1" si="18"/>
        <v>#N/A</v>
      </c>
      <c r="L94" s="37" t="e">
        <f t="shared" ca="1" si="24"/>
        <v>#N/A</v>
      </c>
      <c r="M94" s="37" t="e">
        <f t="shared" ca="1" si="24"/>
        <v>#N/A</v>
      </c>
      <c r="N94" s="40" t="e">
        <f t="shared" ca="1" si="24"/>
        <v>#N/A</v>
      </c>
      <c r="O94" s="39" t="e">
        <f t="shared" ca="1" si="20"/>
        <v>#N/A</v>
      </c>
      <c r="P94" s="37" t="e">
        <f t="shared" ca="1" si="25"/>
        <v>#N/A</v>
      </c>
      <c r="Q94" s="37" t="e">
        <f t="shared" ca="1" si="25"/>
        <v>#N/A</v>
      </c>
      <c r="R94" s="40" t="e">
        <f t="shared" ca="1" si="25"/>
        <v>#N/A</v>
      </c>
    </row>
    <row r="95" spans="1:27" x14ac:dyDescent="0.15">
      <c r="A95" s="46">
        <v>60</v>
      </c>
      <c r="B95" s="71" t="str">
        <f t="shared" ca="1" si="9"/>
        <v/>
      </c>
      <c r="C95" s="39" t="e">
        <f t="shared" ca="1" si="26"/>
        <v>#N/A</v>
      </c>
      <c r="D95" s="37" t="e">
        <f t="shared" ca="1" si="26"/>
        <v>#N/A</v>
      </c>
      <c r="E95" s="37" t="e">
        <f t="shared" ca="1" si="26"/>
        <v>#N/A</v>
      </c>
      <c r="F95" s="40" t="e">
        <f t="shared" ca="1" si="26"/>
        <v>#N/A</v>
      </c>
      <c r="G95" s="39" t="e">
        <f t="shared" ca="1" si="26"/>
        <v>#N/A</v>
      </c>
      <c r="H95" s="37" t="e">
        <f t="shared" ca="1" si="23"/>
        <v>#N/A</v>
      </c>
      <c r="I95" s="37" t="e">
        <f t="shared" ca="1" si="23"/>
        <v>#N/A</v>
      </c>
      <c r="J95" s="40" t="e">
        <f t="shared" ca="1" si="23"/>
        <v>#N/A</v>
      </c>
      <c r="K95" s="39" t="e">
        <f t="shared" ca="1" si="18"/>
        <v>#N/A</v>
      </c>
      <c r="L95" s="37" t="e">
        <f t="shared" ca="1" si="24"/>
        <v>#N/A</v>
      </c>
      <c r="M95" s="37" t="e">
        <f t="shared" ca="1" si="24"/>
        <v>#N/A</v>
      </c>
      <c r="N95" s="40" t="e">
        <f t="shared" ca="1" si="24"/>
        <v>#N/A</v>
      </c>
      <c r="O95" s="39" t="e">
        <f t="shared" ca="1" si="20"/>
        <v>#N/A</v>
      </c>
      <c r="P95" s="37" t="e">
        <f t="shared" ca="1" si="25"/>
        <v>#N/A</v>
      </c>
      <c r="Q95" s="37" t="e">
        <f t="shared" ca="1" si="25"/>
        <v>#N/A</v>
      </c>
      <c r="R95" s="40" t="e">
        <f t="shared" ca="1" si="25"/>
        <v>#N/A</v>
      </c>
    </row>
    <row r="96" spans="1:27" x14ac:dyDescent="0.15">
      <c r="A96" s="46">
        <v>61</v>
      </c>
      <c r="B96" s="71" t="str">
        <f t="shared" ca="1" si="9"/>
        <v/>
      </c>
      <c r="C96" s="39" t="e">
        <f t="shared" ref="C96:G110" ca="1" si="27">VLOOKUP($B96,INDIRECT($C$4&amp;"!A1:CZ100"),C$34,0)</f>
        <v>#N/A</v>
      </c>
      <c r="D96" s="37" t="e">
        <f t="shared" ca="1" si="27"/>
        <v>#N/A</v>
      </c>
      <c r="E96" s="37" t="e">
        <f t="shared" ca="1" si="27"/>
        <v>#N/A</v>
      </c>
      <c r="F96" s="40" t="e">
        <f t="shared" ca="1" si="27"/>
        <v>#N/A</v>
      </c>
      <c r="G96" s="39" t="e">
        <f t="shared" ca="1" si="27"/>
        <v>#N/A</v>
      </c>
      <c r="H96" s="37" t="e">
        <f t="shared" ca="1" si="23"/>
        <v>#N/A</v>
      </c>
      <c r="I96" s="37" t="e">
        <f t="shared" ca="1" si="23"/>
        <v>#N/A</v>
      </c>
      <c r="J96" s="40" t="e">
        <f t="shared" ca="1" si="23"/>
        <v>#N/A</v>
      </c>
      <c r="K96" s="39" t="e">
        <f t="shared" ca="1" si="18"/>
        <v>#N/A</v>
      </c>
      <c r="L96" s="37" t="e">
        <f t="shared" ca="1" si="24"/>
        <v>#N/A</v>
      </c>
      <c r="M96" s="37" t="e">
        <f t="shared" ca="1" si="24"/>
        <v>#N/A</v>
      </c>
      <c r="N96" s="40" t="e">
        <f t="shared" ca="1" si="24"/>
        <v>#N/A</v>
      </c>
      <c r="O96" s="39" t="e">
        <f t="shared" ca="1" si="20"/>
        <v>#N/A</v>
      </c>
      <c r="P96" s="37" t="e">
        <f t="shared" ca="1" si="25"/>
        <v>#N/A</v>
      </c>
      <c r="Q96" s="37" t="e">
        <f t="shared" ca="1" si="25"/>
        <v>#N/A</v>
      </c>
      <c r="R96" s="40" t="e">
        <f t="shared" ca="1" si="25"/>
        <v>#N/A</v>
      </c>
    </row>
    <row r="97" spans="1:18" x14ac:dyDescent="0.15">
      <c r="A97" s="46">
        <v>62</v>
      </c>
      <c r="B97" s="71" t="str">
        <f t="shared" ca="1" si="9"/>
        <v/>
      </c>
      <c r="C97" s="39" t="e">
        <f t="shared" ca="1" si="27"/>
        <v>#N/A</v>
      </c>
      <c r="D97" s="37" t="e">
        <f t="shared" ca="1" si="27"/>
        <v>#N/A</v>
      </c>
      <c r="E97" s="37" t="e">
        <f t="shared" ca="1" si="27"/>
        <v>#N/A</v>
      </c>
      <c r="F97" s="40" t="e">
        <f t="shared" ca="1" si="27"/>
        <v>#N/A</v>
      </c>
      <c r="G97" s="39" t="e">
        <f t="shared" ca="1" si="27"/>
        <v>#N/A</v>
      </c>
      <c r="H97" s="37" t="e">
        <f t="shared" ca="1" si="23"/>
        <v>#N/A</v>
      </c>
      <c r="I97" s="37" t="e">
        <f t="shared" ca="1" si="23"/>
        <v>#N/A</v>
      </c>
      <c r="J97" s="40" t="e">
        <f t="shared" ca="1" si="23"/>
        <v>#N/A</v>
      </c>
      <c r="K97" s="39" t="e">
        <f t="shared" ca="1" si="18"/>
        <v>#N/A</v>
      </c>
      <c r="L97" s="37" t="e">
        <f t="shared" ca="1" si="24"/>
        <v>#N/A</v>
      </c>
      <c r="M97" s="37" t="e">
        <f t="shared" ca="1" si="24"/>
        <v>#N/A</v>
      </c>
      <c r="N97" s="40" t="e">
        <f t="shared" ca="1" si="24"/>
        <v>#N/A</v>
      </c>
      <c r="O97" s="39" t="e">
        <f t="shared" ca="1" si="20"/>
        <v>#N/A</v>
      </c>
      <c r="P97" s="37" t="e">
        <f t="shared" ca="1" si="25"/>
        <v>#N/A</v>
      </c>
      <c r="Q97" s="37" t="e">
        <f t="shared" ca="1" si="25"/>
        <v>#N/A</v>
      </c>
      <c r="R97" s="40" t="e">
        <f t="shared" ca="1" si="25"/>
        <v>#N/A</v>
      </c>
    </row>
    <row r="98" spans="1:18" x14ac:dyDescent="0.15">
      <c r="A98" s="46">
        <v>63</v>
      </c>
      <c r="B98" s="71" t="str">
        <f t="shared" ca="1" si="9"/>
        <v/>
      </c>
      <c r="C98" s="39" t="e">
        <f t="shared" ca="1" si="27"/>
        <v>#N/A</v>
      </c>
      <c r="D98" s="37" t="e">
        <f t="shared" ca="1" si="27"/>
        <v>#N/A</v>
      </c>
      <c r="E98" s="37" t="e">
        <f t="shared" ca="1" si="27"/>
        <v>#N/A</v>
      </c>
      <c r="F98" s="40" t="e">
        <f t="shared" ca="1" si="27"/>
        <v>#N/A</v>
      </c>
      <c r="G98" s="39" t="e">
        <f t="shared" ca="1" si="27"/>
        <v>#N/A</v>
      </c>
      <c r="H98" s="37" t="e">
        <f t="shared" ca="1" si="23"/>
        <v>#N/A</v>
      </c>
      <c r="I98" s="37" t="e">
        <f t="shared" ca="1" si="23"/>
        <v>#N/A</v>
      </c>
      <c r="J98" s="40" t="e">
        <f t="shared" ca="1" si="23"/>
        <v>#N/A</v>
      </c>
      <c r="K98" s="39" t="e">
        <f t="shared" ca="1" si="18"/>
        <v>#N/A</v>
      </c>
      <c r="L98" s="37" t="e">
        <f t="shared" ca="1" si="24"/>
        <v>#N/A</v>
      </c>
      <c r="M98" s="37" t="e">
        <f t="shared" ca="1" si="24"/>
        <v>#N/A</v>
      </c>
      <c r="N98" s="40" t="e">
        <f t="shared" ca="1" si="24"/>
        <v>#N/A</v>
      </c>
      <c r="O98" s="39" t="e">
        <f t="shared" ca="1" si="20"/>
        <v>#N/A</v>
      </c>
      <c r="P98" s="37" t="e">
        <f t="shared" ca="1" si="25"/>
        <v>#N/A</v>
      </c>
      <c r="Q98" s="37" t="e">
        <f t="shared" ca="1" si="25"/>
        <v>#N/A</v>
      </c>
      <c r="R98" s="40" t="e">
        <f t="shared" ca="1" si="25"/>
        <v>#N/A</v>
      </c>
    </row>
    <row r="99" spans="1:18" x14ac:dyDescent="0.15">
      <c r="A99" s="46">
        <v>64</v>
      </c>
      <c r="B99" s="71" t="str">
        <f t="shared" ca="1" si="9"/>
        <v/>
      </c>
      <c r="C99" s="39" t="e">
        <f t="shared" ca="1" si="27"/>
        <v>#N/A</v>
      </c>
      <c r="D99" s="37" t="e">
        <f t="shared" ca="1" si="27"/>
        <v>#N/A</v>
      </c>
      <c r="E99" s="37" t="e">
        <f t="shared" ca="1" si="27"/>
        <v>#N/A</v>
      </c>
      <c r="F99" s="40" t="e">
        <f t="shared" ca="1" si="27"/>
        <v>#N/A</v>
      </c>
      <c r="G99" s="39" t="e">
        <f t="shared" ca="1" si="27"/>
        <v>#N/A</v>
      </c>
      <c r="H99" s="37" t="e">
        <f t="shared" ca="1" si="23"/>
        <v>#N/A</v>
      </c>
      <c r="I99" s="37" t="e">
        <f t="shared" ca="1" si="23"/>
        <v>#N/A</v>
      </c>
      <c r="J99" s="40" t="e">
        <f t="shared" ca="1" si="23"/>
        <v>#N/A</v>
      </c>
      <c r="K99" s="39" t="e">
        <f t="shared" ca="1" si="18"/>
        <v>#N/A</v>
      </c>
      <c r="L99" s="37" t="e">
        <f t="shared" ca="1" si="24"/>
        <v>#N/A</v>
      </c>
      <c r="M99" s="37" t="e">
        <f t="shared" ca="1" si="24"/>
        <v>#N/A</v>
      </c>
      <c r="N99" s="40" t="e">
        <f t="shared" ca="1" si="24"/>
        <v>#N/A</v>
      </c>
      <c r="O99" s="39" t="e">
        <f t="shared" ca="1" si="20"/>
        <v>#N/A</v>
      </c>
      <c r="P99" s="37" t="e">
        <f t="shared" ca="1" si="25"/>
        <v>#N/A</v>
      </c>
      <c r="Q99" s="37" t="e">
        <f t="shared" ca="1" si="25"/>
        <v>#N/A</v>
      </c>
      <c r="R99" s="40" t="e">
        <f t="shared" ca="1" si="25"/>
        <v>#N/A</v>
      </c>
    </row>
    <row r="100" spans="1:18" x14ac:dyDescent="0.15">
      <c r="A100" s="46">
        <v>65</v>
      </c>
      <c r="B100" s="71" t="str">
        <f t="shared" ca="1" si="9"/>
        <v/>
      </c>
      <c r="C100" s="39" t="e">
        <f t="shared" ca="1" si="27"/>
        <v>#N/A</v>
      </c>
      <c r="D100" s="37" t="e">
        <f t="shared" ca="1" si="27"/>
        <v>#N/A</v>
      </c>
      <c r="E100" s="37" t="e">
        <f t="shared" ca="1" si="27"/>
        <v>#N/A</v>
      </c>
      <c r="F100" s="40" t="e">
        <f t="shared" ca="1" si="27"/>
        <v>#N/A</v>
      </c>
      <c r="G100" s="39" t="e">
        <f t="shared" ca="1" si="27"/>
        <v>#N/A</v>
      </c>
      <c r="H100" s="37" t="e">
        <f t="shared" ref="H100:J110" ca="1" si="28">VLOOKUP($B100,INDIRECT($C$4&amp;"!A1:CZ100"),H$34,0)</f>
        <v>#N/A</v>
      </c>
      <c r="I100" s="37" t="e">
        <f t="shared" ca="1" si="28"/>
        <v>#N/A</v>
      </c>
      <c r="J100" s="40" t="e">
        <f t="shared" ca="1" si="28"/>
        <v>#N/A</v>
      </c>
      <c r="K100" s="39" t="e">
        <f t="shared" ref="K100:K110" ca="1" si="29">VLOOKUP($B100,INDIRECT($C$4&amp;"!A1:CZ100"),K$34,0)</f>
        <v>#N/A</v>
      </c>
      <c r="L100" s="37" t="e">
        <f t="shared" ref="L100:N110" ca="1" si="30">VLOOKUP($B100,INDIRECT($C$4&amp;"!A1:CZ100"),L$34,0)</f>
        <v>#N/A</v>
      </c>
      <c r="M100" s="37" t="e">
        <f t="shared" ca="1" si="30"/>
        <v>#N/A</v>
      </c>
      <c r="N100" s="40" t="e">
        <f t="shared" ca="1" si="30"/>
        <v>#N/A</v>
      </c>
      <c r="O100" s="39" t="e">
        <f t="shared" ref="O100:O110" ca="1" si="31">VLOOKUP($B100,INDIRECT($C$4&amp;"!A1:CZ100"),O$34,0)</f>
        <v>#N/A</v>
      </c>
      <c r="P100" s="37" t="e">
        <f t="shared" ref="P100:R110" ca="1" si="32">VLOOKUP($B100,INDIRECT($C$4&amp;"!A1:CZ100"),P$34,0)</f>
        <v>#N/A</v>
      </c>
      <c r="Q100" s="37" t="e">
        <f t="shared" ca="1" si="32"/>
        <v>#N/A</v>
      </c>
      <c r="R100" s="40" t="e">
        <f t="shared" ca="1" si="32"/>
        <v>#N/A</v>
      </c>
    </row>
    <row r="101" spans="1:18" x14ac:dyDescent="0.15">
      <c r="A101" s="46">
        <v>66</v>
      </c>
      <c r="B101" s="71" t="str">
        <f t="shared" ref="B101:B110" ca="1" si="33">IF(ISNUMBER(OFFSET(INDIRECT($C$4&amp;"!A1"),A101,)),OFFSET(INDIRECT($C$4&amp;"!A1"),A101,),"")</f>
        <v/>
      </c>
      <c r="C101" s="39" t="e">
        <f t="shared" ca="1" si="27"/>
        <v>#N/A</v>
      </c>
      <c r="D101" s="37" t="e">
        <f t="shared" ca="1" si="27"/>
        <v>#N/A</v>
      </c>
      <c r="E101" s="37" t="e">
        <f t="shared" ca="1" si="27"/>
        <v>#N/A</v>
      </c>
      <c r="F101" s="40" t="e">
        <f t="shared" ca="1" si="27"/>
        <v>#N/A</v>
      </c>
      <c r="G101" s="39" t="e">
        <f t="shared" ca="1" si="27"/>
        <v>#N/A</v>
      </c>
      <c r="H101" s="37" t="e">
        <f t="shared" ca="1" si="28"/>
        <v>#N/A</v>
      </c>
      <c r="I101" s="37" t="e">
        <f t="shared" ca="1" si="28"/>
        <v>#N/A</v>
      </c>
      <c r="J101" s="40" t="e">
        <f t="shared" ca="1" si="28"/>
        <v>#N/A</v>
      </c>
      <c r="K101" s="39" t="e">
        <f t="shared" ca="1" si="29"/>
        <v>#N/A</v>
      </c>
      <c r="L101" s="37" t="e">
        <f t="shared" ca="1" si="30"/>
        <v>#N/A</v>
      </c>
      <c r="M101" s="37" t="e">
        <f t="shared" ca="1" si="30"/>
        <v>#N/A</v>
      </c>
      <c r="N101" s="40" t="e">
        <f t="shared" ca="1" si="30"/>
        <v>#N/A</v>
      </c>
      <c r="O101" s="39" t="e">
        <f t="shared" ca="1" si="31"/>
        <v>#N/A</v>
      </c>
      <c r="P101" s="37" t="e">
        <f t="shared" ca="1" si="32"/>
        <v>#N/A</v>
      </c>
      <c r="Q101" s="37" t="e">
        <f t="shared" ca="1" si="32"/>
        <v>#N/A</v>
      </c>
      <c r="R101" s="40" t="e">
        <f t="shared" ca="1" si="32"/>
        <v>#N/A</v>
      </c>
    </row>
    <row r="102" spans="1:18" x14ac:dyDescent="0.15">
      <c r="A102" s="46">
        <v>67</v>
      </c>
      <c r="B102" s="71" t="str">
        <f t="shared" ca="1" si="33"/>
        <v/>
      </c>
      <c r="C102" s="39" t="e">
        <f t="shared" ca="1" si="27"/>
        <v>#N/A</v>
      </c>
      <c r="D102" s="37" t="e">
        <f t="shared" ca="1" si="27"/>
        <v>#N/A</v>
      </c>
      <c r="E102" s="37" t="e">
        <f t="shared" ca="1" si="27"/>
        <v>#N/A</v>
      </c>
      <c r="F102" s="40" t="e">
        <f t="shared" ca="1" si="27"/>
        <v>#N/A</v>
      </c>
      <c r="G102" s="39" t="e">
        <f t="shared" ca="1" si="27"/>
        <v>#N/A</v>
      </c>
      <c r="H102" s="37" t="e">
        <f t="shared" ca="1" si="28"/>
        <v>#N/A</v>
      </c>
      <c r="I102" s="37" t="e">
        <f t="shared" ca="1" si="28"/>
        <v>#N/A</v>
      </c>
      <c r="J102" s="40" t="e">
        <f t="shared" ca="1" si="28"/>
        <v>#N/A</v>
      </c>
      <c r="K102" s="39" t="e">
        <f t="shared" ca="1" si="29"/>
        <v>#N/A</v>
      </c>
      <c r="L102" s="37" t="e">
        <f t="shared" ca="1" si="30"/>
        <v>#N/A</v>
      </c>
      <c r="M102" s="37" t="e">
        <f t="shared" ca="1" si="30"/>
        <v>#N/A</v>
      </c>
      <c r="N102" s="40" t="e">
        <f t="shared" ca="1" si="30"/>
        <v>#N/A</v>
      </c>
      <c r="O102" s="39" t="e">
        <f t="shared" ca="1" si="31"/>
        <v>#N/A</v>
      </c>
      <c r="P102" s="37" t="e">
        <f t="shared" ca="1" si="32"/>
        <v>#N/A</v>
      </c>
      <c r="Q102" s="37" t="e">
        <f t="shared" ca="1" si="32"/>
        <v>#N/A</v>
      </c>
      <c r="R102" s="40" t="e">
        <f t="shared" ca="1" si="32"/>
        <v>#N/A</v>
      </c>
    </row>
    <row r="103" spans="1:18" x14ac:dyDescent="0.15">
      <c r="A103" s="46">
        <v>68</v>
      </c>
      <c r="B103" s="71" t="str">
        <f t="shared" ca="1" si="33"/>
        <v/>
      </c>
      <c r="C103" s="39" t="e">
        <f t="shared" ca="1" si="27"/>
        <v>#N/A</v>
      </c>
      <c r="D103" s="37" t="e">
        <f t="shared" ca="1" si="27"/>
        <v>#N/A</v>
      </c>
      <c r="E103" s="37" t="e">
        <f t="shared" ca="1" si="27"/>
        <v>#N/A</v>
      </c>
      <c r="F103" s="40" t="e">
        <f t="shared" ca="1" si="27"/>
        <v>#N/A</v>
      </c>
      <c r="G103" s="39" t="e">
        <f t="shared" ca="1" si="27"/>
        <v>#N/A</v>
      </c>
      <c r="H103" s="37" t="e">
        <f t="shared" ca="1" si="28"/>
        <v>#N/A</v>
      </c>
      <c r="I103" s="37" t="e">
        <f t="shared" ca="1" si="28"/>
        <v>#N/A</v>
      </c>
      <c r="J103" s="40" t="e">
        <f t="shared" ca="1" si="28"/>
        <v>#N/A</v>
      </c>
      <c r="K103" s="39" t="e">
        <f t="shared" ca="1" si="29"/>
        <v>#N/A</v>
      </c>
      <c r="L103" s="37" t="e">
        <f t="shared" ca="1" si="30"/>
        <v>#N/A</v>
      </c>
      <c r="M103" s="37" t="e">
        <f t="shared" ca="1" si="30"/>
        <v>#N/A</v>
      </c>
      <c r="N103" s="40" t="e">
        <f t="shared" ca="1" si="30"/>
        <v>#N/A</v>
      </c>
      <c r="O103" s="39" t="e">
        <f t="shared" ca="1" si="31"/>
        <v>#N/A</v>
      </c>
      <c r="P103" s="37" t="e">
        <f t="shared" ca="1" si="32"/>
        <v>#N/A</v>
      </c>
      <c r="Q103" s="37" t="e">
        <f t="shared" ca="1" si="32"/>
        <v>#N/A</v>
      </c>
      <c r="R103" s="40" t="e">
        <f t="shared" ca="1" si="32"/>
        <v>#N/A</v>
      </c>
    </row>
    <row r="104" spans="1:18" x14ac:dyDescent="0.15">
      <c r="A104" s="46">
        <v>69</v>
      </c>
      <c r="B104" s="71" t="str">
        <f t="shared" ca="1" si="33"/>
        <v/>
      </c>
      <c r="C104" s="39" t="e">
        <f t="shared" ca="1" si="27"/>
        <v>#N/A</v>
      </c>
      <c r="D104" s="37" t="e">
        <f t="shared" ca="1" si="27"/>
        <v>#N/A</v>
      </c>
      <c r="E104" s="37" t="e">
        <f t="shared" ca="1" si="27"/>
        <v>#N/A</v>
      </c>
      <c r="F104" s="40" t="e">
        <f t="shared" ca="1" si="27"/>
        <v>#N/A</v>
      </c>
      <c r="G104" s="39" t="e">
        <f t="shared" ca="1" si="27"/>
        <v>#N/A</v>
      </c>
      <c r="H104" s="37" t="e">
        <f t="shared" ca="1" si="28"/>
        <v>#N/A</v>
      </c>
      <c r="I104" s="37" t="e">
        <f t="shared" ca="1" si="28"/>
        <v>#N/A</v>
      </c>
      <c r="J104" s="40" t="e">
        <f t="shared" ca="1" si="28"/>
        <v>#N/A</v>
      </c>
      <c r="K104" s="39" t="e">
        <f t="shared" ca="1" si="29"/>
        <v>#N/A</v>
      </c>
      <c r="L104" s="37" t="e">
        <f t="shared" ca="1" si="30"/>
        <v>#N/A</v>
      </c>
      <c r="M104" s="37" t="e">
        <f t="shared" ca="1" si="30"/>
        <v>#N/A</v>
      </c>
      <c r="N104" s="40" t="e">
        <f t="shared" ca="1" si="30"/>
        <v>#N/A</v>
      </c>
      <c r="O104" s="39" t="e">
        <f t="shared" ca="1" si="31"/>
        <v>#N/A</v>
      </c>
      <c r="P104" s="37" t="e">
        <f t="shared" ca="1" si="32"/>
        <v>#N/A</v>
      </c>
      <c r="Q104" s="37" t="e">
        <f t="shared" ca="1" si="32"/>
        <v>#N/A</v>
      </c>
      <c r="R104" s="40" t="e">
        <f t="shared" ca="1" si="32"/>
        <v>#N/A</v>
      </c>
    </row>
    <row r="105" spans="1:18" x14ac:dyDescent="0.15">
      <c r="A105" s="46">
        <v>70</v>
      </c>
      <c r="B105" s="71" t="str">
        <f t="shared" ca="1" si="33"/>
        <v/>
      </c>
      <c r="C105" s="39" t="e">
        <f t="shared" ca="1" si="27"/>
        <v>#N/A</v>
      </c>
      <c r="D105" s="37" t="e">
        <f t="shared" ca="1" si="27"/>
        <v>#N/A</v>
      </c>
      <c r="E105" s="37" t="e">
        <f t="shared" ca="1" si="27"/>
        <v>#N/A</v>
      </c>
      <c r="F105" s="40" t="e">
        <f t="shared" ca="1" si="27"/>
        <v>#N/A</v>
      </c>
      <c r="G105" s="39" t="e">
        <f t="shared" ca="1" si="27"/>
        <v>#N/A</v>
      </c>
      <c r="H105" s="37" t="e">
        <f t="shared" ca="1" si="28"/>
        <v>#N/A</v>
      </c>
      <c r="I105" s="37" t="e">
        <f t="shared" ca="1" si="28"/>
        <v>#N/A</v>
      </c>
      <c r="J105" s="40" t="e">
        <f t="shared" ca="1" si="28"/>
        <v>#N/A</v>
      </c>
      <c r="K105" s="39" t="e">
        <f t="shared" ca="1" si="29"/>
        <v>#N/A</v>
      </c>
      <c r="L105" s="37" t="e">
        <f t="shared" ca="1" si="30"/>
        <v>#N/A</v>
      </c>
      <c r="M105" s="37" t="e">
        <f t="shared" ca="1" si="30"/>
        <v>#N/A</v>
      </c>
      <c r="N105" s="40" t="e">
        <f t="shared" ca="1" si="30"/>
        <v>#N/A</v>
      </c>
      <c r="O105" s="39" t="e">
        <f t="shared" ca="1" si="31"/>
        <v>#N/A</v>
      </c>
      <c r="P105" s="37" t="e">
        <f t="shared" ca="1" si="32"/>
        <v>#N/A</v>
      </c>
      <c r="Q105" s="37" t="e">
        <f t="shared" ca="1" si="32"/>
        <v>#N/A</v>
      </c>
      <c r="R105" s="40" t="e">
        <f t="shared" ca="1" si="32"/>
        <v>#N/A</v>
      </c>
    </row>
    <row r="106" spans="1:18" x14ac:dyDescent="0.15">
      <c r="A106" s="46">
        <v>71</v>
      </c>
      <c r="B106" s="71" t="str">
        <f t="shared" ca="1" si="33"/>
        <v/>
      </c>
      <c r="C106" s="39" t="e">
        <f t="shared" ca="1" si="27"/>
        <v>#N/A</v>
      </c>
      <c r="D106" s="37" t="e">
        <f t="shared" ca="1" si="27"/>
        <v>#N/A</v>
      </c>
      <c r="E106" s="37" t="e">
        <f t="shared" ca="1" si="27"/>
        <v>#N/A</v>
      </c>
      <c r="F106" s="40" t="e">
        <f t="shared" ca="1" si="27"/>
        <v>#N/A</v>
      </c>
      <c r="G106" s="39" t="e">
        <f t="shared" ca="1" si="27"/>
        <v>#N/A</v>
      </c>
      <c r="H106" s="37" t="e">
        <f t="shared" ca="1" si="28"/>
        <v>#N/A</v>
      </c>
      <c r="I106" s="37" t="e">
        <f t="shared" ca="1" si="28"/>
        <v>#N/A</v>
      </c>
      <c r="J106" s="40" t="e">
        <f t="shared" ca="1" si="28"/>
        <v>#N/A</v>
      </c>
      <c r="K106" s="39" t="e">
        <f t="shared" ca="1" si="29"/>
        <v>#N/A</v>
      </c>
      <c r="L106" s="37" t="e">
        <f t="shared" ca="1" si="30"/>
        <v>#N/A</v>
      </c>
      <c r="M106" s="37" t="e">
        <f t="shared" ca="1" si="30"/>
        <v>#N/A</v>
      </c>
      <c r="N106" s="40" t="e">
        <f t="shared" ca="1" si="30"/>
        <v>#N/A</v>
      </c>
      <c r="O106" s="39" t="e">
        <f t="shared" ca="1" si="31"/>
        <v>#N/A</v>
      </c>
      <c r="P106" s="37" t="e">
        <f t="shared" ca="1" si="32"/>
        <v>#N/A</v>
      </c>
      <c r="Q106" s="37" t="e">
        <f t="shared" ca="1" si="32"/>
        <v>#N/A</v>
      </c>
      <c r="R106" s="40" t="e">
        <f t="shared" ca="1" si="32"/>
        <v>#N/A</v>
      </c>
    </row>
    <row r="107" spans="1:18" x14ac:dyDescent="0.15">
      <c r="A107" s="46">
        <v>72</v>
      </c>
      <c r="B107" s="71" t="str">
        <f t="shared" ca="1" si="33"/>
        <v/>
      </c>
      <c r="C107" s="39" t="e">
        <f t="shared" ca="1" si="27"/>
        <v>#N/A</v>
      </c>
      <c r="D107" s="37" t="e">
        <f t="shared" ca="1" si="27"/>
        <v>#N/A</v>
      </c>
      <c r="E107" s="37" t="e">
        <f t="shared" ca="1" si="27"/>
        <v>#N/A</v>
      </c>
      <c r="F107" s="40" t="e">
        <f t="shared" ca="1" si="27"/>
        <v>#N/A</v>
      </c>
      <c r="G107" s="39" t="e">
        <f t="shared" ca="1" si="27"/>
        <v>#N/A</v>
      </c>
      <c r="H107" s="37" t="e">
        <f t="shared" ca="1" si="28"/>
        <v>#N/A</v>
      </c>
      <c r="I107" s="37" t="e">
        <f t="shared" ca="1" si="28"/>
        <v>#N/A</v>
      </c>
      <c r="J107" s="40" t="e">
        <f t="shared" ca="1" si="28"/>
        <v>#N/A</v>
      </c>
      <c r="K107" s="39" t="e">
        <f t="shared" ca="1" si="29"/>
        <v>#N/A</v>
      </c>
      <c r="L107" s="37" t="e">
        <f t="shared" ca="1" si="30"/>
        <v>#N/A</v>
      </c>
      <c r="M107" s="37" t="e">
        <f t="shared" ca="1" si="30"/>
        <v>#N/A</v>
      </c>
      <c r="N107" s="40" t="e">
        <f t="shared" ca="1" si="30"/>
        <v>#N/A</v>
      </c>
      <c r="O107" s="39" t="e">
        <f t="shared" ca="1" si="31"/>
        <v>#N/A</v>
      </c>
      <c r="P107" s="37" t="e">
        <f t="shared" ca="1" si="32"/>
        <v>#N/A</v>
      </c>
      <c r="Q107" s="37" t="e">
        <f t="shared" ca="1" si="32"/>
        <v>#N/A</v>
      </c>
      <c r="R107" s="40" t="e">
        <f t="shared" ca="1" si="32"/>
        <v>#N/A</v>
      </c>
    </row>
    <row r="108" spans="1:18" x14ac:dyDescent="0.15">
      <c r="A108" s="46">
        <v>73</v>
      </c>
      <c r="B108" s="71" t="str">
        <f t="shared" ca="1" si="33"/>
        <v/>
      </c>
      <c r="C108" s="39" t="e">
        <f t="shared" ca="1" si="27"/>
        <v>#N/A</v>
      </c>
      <c r="D108" s="37" t="e">
        <f t="shared" ca="1" si="27"/>
        <v>#N/A</v>
      </c>
      <c r="E108" s="37" t="e">
        <f t="shared" ca="1" si="27"/>
        <v>#N/A</v>
      </c>
      <c r="F108" s="40" t="e">
        <f t="shared" ca="1" si="27"/>
        <v>#N/A</v>
      </c>
      <c r="G108" s="39" t="e">
        <f t="shared" ca="1" si="27"/>
        <v>#N/A</v>
      </c>
      <c r="H108" s="37" t="e">
        <f t="shared" ca="1" si="28"/>
        <v>#N/A</v>
      </c>
      <c r="I108" s="37" t="e">
        <f t="shared" ca="1" si="28"/>
        <v>#N/A</v>
      </c>
      <c r="J108" s="40" t="e">
        <f t="shared" ca="1" si="28"/>
        <v>#N/A</v>
      </c>
      <c r="K108" s="39" t="e">
        <f t="shared" ca="1" si="29"/>
        <v>#N/A</v>
      </c>
      <c r="L108" s="37" t="e">
        <f t="shared" ca="1" si="30"/>
        <v>#N/A</v>
      </c>
      <c r="M108" s="37" t="e">
        <f t="shared" ca="1" si="30"/>
        <v>#N/A</v>
      </c>
      <c r="N108" s="40" t="e">
        <f t="shared" ca="1" si="30"/>
        <v>#N/A</v>
      </c>
      <c r="O108" s="39" t="e">
        <f t="shared" ca="1" si="31"/>
        <v>#N/A</v>
      </c>
      <c r="P108" s="37" t="e">
        <f t="shared" ca="1" si="32"/>
        <v>#N/A</v>
      </c>
      <c r="Q108" s="37" t="e">
        <f t="shared" ca="1" si="32"/>
        <v>#N/A</v>
      </c>
      <c r="R108" s="40" t="e">
        <f t="shared" ca="1" si="32"/>
        <v>#N/A</v>
      </c>
    </row>
    <row r="109" spans="1:18" x14ac:dyDescent="0.15">
      <c r="A109" s="46">
        <v>74</v>
      </c>
      <c r="B109" s="71" t="str">
        <f t="shared" ca="1" si="33"/>
        <v/>
      </c>
      <c r="C109" s="39" t="e">
        <f t="shared" ca="1" si="27"/>
        <v>#N/A</v>
      </c>
      <c r="D109" s="37" t="e">
        <f t="shared" ca="1" si="27"/>
        <v>#N/A</v>
      </c>
      <c r="E109" s="37" t="e">
        <f t="shared" ca="1" si="27"/>
        <v>#N/A</v>
      </c>
      <c r="F109" s="40" t="e">
        <f t="shared" ca="1" si="27"/>
        <v>#N/A</v>
      </c>
      <c r="G109" s="39" t="e">
        <f t="shared" ca="1" si="27"/>
        <v>#N/A</v>
      </c>
      <c r="H109" s="37" t="e">
        <f t="shared" ca="1" si="28"/>
        <v>#N/A</v>
      </c>
      <c r="I109" s="37" t="e">
        <f t="shared" ca="1" si="28"/>
        <v>#N/A</v>
      </c>
      <c r="J109" s="40" t="e">
        <f t="shared" ca="1" si="28"/>
        <v>#N/A</v>
      </c>
      <c r="K109" s="39" t="e">
        <f t="shared" ca="1" si="29"/>
        <v>#N/A</v>
      </c>
      <c r="L109" s="37" t="e">
        <f t="shared" ca="1" si="30"/>
        <v>#N/A</v>
      </c>
      <c r="M109" s="37" t="e">
        <f t="shared" ca="1" si="30"/>
        <v>#N/A</v>
      </c>
      <c r="N109" s="40" t="e">
        <f t="shared" ca="1" si="30"/>
        <v>#N/A</v>
      </c>
      <c r="O109" s="39" t="e">
        <f t="shared" ca="1" si="31"/>
        <v>#N/A</v>
      </c>
      <c r="P109" s="37" t="e">
        <f t="shared" ca="1" si="32"/>
        <v>#N/A</v>
      </c>
      <c r="Q109" s="37" t="e">
        <f t="shared" ca="1" si="32"/>
        <v>#N/A</v>
      </c>
      <c r="R109" s="40" t="e">
        <f t="shared" ca="1" si="32"/>
        <v>#N/A</v>
      </c>
    </row>
    <row r="110" spans="1:18" x14ac:dyDescent="0.15">
      <c r="A110" s="46">
        <v>75</v>
      </c>
      <c r="B110" s="71" t="str">
        <f t="shared" ca="1" si="33"/>
        <v/>
      </c>
      <c r="C110" s="41" t="e">
        <f t="shared" ca="1" si="27"/>
        <v>#N/A</v>
      </c>
      <c r="D110" s="42" t="e">
        <f t="shared" ca="1" si="27"/>
        <v>#N/A</v>
      </c>
      <c r="E110" s="42" t="e">
        <f t="shared" ca="1" si="27"/>
        <v>#N/A</v>
      </c>
      <c r="F110" s="43" t="e">
        <f t="shared" ca="1" si="27"/>
        <v>#N/A</v>
      </c>
      <c r="G110" s="41" t="e">
        <f t="shared" ca="1" si="27"/>
        <v>#N/A</v>
      </c>
      <c r="H110" s="42" t="e">
        <f t="shared" ca="1" si="28"/>
        <v>#N/A</v>
      </c>
      <c r="I110" s="42" t="e">
        <f t="shared" ca="1" si="28"/>
        <v>#N/A</v>
      </c>
      <c r="J110" s="43" t="e">
        <f t="shared" ca="1" si="28"/>
        <v>#N/A</v>
      </c>
      <c r="K110" s="41" t="e">
        <f t="shared" ca="1" si="29"/>
        <v>#N/A</v>
      </c>
      <c r="L110" s="42" t="e">
        <f t="shared" ca="1" si="30"/>
        <v>#N/A</v>
      </c>
      <c r="M110" s="42" t="e">
        <f t="shared" ca="1" si="30"/>
        <v>#N/A</v>
      </c>
      <c r="N110" s="43" t="e">
        <f t="shared" ca="1" si="30"/>
        <v>#N/A</v>
      </c>
      <c r="O110" s="41" t="e">
        <f t="shared" ca="1" si="31"/>
        <v>#N/A</v>
      </c>
      <c r="P110" s="42" t="e">
        <f t="shared" ca="1" si="32"/>
        <v>#N/A</v>
      </c>
      <c r="Q110" s="42" t="e">
        <f t="shared" ca="1" si="32"/>
        <v>#N/A</v>
      </c>
      <c r="R110" s="43" t="e">
        <f t="shared" ca="1" si="32"/>
        <v>#N/A</v>
      </c>
    </row>
  </sheetData>
  <mergeCells count="5">
    <mergeCell ref="C4:F4"/>
    <mergeCell ref="C6:F6"/>
    <mergeCell ref="C7:F7"/>
    <mergeCell ref="C8:F8"/>
    <mergeCell ref="C9:F9"/>
  </mergeCells>
  <dataValidations count="2">
    <dataValidation type="list" allowBlank="1" showInputMessage="1" showErrorMessage="1" sqref="C4">
      <formula1>$W$42:$W$44</formula1>
    </dataValidation>
    <dataValidation type="list" allowBlank="1" showInputMessage="1" showErrorMessage="1" sqref="C6:C9">
      <formula1>$Y$42:$Y$57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baseColWidth="10" defaultRowHeight="12" x14ac:dyDescent="0.15"/>
  <cols>
    <col min="1" max="16384" width="11" style="2"/>
  </cols>
  <sheetData>
    <row r="1" spans="1:9" ht="16" x14ac:dyDescent="0.2">
      <c r="A1" s="1" t="s">
        <v>74</v>
      </c>
    </row>
    <row r="6" spans="1:9" x14ac:dyDescent="0.15">
      <c r="C6" s="22" t="s">
        <v>72</v>
      </c>
      <c r="D6" s="22" t="s">
        <v>71</v>
      </c>
      <c r="E6" s="22" t="s">
        <v>70</v>
      </c>
      <c r="F6" s="22" t="s">
        <v>69</v>
      </c>
      <c r="G6" s="22" t="s">
        <v>68</v>
      </c>
      <c r="H6" s="22" t="s">
        <v>67</v>
      </c>
      <c r="I6" s="22" t="s">
        <v>66</v>
      </c>
    </row>
    <row r="7" spans="1:9" x14ac:dyDescent="0.15">
      <c r="B7" s="23" t="s">
        <v>72</v>
      </c>
      <c r="C7" s="20">
        <v>0.94382766361825399</v>
      </c>
      <c r="D7" s="20">
        <v>4.4176228372543001E-2</v>
      </c>
      <c r="E7" s="20">
        <v>7.7912704171647902E-4</v>
      </c>
      <c r="F7" s="20">
        <v>2.3599412334793499E-5</v>
      </c>
      <c r="G7" s="20">
        <v>9.9330519971311402E-6</v>
      </c>
      <c r="H7" s="20">
        <v>1.99626825019328E-4</v>
      </c>
      <c r="I7" s="20">
        <v>1.09838216781354E-2</v>
      </c>
    </row>
    <row r="8" spans="1:9" x14ac:dyDescent="0.15">
      <c r="B8" s="23" t="s">
        <v>71</v>
      </c>
      <c r="C8" s="20">
        <v>0.37377579196749799</v>
      </c>
      <c r="D8" s="20">
        <v>0.50918448761857105</v>
      </c>
      <c r="E8" s="20">
        <v>0.10346591169799001</v>
      </c>
      <c r="F8" s="20">
        <v>1.4446474913455301E-3</v>
      </c>
      <c r="G8" s="20">
        <v>6.1798483832783903E-5</v>
      </c>
      <c r="H8" s="20">
        <v>7.5140834640460797E-4</v>
      </c>
      <c r="I8" s="20">
        <v>1.13159543943568E-2</v>
      </c>
    </row>
    <row r="9" spans="1:9" x14ac:dyDescent="0.15">
      <c r="B9" s="23" t="s">
        <v>70</v>
      </c>
      <c r="C9" s="20">
        <v>0.184938311015409</v>
      </c>
      <c r="D9" s="20">
        <v>0.284161657536179</v>
      </c>
      <c r="E9" s="20">
        <v>0.33844975234700397</v>
      </c>
      <c r="F9" s="20">
        <v>0.17198910285267099</v>
      </c>
      <c r="G9" s="20">
        <v>4.7538568127344E-4</v>
      </c>
      <c r="H9" s="20">
        <v>1.07901651530736E-2</v>
      </c>
      <c r="I9" s="20">
        <v>9.1956254143875701E-3</v>
      </c>
    </row>
    <row r="10" spans="1:9" x14ac:dyDescent="0.15">
      <c r="B10" s="23" t="s">
        <v>69</v>
      </c>
      <c r="C10" s="20">
        <v>0.17789500792549201</v>
      </c>
      <c r="D10" s="20">
        <v>0.128621850885794</v>
      </c>
      <c r="E10" s="20">
        <v>0.16140445568510101</v>
      </c>
      <c r="F10" s="20">
        <v>0.15071437655523401</v>
      </c>
      <c r="G10" s="20">
        <v>0.24772017286283801</v>
      </c>
      <c r="H10" s="20">
        <v>0.122955288008743</v>
      </c>
      <c r="I10" s="20">
        <v>1.0688848076795199E-2</v>
      </c>
    </row>
    <row r="11" spans="1:9" x14ac:dyDescent="0.15">
      <c r="B11" s="23" t="s">
        <v>68</v>
      </c>
      <c r="C11" s="20">
        <v>0.32377436918827901</v>
      </c>
      <c r="D11" s="20">
        <v>0</v>
      </c>
      <c r="E11" s="20">
        <v>0.30976414113530398</v>
      </c>
      <c r="F11" s="20">
        <v>6.6402607223461904E-2</v>
      </c>
      <c r="G11" s="20">
        <v>0</v>
      </c>
      <c r="H11" s="20">
        <v>0.30005888245295398</v>
      </c>
      <c r="I11" s="20">
        <v>0</v>
      </c>
    </row>
    <row r="12" spans="1:9" x14ac:dyDescent="0.15">
      <c r="B12" s="23" t="s">
        <v>67</v>
      </c>
      <c r="C12" s="20">
        <v>0.294031418128956</v>
      </c>
      <c r="D12" s="20">
        <v>0.50827287794322495</v>
      </c>
      <c r="E12" s="20">
        <v>0.16499472183366401</v>
      </c>
      <c r="F12" s="20">
        <v>5.1636180671429705E-4</v>
      </c>
      <c r="G12" s="20">
        <v>0</v>
      </c>
      <c r="H12" s="20">
        <v>3.1930196694525799E-2</v>
      </c>
      <c r="I12" s="20">
        <v>2.5442359291328101E-4</v>
      </c>
    </row>
    <row r="13" spans="1:9" x14ac:dyDescent="0.15">
      <c r="B13" s="23" t="s">
        <v>66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zoomScale="125" zoomScaleNormal="125" zoomScalePageLayoutView="125" workbookViewId="0"/>
  </sheetViews>
  <sheetFormatPr baseColWidth="10" defaultRowHeight="12" x14ac:dyDescent="0.15"/>
  <cols>
    <col min="1" max="16384" width="11" style="2"/>
  </cols>
  <sheetData>
    <row r="1" spans="1:27" ht="16" x14ac:dyDescent="0.2">
      <c r="A1" s="1" t="s">
        <v>60</v>
      </c>
    </row>
    <row r="5" spans="1:27" x14ac:dyDescent="0.15">
      <c r="B5" s="7" t="s">
        <v>61</v>
      </c>
      <c r="G5" s="7" t="s">
        <v>62</v>
      </c>
      <c r="L5" s="7" t="s">
        <v>277</v>
      </c>
      <c r="Q5" s="7" t="s">
        <v>278</v>
      </c>
      <c r="V5" s="7" t="s">
        <v>279</v>
      </c>
      <c r="AA5" s="7" t="s">
        <v>280</v>
      </c>
    </row>
    <row r="28" spans="1:31" s="3" customFormat="1" ht="36" x14ac:dyDescent="0.15">
      <c r="A28" s="3" t="s">
        <v>214</v>
      </c>
      <c r="B28" s="3" t="s">
        <v>220</v>
      </c>
      <c r="C28" s="3" t="s">
        <v>226</v>
      </c>
      <c r="D28" s="3" t="s">
        <v>232</v>
      </c>
      <c r="E28" s="3" t="s">
        <v>238</v>
      </c>
      <c r="F28" s="3" t="s">
        <v>244</v>
      </c>
      <c r="G28" s="3" t="s">
        <v>219</v>
      </c>
      <c r="H28" s="3" t="s">
        <v>225</v>
      </c>
      <c r="I28" s="3" t="s">
        <v>231</v>
      </c>
      <c r="J28" s="3" t="s">
        <v>237</v>
      </c>
      <c r="K28" s="3" t="s">
        <v>243</v>
      </c>
      <c r="L28" s="3" t="s">
        <v>215</v>
      </c>
      <c r="M28" s="3" t="s">
        <v>221</v>
      </c>
      <c r="N28" s="3" t="s">
        <v>227</v>
      </c>
      <c r="O28" s="3" t="s">
        <v>233</v>
      </c>
      <c r="P28" s="3" t="s">
        <v>239</v>
      </c>
      <c r="Q28" s="3" t="s">
        <v>216</v>
      </c>
      <c r="R28" s="3" t="s">
        <v>222</v>
      </c>
      <c r="S28" s="3" t="s">
        <v>228</v>
      </c>
      <c r="T28" s="3" t="s">
        <v>234</v>
      </c>
      <c r="U28" s="3" t="s">
        <v>240</v>
      </c>
      <c r="V28" s="3" t="s">
        <v>217</v>
      </c>
      <c r="W28" s="3" t="s">
        <v>223</v>
      </c>
      <c r="X28" s="3" t="s">
        <v>229</v>
      </c>
      <c r="Y28" s="3" t="s">
        <v>235</v>
      </c>
      <c r="Z28" s="3" t="s">
        <v>241</v>
      </c>
      <c r="AA28" s="3" t="s">
        <v>218</v>
      </c>
      <c r="AB28" s="3" t="s">
        <v>224</v>
      </c>
      <c r="AC28" s="3" t="s">
        <v>230</v>
      </c>
      <c r="AD28" s="3" t="s">
        <v>236</v>
      </c>
      <c r="AE28" s="3" t="s">
        <v>242</v>
      </c>
    </row>
    <row r="29" spans="1:31" x14ac:dyDescent="0.15">
      <c r="A29" s="2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15">
      <c r="A30" s="2">
        <v>1</v>
      </c>
      <c r="B30" s="5">
        <v>6.6626578273954704E-5</v>
      </c>
      <c r="C30" s="5">
        <v>8.4600127124072699E-5</v>
      </c>
      <c r="D30" s="5">
        <v>5.3932453305206602E-5</v>
      </c>
      <c r="E30" s="5">
        <v>7.3581176814546293E-5</v>
      </c>
      <c r="F30" s="5">
        <v>1.9745650118869001E-4</v>
      </c>
      <c r="G30" s="5">
        <v>5.8671164651972901E-6</v>
      </c>
      <c r="H30" s="5">
        <v>5.8964339883481103E-7</v>
      </c>
      <c r="I30" s="5">
        <v>1.5532998615441899E-6</v>
      </c>
      <c r="J30" s="5">
        <v>0</v>
      </c>
      <c r="K30" s="5">
        <v>1.384041422118E-5</v>
      </c>
      <c r="L30" s="5">
        <v>2.8747037778171001E-4</v>
      </c>
      <c r="M30" s="5">
        <v>3.7536740833753E-3</v>
      </c>
      <c r="N30" s="5">
        <v>4.5424744621077597E-4</v>
      </c>
      <c r="O30" s="5">
        <v>2.9730162767624201E-4</v>
      </c>
      <c r="P30" s="5">
        <v>1.7547348782257101E-4</v>
      </c>
      <c r="Q30" s="5">
        <v>0</v>
      </c>
      <c r="R30" s="5">
        <v>2.2110550599768899E-6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15">
      <c r="A31" s="2">
        <v>2</v>
      </c>
      <c r="B31" s="5">
        <v>1.7360186334798201E-4</v>
      </c>
      <c r="C31" s="5">
        <v>2.4429317091432103E-4</v>
      </c>
      <c r="D31" s="5">
        <v>1.51784585686781E-4</v>
      </c>
      <c r="E31" s="5">
        <v>2.3005418755826101E-4</v>
      </c>
      <c r="F31" s="5">
        <v>5.4272292181373096E-4</v>
      </c>
      <c r="G31" s="5">
        <v>1.29654158976306E-5</v>
      </c>
      <c r="H31" s="5">
        <v>7.1224176926539399E-6</v>
      </c>
      <c r="I31" s="5">
        <v>3.1297051560800098E-6</v>
      </c>
      <c r="J31" s="5">
        <v>4.1938190288568598E-6</v>
      </c>
      <c r="K31" s="5">
        <v>2.8994143132905201E-5</v>
      </c>
      <c r="L31" s="5">
        <v>7.5345802911102396E-4</v>
      </c>
      <c r="M31" s="5">
        <v>1.2294924254598801E-2</v>
      </c>
      <c r="N31" s="5">
        <v>1.8839101661683999E-3</v>
      </c>
      <c r="O31" s="5">
        <v>1.27297096763668E-3</v>
      </c>
      <c r="P31" s="5">
        <v>7.4548579532256198E-4</v>
      </c>
      <c r="Q31" s="5">
        <v>6.3323017748361595E-5</v>
      </c>
      <c r="R31" s="5">
        <v>5.5196669865348899E-4</v>
      </c>
      <c r="S31" s="5">
        <v>5.6611049121791803E-5</v>
      </c>
      <c r="T31" s="5">
        <v>3.2422885528334602E-5</v>
      </c>
      <c r="U31" s="5">
        <v>1.79330361767345E-5</v>
      </c>
      <c r="V31" s="5">
        <v>0</v>
      </c>
      <c r="W31" s="5">
        <v>7.2734216675320401E-7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15">
      <c r="A32" s="2">
        <v>3</v>
      </c>
      <c r="B32" s="5">
        <v>2.6917633480603401E-4</v>
      </c>
      <c r="C32" s="5">
        <v>4.4003401636928501E-4</v>
      </c>
      <c r="D32" s="5">
        <v>2.66522902923102E-4</v>
      </c>
      <c r="E32" s="5">
        <v>4.0479701450022901E-4</v>
      </c>
      <c r="F32" s="5">
        <v>9.5508339536115399E-4</v>
      </c>
      <c r="G32" s="5">
        <v>1.8933642954987601E-5</v>
      </c>
      <c r="H32" s="5">
        <v>3.4201027629635803E-5</v>
      </c>
      <c r="I32" s="5">
        <v>3.44891495351421E-6</v>
      </c>
      <c r="J32" s="5">
        <v>8.5221648802586695E-6</v>
      </c>
      <c r="K32" s="5">
        <v>3.7612604349788202E-5</v>
      </c>
      <c r="L32" s="5">
        <v>1.20441774999236E-3</v>
      </c>
      <c r="M32" s="5">
        <v>2.4821011064443201E-2</v>
      </c>
      <c r="N32" s="5">
        <v>3.82116175438714E-3</v>
      </c>
      <c r="O32" s="5">
        <v>2.5910752300033102E-3</v>
      </c>
      <c r="P32" s="5">
        <v>1.4377933414642899E-3</v>
      </c>
      <c r="Q32" s="5">
        <v>1.35262983709383E-4</v>
      </c>
      <c r="R32" s="5">
        <v>1.6691937186047901E-3</v>
      </c>
      <c r="S32" s="5">
        <v>1.4390905902037101E-4</v>
      </c>
      <c r="T32" s="5">
        <v>9.8133596902192201E-5</v>
      </c>
      <c r="U32" s="5">
        <v>3.5582970511986598E-5</v>
      </c>
      <c r="V32" s="5">
        <v>1.0772443711973E-5</v>
      </c>
      <c r="W32" s="5">
        <v>9.4705614958733901E-5</v>
      </c>
      <c r="X32" s="5">
        <v>1.01284377679058E-5</v>
      </c>
      <c r="Y32" s="5">
        <v>1.4612306233891899E-5</v>
      </c>
      <c r="Z32" s="5">
        <v>9.7184597745846693E-7</v>
      </c>
      <c r="AA32" s="5">
        <v>0</v>
      </c>
      <c r="AB32" s="5">
        <v>7.3664554198930102E-7</v>
      </c>
      <c r="AC32" s="5">
        <v>0</v>
      </c>
      <c r="AD32" s="5">
        <v>0</v>
      </c>
      <c r="AE32" s="5">
        <v>0</v>
      </c>
    </row>
    <row r="33" spans="1:31" x14ac:dyDescent="0.15">
      <c r="A33" s="2">
        <v>4</v>
      </c>
      <c r="B33" s="5">
        <v>3.6544048921939099E-4</v>
      </c>
      <c r="C33" s="5">
        <v>6.9565527316899198E-4</v>
      </c>
      <c r="D33" s="5">
        <v>3.8946415195886201E-4</v>
      </c>
      <c r="E33" s="5">
        <v>6.0194949663682005E-4</v>
      </c>
      <c r="F33" s="5">
        <v>1.3679937804589599E-3</v>
      </c>
      <c r="G33" s="5">
        <v>2.3591404625986699E-5</v>
      </c>
      <c r="H33" s="5">
        <v>7.6823994315984305E-5</v>
      </c>
      <c r="I33" s="5">
        <v>7.3025574971282497E-6</v>
      </c>
      <c r="J33" s="5">
        <v>1.41759697861344E-5</v>
      </c>
      <c r="K33" s="5">
        <v>4.1940106178499202E-5</v>
      </c>
      <c r="L33" s="5">
        <v>1.59081001567566E-3</v>
      </c>
      <c r="M33" s="5">
        <v>3.6047309318006898E-2</v>
      </c>
      <c r="N33" s="5">
        <v>5.7092737827464501E-3</v>
      </c>
      <c r="O33" s="5">
        <v>3.8997604032860299E-3</v>
      </c>
      <c r="P33" s="5">
        <v>2.2015658833318898E-3</v>
      </c>
      <c r="Q33" s="5">
        <v>1.8737672985228999E-4</v>
      </c>
      <c r="R33" s="5">
        <v>3.1089506002778102E-3</v>
      </c>
      <c r="S33" s="5">
        <v>2.5935500903840301E-4</v>
      </c>
      <c r="T33" s="5">
        <v>1.7301714064301199E-4</v>
      </c>
      <c r="U33" s="5">
        <v>5.9707957967600797E-5</v>
      </c>
      <c r="V33" s="5">
        <v>2.1921912359925099E-5</v>
      </c>
      <c r="W33" s="5">
        <v>2.6865155850084698E-4</v>
      </c>
      <c r="X33" s="5">
        <v>3.06753369628139E-5</v>
      </c>
      <c r="Y33" s="5">
        <v>2.5045495233186401E-5</v>
      </c>
      <c r="Z33" s="5">
        <v>5.6411225294533998E-6</v>
      </c>
      <c r="AA33" s="5">
        <v>0</v>
      </c>
      <c r="AB33" s="5">
        <v>1.3396613369792999E-5</v>
      </c>
      <c r="AC33" s="5">
        <v>0</v>
      </c>
      <c r="AD33" s="5">
        <v>1.76083963613979E-6</v>
      </c>
      <c r="AE33" s="5">
        <v>0</v>
      </c>
    </row>
    <row r="34" spans="1:31" x14ac:dyDescent="0.15">
      <c r="A34" s="2">
        <v>5</v>
      </c>
      <c r="B34" s="5">
        <v>4.3876489520576001E-4</v>
      </c>
      <c r="C34" s="5">
        <v>9.31743963523025E-4</v>
      </c>
      <c r="D34" s="5">
        <v>5.1369556659583003E-4</v>
      </c>
      <c r="E34" s="5">
        <v>7.9440009841484302E-4</v>
      </c>
      <c r="F34" s="5">
        <v>1.75822551991481E-3</v>
      </c>
      <c r="G34" s="5">
        <v>3.3349064057374797E-5</v>
      </c>
      <c r="H34" s="5">
        <v>1.3764878181791001E-4</v>
      </c>
      <c r="I34" s="5">
        <v>9.6035679134056803E-6</v>
      </c>
      <c r="J34" s="5">
        <v>1.6494376216886202E-5</v>
      </c>
      <c r="K34" s="5">
        <v>5.0154689233044703E-5</v>
      </c>
      <c r="L34" s="5">
        <v>1.90354954389348E-3</v>
      </c>
      <c r="M34" s="5">
        <v>4.4150371209538401E-2</v>
      </c>
      <c r="N34" s="5">
        <v>7.2708821234143302E-3</v>
      </c>
      <c r="O34" s="5">
        <v>5.22500972435794E-3</v>
      </c>
      <c r="P34" s="5">
        <v>3.05628173375877E-3</v>
      </c>
      <c r="Q34" s="5">
        <v>2.25765741112524E-4</v>
      </c>
      <c r="R34" s="5">
        <v>4.4588323527095701E-3</v>
      </c>
      <c r="S34" s="5">
        <v>3.9196964953170797E-4</v>
      </c>
      <c r="T34" s="5">
        <v>2.4090696643095801E-4</v>
      </c>
      <c r="U34" s="5">
        <v>7.4735277642502801E-5</v>
      </c>
      <c r="V34" s="5">
        <v>2.52267962964664E-5</v>
      </c>
      <c r="W34" s="5">
        <v>4.4881374537589599E-4</v>
      </c>
      <c r="X34" s="5">
        <v>4.7885917988907302E-5</v>
      </c>
      <c r="Y34" s="5">
        <v>4.1281832924759797E-5</v>
      </c>
      <c r="Z34" s="5">
        <v>9.3107689580231199E-6</v>
      </c>
      <c r="AA34" s="5">
        <v>1.66252097125531E-7</v>
      </c>
      <c r="AB34" s="5">
        <v>3.3848357945470199E-5</v>
      </c>
      <c r="AC34" s="5">
        <v>8.1646555782996103E-7</v>
      </c>
      <c r="AD34" s="5">
        <v>1.76083963613979E-6</v>
      </c>
      <c r="AE34" s="5">
        <v>0</v>
      </c>
    </row>
    <row r="35" spans="1:31" x14ac:dyDescent="0.15">
      <c r="A35" s="2">
        <v>6</v>
      </c>
      <c r="B35" s="5">
        <v>4.9761834214936203E-4</v>
      </c>
      <c r="C35" s="5">
        <v>1.1069622022529099E-3</v>
      </c>
      <c r="D35" s="5">
        <v>6.0915438199875998E-4</v>
      </c>
      <c r="E35" s="5">
        <v>9.5484995115812201E-4</v>
      </c>
      <c r="F35" s="5">
        <v>2.09888213765178E-3</v>
      </c>
      <c r="G35" s="5">
        <v>3.4703350436599399E-5</v>
      </c>
      <c r="H35" s="5">
        <v>1.94328979265688E-4</v>
      </c>
      <c r="I35" s="5">
        <v>1.21554817449483E-5</v>
      </c>
      <c r="J35" s="5">
        <v>2.6623925350630701E-5</v>
      </c>
      <c r="K35" s="5">
        <v>5.4380078868284602E-5</v>
      </c>
      <c r="L35" s="5">
        <v>2.13583485554189E-3</v>
      </c>
      <c r="M35" s="5">
        <v>4.9207053961653702E-2</v>
      </c>
      <c r="N35" s="5">
        <v>8.5160254766683593E-3</v>
      </c>
      <c r="O35" s="5">
        <v>6.4808997150183302E-3</v>
      </c>
      <c r="P35" s="5">
        <v>3.9014587012565602E-3</v>
      </c>
      <c r="Q35" s="5">
        <v>2.48639530621438E-4</v>
      </c>
      <c r="R35" s="5">
        <v>5.3119890541560803E-3</v>
      </c>
      <c r="S35" s="5">
        <v>4.7930118916717298E-4</v>
      </c>
      <c r="T35" s="5">
        <v>3.1028652968788698E-4</v>
      </c>
      <c r="U35" s="5">
        <v>9.7307238400566807E-5</v>
      </c>
      <c r="V35" s="5">
        <v>2.7512452152166901E-5</v>
      </c>
      <c r="W35" s="5">
        <v>5.8498798047015995E-4</v>
      </c>
      <c r="X35" s="5">
        <v>6.4982301497611798E-5</v>
      </c>
      <c r="Y35" s="5">
        <v>5.4529103755473898E-5</v>
      </c>
      <c r="Z35" s="5">
        <v>1.29324990126895E-5</v>
      </c>
      <c r="AA35" s="5">
        <v>1.66252097125531E-7</v>
      </c>
      <c r="AB35" s="5">
        <v>5.4426855603667902E-5</v>
      </c>
      <c r="AC35" s="5">
        <v>2.97891987870702E-6</v>
      </c>
      <c r="AD35" s="5">
        <v>5.0993543428241203E-6</v>
      </c>
      <c r="AE35" s="5">
        <v>4.7608950071936E-7</v>
      </c>
    </row>
    <row r="36" spans="1:31" x14ac:dyDescent="0.15">
      <c r="A36" s="2">
        <v>7</v>
      </c>
      <c r="B36" s="5">
        <v>5.4101351434256498E-4</v>
      </c>
      <c r="C36" s="5">
        <v>1.15982477031638E-3</v>
      </c>
      <c r="D36" s="5">
        <v>6.7311365606609905E-4</v>
      </c>
      <c r="E36" s="5">
        <v>1.07444139470877E-3</v>
      </c>
      <c r="F36" s="5">
        <v>2.32979607707444E-3</v>
      </c>
      <c r="G36" s="5">
        <v>3.6842764601116603E-5</v>
      </c>
      <c r="H36" s="5">
        <v>2.22955985417113E-4</v>
      </c>
      <c r="I36" s="5">
        <v>1.40159838298823E-5</v>
      </c>
      <c r="J36" s="5">
        <v>2.84674725580731E-5</v>
      </c>
      <c r="K36" s="5">
        <v>5.9349894022159198E-5</v>
      </c>
      <c r="L36" s="5">
        <v>2.32662183704029E-3</v>
      </c>
      <c r="M36" s="5">
        <v>5.0894338801469402E-2</v>
      </c>
      <c r="N36" s="5">
        <v>9.3178544000379702E-3</v>
      </c>
      <c r="O36" s="5">
        <v>7.4284265398879296E-3</v>
      </c>
      <c r="P36" s="5">
        <v>4.57343768356871E-3</v>
      </c>
      <c r="Q36" s="5">
        <v>2.6420236606266201E-4</v>
      </c>
      <c r="R36" s="5">
        <v>5.6159830845161299E-3</v>
      </c>
      <c r="S36" s="5">
        <v>5.4419640664873101E-4</v>
      </c>
      <c r="T36" s="5">
        <v>3.5457573561885201E-4</v>
      </c>
      <c r="U36" s="5">
        <v>1.18115853648226E-4</v>
      </c>
      <c r="V36" s="5">
        <v>2.9539537706681799E-5</v>
      </c>
      <c r="W36" s="5">
        <v>6.3146685234617304E-4</v>
      </c>
      <c r="X36" s="5">
        <v>7.4097758199913002E-5</v>
      </c>
      <c r="Y36" s="5">
        <v>6.6987740156868698E-5</v>
      </c>
      <c r="Z36" s="5">
        <v>1.37249988996228E-5</v>
      </c>
      <c r="AA36" s="5">
        <v>1.66252097125531E-7</v>
      </c>
      <c r="AB36" s="5">
        <v>6.6960185934324601E-5</v>
      </c>
      <c r="AC36" s="5">
        <v>5.2325182558220498E-6</v>
      </c>
      <c r="AD36" s="5">
        <v>5.0993543428241203E-6</v>
      </c>
      <c r="AE36" s="5">
        <v>1.6892710854821601E-6</v>
      </c>
    </row>
    <row r="37" spans="1:31" x14ac:dyDescent="0.15">
      <c r="A37" s="2">
        <v>8</v>
      </c>
      <c r="B37" s="5">
        <v>5.6795920276321295E-4</v>
      </c>
      <c r="C37" s="5">
        <v>1.17474811970057E-3</v>
      </c>
      <c r="D37" s="5">
        <v>7.10535209019542E-4</v>
      </c>
      <c r="E37" s="5">
        <v>1.1751301975467801E-3</v>
      </c>
      <c r="F37" s="5">
        <v>2.46356770636694E-3</v>
      </c>
      <c r="G37" s="5">
        <v>3.8191240944340503E-5</v>
      </c>
      <c r="H37" s="5">
        <v>2.37280662438547E-4</v>
      </c>
      <c r="I37" s="5">
        <v>1.5169827709059001E-5</v>
      </c>
      <c r="J37" s="5">
        <v>3.1210024090109703E-5</v>
      </c>
      <c r="K37" s="5">
        <v>6.1221125173859697E-5</v>
      </c>
      <c r="L37" s="5">
        <v>2.5019852755299001E-3</v>
      </c>
      <c r="M37" s="5">
        <v>5.1800287553507303E-2</v>
      </c>
      <c r="N37" s="5">
        <v>9.9602557704888094E-3</v>
      </c>
      <c r="O37" s="5">
        <v>8.1724175194690298E-3</v>
      </c>
      <c r="P37" s="5">
        <v>5.0815517767559401E-3</v>
      </c>
      <c r="Q37" s="5">
        <v>2.85564453139671E-4</v>
      </c>
      <c r="R37" s="5">
        <v>5.8114630795613204E-3</v>
      </c>
      <c r="S37" s="5">
        <v>5.8668880593523698E-4</v>
      </c>
      <c r="T37" s="5">
        <v>3.9809288863228701E-4</v>
      </c>
      <c r="U37" s="5">
        <v>1.47395107646082E-4</v>
      </c>
      <c r="V37" s="5">
        <v>3.0098076166825101E-5</v>
      </c>
      <c r="W37" s="5">
        <v>6.5630738436073201E-4</v>
      </c>
      <c r="X37" s="5">
        <v>7.8870807549628807E-5</v>
      </c>
      <c r="Y37" s="5">
        <v>7.6927619097903304E-5</v>
      </c>
      <c r="Z37" s="5">
        <v>1.37249988996228E-5</v>
      </c>
      <c r="AA37" s="5">
        <v>1.66252097125531E-7</v>
      </c>
      <c r="AB37" s="5">
        <v>6.9389680303300695E-5</v>
      </c>
      <c r="AC37" s="5">
        <v>5.7633669508609899E-6</v>
      </c>
      <c r="AD37" s="5">
        <v>5.0993543428241203E-6</v>
      </c>
      <c r="AE37" s="5">
        <v>1.6892710854821601E-6</v>
      </c>
    </row>
    <row r="38" spans="1:31" x14ac:dyDescent="0.15">
      <c r="A38" s="2">
        <v>9</v>
      </c>
      <c r="B38" s="5">
        <v>5.9702103443704695E-4</v>
      </c>
      <c r="C38" s="5">
        <v>1.1952356200710099E-3</v>
      </c>
      <c r="D38" s="5">
        <v>7.5327989708269495E-4</v>
      </c>
      <c r="E38" s="5">
        <v>1.26512880231839E-3</v>
      </c>
      <c r="F38" s="5">
        <v>2.57962028501285E-3</v>
      </c>
      <c r="G38" s="5">
        <v>3.9650675919849403E-5</v>
      </c>
      <c r="H38" s="5">
        <v>2.5579610961278302E-4</v>
      </c>
      <c r="I38" s="5">
        <v>1.6073685787787499E-5</v>
      </c>
      <c r="J38" s="5">
        <v>3.3095530035427503E-5</v>
      </c>
      <c r="K38" s="5">
        <v>6.3518260153929795E-5</v>
      </c>
      <c r="L38" s="5">
        <v>2.6517930681886201E-3</v>
      </c>
      <c r="M38" s="5">
        <v>5.2619381593410501E-2</v>
      </c>
      <c r="N38" s="5">
        <v>1.0563771656407E-2</v>
      </c>
      <c r="O38" s="5">
        <v>8.9627905224406793E-3</v>
      </c>
      <c r="P38" s="5">
        <v>5.6500955903807199E-3</v>
      </c>
      <c r="Q38" s="5">
        <v>2.9828305767687498E-4</v>
      </c>
      <c r="R38" s="5">
        <v>5.9846405537482498E-3</v>
      </c>
      <c r="S38" s="5">
        <v>6.4553174916197396E-4</v>
      </c>
      <c r="T38" s="5">
        <v>4.3326173171920199E-4</v>
      </c>
      <c r="U38" s="5">
        <v>1.57976178567848E-4</v>
      </c>
      <c r="V38" s="5">
        <v>3.3509511939345903E-5</v>
      </c>
      <c r="W38" s="5">
        <v>6.9108655464454702E-4</v>
      </c>
      <c r="X38" s="5">
        <v>8.9685934279047497E-5</v>
      </c>
      <c r="Y38" s="5">
        <v>8.3056471157264E-5</v>
      </c>
      <c r="Z38" s="5">
        <v>1.90550824365285E-5</v>
      </c>
      <c r="AA38" s="5">
        <v>1.66252097125531E-7</v>
      </c>
      <c r="AB38" s="5">
        <v>7.6013975345258204E-5</v>
      </c>
      <c r="AC38" s="5">
        <v>5.7633669508609899E-6</v>
      </c>
      <c r="AD38" s="5">
        <v>8.9307566806482907E-6</v>
      </c>
      <c r="AE38" s="5">
        <v>1.6892710854821601E-6</v>
      </c>
    </row>
    <row r="39" spans="1:31" x14ac:dyDescent="0.15">
      <c r="A39" s="2">
        <v>10</v>
      </c>
      <c r="B39" s="5">
        <v>6.2456729988446104E-4</v>
      </c>
      <c r="C39" s="5">
        <v>1.21216271341668E-3</v>
      </c>
      <c r="D39" s="5">
        <v>7.9323012912875003E-4</v>
      </c>
      <c r="E39" s="5">
        <v>1.35679838367183E-3</v>
      </c>
      <c r="F39" s="5">
        <v>2.74291892804578E-3</v>
      </c>
      <c r="G39" s="5">
        <v>4.1052014693099703E-5</v>
      </c>
      <c r="H39" s="5">
        <v>2.59520614190057E-4</v>
      </c>
      <c r="I39" s="5">
        <v>1.6115410444493E-5</v>
      </c>
      <c r="J39" s="5">
        <v>3.5914226134739903E-5</v>
      </c>
      <c r="K39" s="5">
        <v>6.4658277028867501E-5</v>
      </c>
      <c r="L39" s="5">
        <v>2.7968964588150698E-3</v>
      </c>
      <c r="M39" s="5">
        <v>5.3250319261823602E-2</v>
      </c>
      <c r="N39" s="5">
        <v>1.11331513801262E-2</v>
      </c>
      <c r="O39" s="5">
        <v>9.9130667250317394E-3</v>
      </c>
      <c r="P39" s="5">
        <v>6.3101992449466097E-3</v>
      </c>
      <c r="Q39" s="5">
        <v>3.12474357908653E-4</v>
      </c>
      <c r="R39" s="5">
        <v>6.1194389225077703E-3</v>
      </c>
      <c r="S39" s="5">
        <v>6.9142266734763301E-4</v>
      </c>
      <c r="T39" s="5">
        <v>4.7064437231617701E-4</v>
      </c>
      <c r="U39" s="5">
        <v>1.7568978339709099E-4</v>
      </c>
      <c r="V39" s="5">
        <v>3.5306075355592098E-5</v>
      </c>
      <c r="W39" s="5">
        <v>7.1480973699060001E-4</v>
      </c>
      <c r="X39" s="5">
        <v>9.3219907594156706E-5</v>
      </c>
      <c r="Y39" s="5">
        <v>9.1252985473830794E-5</v>
      </c>
      <c r="Z39" s="5">
        <v>2.0632698051287399E-5</v>
      </c>
      <c r="AA39" s="5">
        <v>6.4230500966913299E-7</v>
      </c>
      <c r="AB39" s="5">
        <v>7.7670113342942596E-5</v>
      </c>
      <c r="AC39" s="5">
        <v>5.7633669508609899E-6</v>
      </c>
      <c r="AD39" s="5">
        <v>8.9307566806482907E-6</v>
      </c>
      <c r="AE39" s="5">
        <v>1.6892710854821601E-6</v>
      </c>
    </row>
    <row r="40" spans="1:31" x14ac:dyDescent="0.15">
      <c r="A40" s="2">
        <v>11</v>
      </c>
      <c r="B40" s="5">
        <v>6.4375798225809898E-4</v>
      </c>
      <c r="C40" s="5">
        <v>1.22132003655486E-3</v>
      </c>
      <c r="D40" s="5">
        <v>8.3392632339682204E-4</v>
      </c>
      <c r="E40" s="5">
        <v>1.4519243435508701E-3</v>
      </c>
      <c r="F40" s="5">
        <v>2.8913509375246898E-3</v>
      </c>
      <c r="G40" s="5">
        <v>4.1671816727352999E-5</v>
      </c>
      <c r="H40" s="5">
        <v>2.6657270816157899E-4</v>
      </c>
      <c r="I40" s="5">
        <v>1.92031784829832E-5</v>
      </c>
      <c r="J40" s="5">
        <v>3.7129652487240497E-5</v>
      </c>
      <c r="K40" s="5">
        <v>6.5318251632779704E-5</v>
      </c>
      <c r="L40" s="5">
        <v>2.92646563676388E-3</v>
      </c>
      <c r="M40" s="5">
        <v>5.3757471294707301E-2</v>
      </c>
      <c r="N40" s="5">
        <v>1.16379979920553E-2</v>
      </c>
      <c r="O40" s="5">
        <v>1.09437877780349E-2</v>
      </c>
      <c r="P40" s="5">
        <v>6.8902928105934102E-3</v>
      </c>
      <c r="Q40" s="5">
        <v>3.2295567033766302E-4</v>
      </c>
      <c r="R40" s="5">
        <v>6.2297310309053196E-3</v>
      </c>
      <c r="S40" s="5">
        <v>7.2149174613784497E-4</v>
      </c>
      <c r="T40" s="5">
        <v>5.1373624183713104E-4</v>
      </c>
      <c r="U40" s="5">
        <v>1.9623291775186801E-4</v>
      </c>
      <c r="V40" s="5">
        <v>3.5306075355592098E-5</v>
      </c>
      <c r="W40" s="5">
        <v>7.3517017078437497E-4</v>
      </c>
      <c r="X40" s="5">
        <v>9.8527064065427605E-5</v>
      </c>
      <c r="Y40" s="5">
        <v>9.3718516701280801E-5</v>
      </c>
      <c r="Z40" s="5">
        <v>2.1165066402944498E-5</v>
      </c>
      <c r="AA40" s="5">
        <v>6.4230500966913299E-7</v>
      </c>
      <c r="AB40" s="5">
        <v>7.7670113342942596E-5</v>
      </c>
      <c r="AC40" s="5">
        <v>5.9036647265824301E-6</v>
      </c>
      <c r="AD40" s="5">
        <v>9.4616502793574794E-6</v>
      </c>
      <c r="AE40" s="5">
        <v>1.6892710854821601E-6</v>
      </c>
    </row>
    <row r="41" spans="1:31" x14ac:dyDescent="0.15">
      <c r="A41" s="2">
        <v>12</v>
      </c>
      <c r="B41" s="5">
        <v>6.6653980613991899E-4</v>
      </c>
      <c r="C41" s="5">
        <v>1.2311154271267299E-3</v>
      </c>
      <c r="D41" s="5">
        <v>8.8249273696694496E-4</v>
      </c>
      <c r="E41" s="5">
        <v>1.58361187916905E-3</v>
      </c>
      <c r="F41" s="5">
        <v>3.03624260152507E-3</v>
      </c>
      <c r="G41" s="5">
        <v>4.20217576820015E-5</v>
      </c>
      <c r="H41" s="5">
        <v>2.7214734872835401E-4</v>
      </c>
      <c r="I41" s="5">
        <v>1.9741368928107901E-5</v>
      </c>
      <c r="J41" s="5">
        <v>4.1600922563298598E-5</v>
      </c>
      <c r="K41" s="5">
        <v>6.9031115349316006E-5</v>
      </c>
      <c r="L41" s="5">
        <v>3.0258584963951001E-3</v>
      </c>
      <c r="M41" s="5">
        <v>5.4160061247248002E-2</v>
      </c>
      <c r="N41" s="5">
        <v>1.2068563519898301E-2</v>
      </c>
      <c r="O41" s="5">
        <v>1.18280966110989E-2</v>
      </c>
      <c r="P41" s="5">
        <v>7.3650006233003202E-3</v>
      </c>
      <c r="Q41" s="5">
        <v>3.3123128621134702E-4</v>
      </c>
      <c r="R41" s="5">
        <v>6.3170107408951799E-3</v>
      </c>
      <c r="S41" s="5">
        <v>7.4649675946497802E-4</v>
      </c>
      <c r="T41" s="5">
        <v>5.5009712020631901E-4</v>
      </c>
      <c r="U41" s="5">
        <v>2.0621391764470901E-4</v>
      </c>
      <c r="V41" s="5">
        <v>3.60736753258227E-5</v>
      </c>
      <c r="W41" s="5">
        <v>7.4529858817931898E-4</v>
      </c>
      <c r="X41" s="5">
        <v>1.00219414794294E-4</v>
      </c>
      <c r="Y41" s="5">
        <v>9.7035447294690594E-5</v>
      </c>
      <c r="Z41" s="5">
        <v>2.3249437399005301E-5</v>
      </c>
      <c r="AA41" s="5">
        <v>6.4230500966913299E-7</v>
      </c>
      <c r="AB41" s="5">
        <v>7.83805945972919E-5</v>
      </c>
      <c r="AC41" s="5">
        <v>5.9036647265824301E-6</v>
      </c>
      <c r="AD41" s="5">
        <v>9.4616502793574794E-6</v>
      </c>
      <c r="AE41" s="5">
        <v>1.6892710854821601E-6</v>
      </c>
    </row>
    <row r="42" spans="1:31" x14ac:dyDescent="0.15">
      <c r="A42" s="2">
        <v>13</v>
      </c>
      <c r="B42" s="5">
        <v>6.8330738418632205E-4</v>
      </c>
      <c r="C42" s="5">
        <v>1.24584506290901E-3</v>
      </c>
      <c r="D42" s="5">
        <v>9.1596028767376703E-4</v>
      </c>
      <c r="E42" s="5">
        <v>1.66137886386506E-3</v>
      </c>
      <c r="F42" s="5">
        <v>3.1341220619477399E-3</v>
      </c>
      <c r="G42" s="5">
        <v>4.3587452203858602E-5</v>
      </c>
      <c r="H42" s="5">
        <v>2.7241947578020802E-4</v>
      </c>
      <c r="I42" s="5">
        <v>1.9741368928107901E-5</v>
      </c>
      <c r="J42" s="5">
        <v>4.2210068707137003E-5</v>
      </c>
      <c r="K42" s="5">
        <v>7.1012822003071503E-5</v>
      </c>
      <c r="L42" s="5">
        <v>3.1148995819547201E-3</v>
      </c>
      <c r="M42" s="5">
        <v>5.4467626428667502E-2</v>
      </c>
      <c r="N42" s="5">
        <v>1.2455897891193E-2</v>
      </c>
      <c r="O42" s="5">
        <v>1.2504774448177E-2</v>
      </c>
      <c r="P42" s="5">
        <v>7.6865609894190903E-3</v>
      </c>
      <c r="Q42" s="5">
        <v>3.3552716546183397E-4</v>
      </c>
      <c r="R42" s="5">
        <v>6.3661798041290702E-3</v>
      </c>
      <c r="S42" s="5">
        <v>7.6500397637854203E-4</v>
      </c>
      <c r="T42" s="5">
        <v>5.8315009278826801E-4</v>
      </c>
      <c r="U42" s="5">
        <v>2.1535227521883701E-4</v>
      </c>
      <c r="V42" s="5">
        <v>3.6945821850536498E-5</v>
      </c>
      <c r="W42" s="5">
        <v>7.5402246367253605E-4</v>
      </c>
      <c r="X42" s="5">
        <v>1.0317898576464499E-4</v>
      </c>
      <c r="Y42" s="5">
        <v>1.01649304402103E-4</v>
      </c>
      <c r="Z42" s="5">
        <v>2.3249437399005301E-5</v>
      </c>
      <c r="AA42" s="5">
        <v>6.4230500966913299E-7</v>
      </c>
      <c r="AB42" s="5">
        <v>7.8971124012064696E-5</v>
      </c>
      <c r="AC42" s="5">
        <v>5.9036647265824301E-6</v>
      </c>
      <c r="AD42" s="5">
        <v>1.10485555487865E-5</v>
      </c>
      <c r="AE42" s="5">
        <v>3.2651633140079098E-6</v>
      </c>
    </row>
    <row r="43" spans="1:31" x14ac:dyDescent="0.15">
      <c r="A43" s="2">
        <v>14</v>
      </c>
      <c r="B43" s="5">
        <v>6.9366897968847503E-4</v>
      </c>
      <c r="C43" s="5">
        <v>1.2507888601279501E-3</v>
      </c>
      <c r="D43" s="5">
        <v>9.4996348885792198E-4</v>
      </c>
      <c r="E43" s="5">
        <v>1.73789346856683E-3</v>
      </c>
      <c r="F43" s="5">
        <v>3.22271479350695E-3</v>
      </c>
      <c r="G43" s="5">
        <v>4.4376672875539599E-5</v>
      </c>
      <c r="H43" s="5">
        <v>2.77001499927387E-4</v>
      </c>
      <c r="I43" s="5">
        <v>1.9741368928107901E-5</v>
      </c>
      <c r="J43" s="5">
        <v>4.5939392945017401E-5</v>
      </c>
      <c r="K43" s="5">
        <v>7.3836425907232404E-5</v>
      </c>
      <c r="L43" s="5">
        <v>3.2273482793391101E-3</v>
      </c>
      <c r="M43" s="5">
        <v>5.4760204917007699E-2</v>
      </c>
      <c r="N43" s="5">
        <v>1.2851394634631299E-2</v>
      </c>
      <c r="O43" s="5">
        <v>1.31076144195199E-2</v>
      </c>
      <c r="P43" s="5">
        <v>8.0135674901158707E-3</v>
      </c>
      <c r="Q43" s="5">
        <v>3.4557015237680498E-4</v>
      </c>
      <c r="R43" s="5">
        <v>6.4129257235371303E-3</v>
      </c>
      <c r="S43" s="5">
        <v>7.8414094273664299E-4</v>
      </c>
      <c r="T43" s="5">
        <v>6.1486488735114397E-4</v>
      </c>
      <c r="U43" s="5">
        <v>2.2381944058698499E-4</v>
      </c>
      <c r="V43" s="5">
        <v>3.8211712444452301E-5</v>
      </c>
      <c r="W43" s="5">
        <v>7.5802268052711297E-4</v>
      </c>
      <c r="X43" s="5">
        <v>1.03842899418298E-4</v>
      </c>
      <c r="Y43" s="5">
        <v>1.03894479183299E-4</v>
      </c>
      <c r="Z43" s="5">
        <v>2.37524208720062E-5</v>
      </c>
      <c r="AA43" s="5">
        <v>1.06274431083424E-6</v>
      </c>
      <c r="AB43" s="5">
        <v>8.0469226036954905E-5</v>
      </c>
      <c r="AC43" s="5">
        <v>5.9036647265824301E-6</v>
      </c>
      <c r="AD43" s="5">
        <v>1.10485555487865E-5</v>
      </c>
      <c r="AE43" s="5">
        <v>3.2651633140079098E-6</v>
      </c>
    </row>
    <row r="44" spans="1:31" x14ac:dyDescent="0.15">
      <c r="A44" s="2">
        <v>15</v>
      </c>
      <c r="B44" s="5">
        <v>7.2408664109731096E-4</v>
      </c>
      <c r="C44" s="5">
        <v>1.2690914697260499E-3</v>
      </c>
      <c r="D44" s="5">
        <v>9.8073368149794002E-4</v>
      </c>
      <c r="E44" s="5">
        <v>1.7848312139595399E-3</v>
      </c>
      <c r="F44" s="5">
        <v>3.3028368089818801E-3</v>
      </c>
      <c r="G44" s="5">
        <v>4.8642486208371998E-5</v>
      </c>
      <c r="H44" s="5">
        <v>2.77001499927387E-4</v>
      </c>
      <c r="I44" s="5">
        <v>1.9741368928107901E-5</v>
      </c>
      <c r="J44" s="5">
        <v>4.86053637620923E-5</v>
      </c>
      <c r="K44" s="5">
        <v>7.5809345993734306E-5</v>
      </c>
      <c r="L44" s="5">
        <v>3.3717768522039801E-3</v>
      </c>
      <c r="M44" s="5">
        <v>5.5109734061759397E-2</v>
      </c>
      <c r="N44" s="5">
        <v>1.3206198665914701E-2</v>
      </c>
      <c r="O44" s="5">
        <v>1.3624613139182101E-2</v>
      </c>
      <c r="P44" s="5">
        <v>8.3726903085898294E-3</v>
      </c>
      <c r="Q44" s="5">
        <v>3.5555616277085098E-4</v>
      </c>
      <c r="R44" s="5">
        <v>6.4606580377118E-3</v>
      </c>
      <c r="S44" s="5">
        <v>8.0208842001688505E-4</v>
      </c>
      <c r="T44" s="5">
        <v>6.4509684422659299E-4</v>
      </c>
      <c r="U44" s="5">
        <v>2.3342880814202299E-4</v>
      </c>
      <c r="V44" s="5">
        <v>3.99282604307373E-5</v>
      </c>
      <c r="W44" s="5">
        <v>7.6437160381126598E-4</v>
      </c>
      <c r="X44" s="5">
        <v>1.03842899418298E-4</v>
      </c>
      <c r="Y44" s="5">
        <v>1.04444683439089E-4</v>
      </c>
      <c r="Z44" s="5">
        <v>2.4766981050014598E-5</v>
      </c>
      <c r="AA44" s="5">
        <v>1.06274431083424E-6</v>
      </c>
      <c r="AB44" s="5">
        <v>8.0469226036954905E-5</v>
      </c>
      <c r="AC44" s="5">
        <v>5.9036647265824301E-6</v>
      </c>
      <c r="AD44" s="5">
        <v>1.10485555487865E-5</v>
      </c>
      <c r="AE44" s="5">
        <v>3.2651633140079098E-6</v>
      </c>
    </row>
    <row r="45" spans="1:31" x14ac:dyDescent="0.15">
      <c r="A45" s="2">
        <v>16</v>
      </c>
      <c r="B45" s="5">
        <v>7.4428269128557205E-4</v>
      </c>
      <c r="C45" s="5">
        <v>1.2850007635928299E-3</v>
      </c>
      <c r="D45" s="5">
        <v>1.00673866837842E-3</v>
      </c>
      <c r="E45" s="5">
        <v>1.8491454914545799E-3</v>
      </c>
      <c r="F45" s="5">
        <v>3.3999445657377802E-3</v>
      </c>
      <c r="G45" s="5">
        <v>5.0980960421978E-5</v>
      </c>
      <c r="H45" s="5">
        <v>2.7781264398451697E-4</v>
      </c>
      <c r="I45" s="5">
        <v>1.9741368928107901E-5</v>
      </c>
      <c r="J45" s="5">
        <v>5.0094482558284298E-5</v>
      </c>
      <c r="K45" s="5">
        <v>7.6949498827007002E-5</v>
      </c>
      <c r="L45" s="5">
        <v>3.5309451758186298E-3</v>
      </c>
      <c r="M45" s="5">
        <v>5.5462614243520898E-2</v>
      </c>
      <c r="N45" s="5">
        <v>1.3537275634010901E-2</v>
      </c>
      <c r="O45" s="5">
        <v>1.41116106627618E-2</v>
      </c>
      <c r="P45" s="5">
        <v>8.7007569246538592E-3</v>
      </c>
      <c r="Q45" s="5">
        <v>3.7687230757234898E-4</v>
      </c>
      <c r="R45" s="5">
        <v>6.5146286271220702E-3</v>
      </c>
      <c r="S45" s="5">
        <v>8.1834803527218599E-4</v>
      </c>
      <c r="T45" s="5">
        <v>6.7103711286077604E-4</v>
      </c>
      <c r="U45" s="5">
        <v>2.4410280180429901E-4</v>
      </c>
      <c r="V45" s="5">
        <v>4.0565362019728901E-5</v>
      </c>
      <c r="W45" s="5">
        <v>7.7260078845836297E-4</v>
      </c>
      <c r="X45" s="5">
        <v>1.03842899418298E-4</v>
      </c>
      <c r="Y45" s="5">
        <v>1.07089292166592E-4</v>
      </c>
      <c r="Z45" s="5">
        <v>2.4766981050014598E-5</v>
      </c>
      <c r="AA45" s="5">
        <v>2.0406294161665199E-6</v>
      </c>
      <c r="AB45" s="5">
        <v>8.1927880603305895E-5</v>
      </c>
      <c r="AC45" s="5">
        <v>5.9036647265824301E-6</v>
      </c>
      <c r="AD45" s="5">
        <v>1.10485555487865E-5</v>
      </c>
      <c r="AE45" s="5">
        <v>3.2651633140079098E-6</v>
      </c>
    </row>
    <row r="46" spans="1:31" x14ac:dyDescent="0.15">
      <c r="A46" s="2">
        <v>17</v>
      </c>
      <c r="B46" s="5">
        <v>7.6788878855877404E-4</v>
      </c>
      <c r="C46" s="5">
        <v>1.2962296098723101E-3</v>
      </c>
      <c r="D46" s="5">
        <v>1.0251570067922201E-3</v>
      </c>
      <c r="E46" s="5">
        <v>1.9078884841006399E-3</v>
      </c>
      <c r="F46" s="5">
        <v>3.47431279246417E-3</v>
      </c>
      <c r="G46" s="5">
        <v>5.0980960421978E-5</v>
      </c>
      <c r="H46" s="5">
        <v>2.8041177319377799E-4</v>
      </c>
      <c r="I46" s="5">
        <v>1.9741368928107901E-5</v>
      </c>
      <c r="J46" s="5">
        <v>5.1738598845583499E-5</v>
      </c>
      <c r="K46" s="5">
        <v>7.6949498827007002E-5</v>
      </c>
      <c r="L46" s="5">
        <v>3.6831854668187198E-3</v>
      </c>
      <c r="M46" s="5">
        <v>5.57876182143184E-2</v>
      </c>
      <c r="N46" s="5">
        <v>1.3888504587658401E-2</v>
      </c>
      <c r="O46" s="5">
        <v>1.4739284016041399E-2</v>
      </c>
      <c r="P46" s="5">
        <v>9.0217684781148406E-3</v>
      </c>
      <c r="Q46" s="5">
        <v>3.9385088006553299E-4</v>
      </c>
      <c r="R46" s="5">
        <v>6.5722625041022701E-3</v>
      </c>
      <c r="S46" s="5">
        <v>8.3775656281274101E-4</v>
      </c>
      <c r="T46" s="5">
        <v>7.0350310799142403E-4</v>
      </c>
      <c r="U46" s="5">
        <v>2.5647228986813399E-4</v>
      </c>
      <c r="V46" s="5">
        <v>4.8098997961707303E-5</v>
      </c>
      <c r="W46" s="5">
        <v>7.8528518388278198E-4</v>
      </c>
      <c r="X46" s="5">
        <v>1.0481273304609E-4</v>
      </c>
      <c r="Y46" s="5">
        <v>1.09189532868114E-4</v>
      </c>
      <c r="Z46" s="5">
        <v>2.63602771927345E-5</v>
      </c>
      <c r="AA46" s="5">
        <v>2.0406294161665199E-6</v>
      </c>
      <c r="AB46" s="5">
        <v>8.1927880603305895E-5</v>
      </c>
      <c r="AC46" s="5">
        <v>5.9036647265824301E-6</v>
      </c>
      <c r="AD46" s="5">
        <v>1.10485555487865E-5</v>
      </c>
      <c r="AE46" s="5">
        <v>3.2651633140079098E-6</v>
      </c>
    </row>
    <row r="47" spans="1:31" x14ac:dyDescent="0.15">
      <c r="A47" s="2">
        <v>18</v>
      </c>
      <c r="B47" s="5">
        <v>7.8011937460263701E-4</v>
      </c>
      <c r="C47" s="5">
        <v>1.3041088697799701E-3</v>
      </c>
      <c r="D47" s="5">
        <v>1.05565730342755E-3</v>
      </c>
      <c r="E47" s="5">
        <v>1.9694582679798899E-3</v>
      </c>
      <c r="F47" s="5">
        <v>3.5496765298180201E-3</v>
      </c>
      <c r="G47" s="5">
        <v>5.1028590742870697E-5</v>
      </c>
      <c r="H47" s="5">
        <v>2.8281001460826001E-4</v>
      </c>
      <c r="I47" s="5">
        <v>1.9741368928107901E-5</v>
      </c>
      <c r="J47" s="5">
        <v>5.3868691756551502E-5</v>
      </c>
      <c r="K47" s="5">
        <v>7.7946524121783004E-5</v>
      </c>
      <c r="L47" s="5">
        <v>3.7857011459608101E-3</v>
      </c>
      <c r="M47" s="5">
        <v>5.60281729592704E-2</v>
      </c>
      <c r="N47" s="5">
        <v>1.4209474917887E-2</v>
      </c>
      <c r="O47" s="5">
        <v>1.53502392589039E-2</v>
      </c>
      <c r="P47" s="5">
        <v>9.3583770420363008E-3</v>
      </c>
      <c r="Q47" s="5">
        <v>4.1263982551666503E-4</v>
      </c>
      <c r="R47" s="5">
        <v>6.6106644900285503E-3</v>
      </c>
      <c r="S47" s="5">
        <v>8.5323234375791796E-4</v>
      </c>
      <c r="T47" s="5">
        <v>7.3420804603575103E-4</v>
      </c>
      <c r="U47" s="5">
        <v>2.6191732472200403E-4</v>
      </c>
      <c r="V47" s="5">
        <v>4.9137082673629601E-5</v>
      </c>
      <c r="W47" s="5">
        <v>7.8904588705489801E-4</v>
      </c>
      <c r="X47" s="5">
        <v>1.07391762873617E-4</v>
      </c>
      <c r="Y47" s="5">
        <v>1.12565487257192E-4</v>
      </c>
      <c r="Z47" s="5">
        <v>2.7968514200180299E-5</v>
      </c>
      <c r="AA47" s="5">
        <v>3.0084436261212099E-6</v>
      </c>
      <c r="AB47" s="5">
        <v>8.1927880603305895E-5</v>
      </c>
      <c r="AC47" s="5">
        <v>5.9036647265824301E-6</v>
      </c>
      <c r="AD47" s="5">
        <v>1.21827977285752E-5</v>
      </c>
      <c r="AE47" s="5">
        <v>3.2651633140079098E-6</v>
      </c>
    </row>
    <row r="48" spans="1:31" x14ac:dyDescent="0.15">
      <c r="A48" s="2">
        <v>19</v>
      </c>
      <c r="B48" s="5">
        <v>7.9323183422089498E-4</v>
      </c>
      <c r="C48" s="5">
        <v>1.3087355373224299E-3</v>
      </c>
      <c r="D48" s="5">
        <v>1.0849421138388301E-3</v>
      </c>
      <c r="E48" s="5">
        <v>2.0249689688774399E-3</v>
      </c>
      <c r="F48" s="5">
        <v>3.6279134954525002E-3</v>
      </c>
      <c r="G48" s="5">
        <v>5.1028590742870697E-5</v>
      </c>
      <c r="H48" s="5">
        <v>2.8395777362434302E-4</v>
      </c>
      <c r="I48" s="5">
        <v>2.0124531114795799E-5</v>
      </c>
      <c r="J48" s="5">
        <v>5.5333941341582903E-5</v>
      </c>
      <c r="K48" s="5">
        <v>7.9222432391911604E-5</v>
      </c>
      <c r="L48" s="5">
        <v>3.8552665102108601E-3</v>
      </c>
      <c r="M48" s="5">
        <v>5.6193091944591801E-2</v>
      </c>
      <c r="N48" s="5">
        <v>1.45242361502871E-2</v>
      </c>
      <c r="O48" s="5">
        <v>1.5908997001131499E-2</v>
      </c>
      <c r="P48" s="5">
        <v>9.6713013193371906E-3</v>
      </c>
      <c r="Q48" s="5">
        <v>4.2356236930926502E-4</v>
      </c>
      <c r="R48" s="5">
        <v>6.6644407833365204E-3</v>
      </c>
      <c r="S48" s="5">
        <v>8.6710209545943497E-4</v>
      </c>
      <c r="T48" s="5">
        <v>7.6048707710534003E-4</v>
      </c>
      <c r="U48" s="5">
        <v>2.7051704073543202E-4</v>
      </c>
      <c r="V48" s="5">
        <v>4.9964649832379298E-5</v>
      </c>
      <c r="W48" s="5">
        <v>7.9288503818626297E-4</v>
      </c>
      <c r="X48" s="5">
        <v>1.0794246023823E-4</v>
      </c>
      <c r="Y48" s="5">
        <v>1.13370000539016E-4</v>
      </c>
      <c r="Z48" s="5">
        <v>2.9308719952583899E-5</v>
      </c>
      <c r="AA48" s="5">
        <v>3.0084436261212099E-6</v>
      </c>
      <c r="AB48" s="5">
        <v>8.2726748495920104E-5</v>
      </c>
      <c r="AC48" s="5">
        <v>7.2782991208255103E-6</v>
      </c>
      <c r="AD48" s="5">
        <v>1.23098031863534E-5</v>
      </c>
      <c r="AE48" s="5">
        <v>3.2651633140079098E-6</v>
      </c>
    </row>
    <row r="49" spans="1:31" x14ac:dyDescent="0.15">
      <c r="A49" s="2">
        <v>20</v>
      </c>
      <c r="B49" s="5">
        <v>8.0407271403675103E-4</v>
      </c>
      <c r="C49" s="5">
        <v>1.3095693061769701E-3</v>
      </c>
      <c r="D49" s="5">
        <v>1.1083368262527801E-3</v>
      </c>
      <c r="E49" s="5">
        <v>2.0968717367211799E-3</v>
      </c>
      <c r="F49" s="5">
        <v>3.7095494855681902E-3</v>
      </c>
      <c r="G49" s="5">
        <v>5.2233727502488603E-5</v>
      </c>
      <c r="H49" s="5">
        <v>2.8451719810042498E-4</v>
      </c>
      <c r="I49" s="5">
        <v>2.0124531114795799E-5</v>
      </c>
      <c r="J49" s="5">
        <v>5.5886230291841701E-5</v>
      </c>
      <c r="K49" s="5">
        <v>7.9222432391911604E-5</v>
      </c>
      <c r="L49" s="5">
        <v>3.9454200521862499E-3</v>
      </c>
      <c r="M49" s="5">
        <v>5.6338560956285103E-2</v>
      </c>
      <c r="N49" s="5">
        <v>1.4798161743397299E-2</v>
      </c>
      <c r="O49" s="5">
        <v>1.6389383262959599E-2</v>
      </c>
      <c r="P49" s="5">
        <v>9.9456482639583392E-3</v>
      </c>
      <c r="Q49" s="5">
        <v>4.2781742114490198E-4</v>
      </c>
      <c r="R49" s="5">
        <v>6.6971581824751998E-3</v>
      </c>
      <c r="S49" s="5">
        <v>8.8246640803251396E-4</v>
      </c>
      <c r="T49" s="5">
        <v>7.8269530108762101E-4</v>
      </c>
      <c r="U49" s="5">
        <v>2.8112703128393702E-4</v>
      </c>
      <c r="V49" s="5">
        <v>5.0980121804358601E-5</v>
      </c>
      <c r="W49" s="5">
        <v>7.9825569094191403E-4</v>
      </c>
      <c r="X49" s="5">
        <v>1.09110084970651E-4</v>
      </c>
      <c r="Y49" s="5">
        <v>1.13370000539016E-4</v>
      </c>
      <c r="Z49" s="5">
        <v>3.1294389771013698E-5</v>
      </c>
      <c r="AA49" s="5">
        <v>3.0084436261212099E-6</v>
      </c>
      <c r="AB49" s="5">
        <v>8.2726748495920104E-5</v>
      </c>
      <c r="AC49" s="5">
        <v>7.2782991208255103E-6</v>
      </c>
      <c r="AD49" s="5">
        <v>1.23098031863534E-5</v>
      </c>
      <c r="AE49" s="5">
        <v>3.2651633140079098E-6</v>
      </c>
    </row>
    <row r="50" spans="1:31" x14ac:dyDescent="0.15">
      <c r="A50" s="2">
        <v>21</v>
      </c>
      <c r="B50" s="5">
        <v>8.1903868324062598E-4</v>
      </c>
      <c r="C50" s="5">
        <v>1.3145660157189E-3</v>
      </c>
      <c r="D50" s="5">
        <v>1.1271110428842999E-3</v>
      </c>
      <c r="E50" s="5">
        <v>2.1578979516934799E-3</v>
      </c>
      <c r="F50" s="5">
        <v>3.78314265873087E-3</v>
      </c>
      <c r="G50" s="5">
        <v>5.3150660448979398E-5</v>
      </c>
      <c r="H50" s="5">
        <v>2.87136659941039E-4</v>
      </c>
      <c r="I50" s="5">
        <v>2.0141802396852801E-5</v>
      </c>
      <c r="J50" s="5">
        <v>5.7625574790497999E-5</v>
      </c>
      <c r="K50" s="5">
        <v>7.9222432391911604E-5</v>
      </c>
      <c r="L50" s="5">
        <v>4.0118213899082598E-3</v>
      </c>
      <c r="M50" s="5">
        <v>5.6449528959716597E-2</v>
      </c>
      <c r="N50" s="5">
        <v>1.5019859575372401E-2</v>
      </c>
      <c r="O50" s="5">
        <v>1.68089354609358E-2</v>
      </c>
      <c r="P50" s="5">
        <v>1.0186268293857499E-2</v>
      </c>
      <c r="Q50" s="5">
        <v>4.3131499463020299E-4</v>
      </c>
      <c r="R50" s="5">
        <v>6.7264974997055397E-3</v>
      </c>
      <c r="S50" s="5">
        <v>8.9806016380845205E-4</v>
      </c>
      <c r="T50" s="5">
        <v>7.9861657675041201E-4</v>
      </c>
      <c r="U50" s="5">
        <v>2.9202710162112697E-4</v>
      </c>
      <c r="V50" s="5">
        <v>5.1318389467841101E-5</v>
      </c>
      <c r="W50" s="5">
        <v>8.0087481933119895E-4</v>
      </c>
      <c r="X50" s="5">
        <v>1.12620501737193E-4</v>
      </c>
      <c r="Y50" s="5">
        <v>1.16029116478208E-4</v>
      </c>
      <c r="Z50" s="5">
        <v>3.1813464973178099E-5</v>
      </c>
      <c r="AA50" s="5">
        <v>3.0084436261212099E-6</v>
      </c>
      <c r="AB50" s="5">
        <v>8.4454196016608599E-5</v>
      </c>
      <c r="AC50" s="5">
        <v>7.2782991208255103E-6</v>
      </c>
      <c r="AD50" s="5">
        <v>1.23098031863534E-5</v>
      </c>
      <c r="AE50" s="5">
        <v>3.2651633140079098E-6</v>
      </c>
    </row>
    <row r="51" spans="1:31" x14ac:dyDescent="0.15">
      <c r="A51" s="2">
        <v>22</v>
      </c>
      <c r="B51" s="5">
        <v>8.2653357687799704E-4</v>
      </c>
      <c r="C51" s="5">
        <v>1.3181477973064799E-3</v>
      </c>
      <c r="D51" s="5">
        <v>1.14736880859379E-3</v>
      </c>
      <c r="E51" s="5">
        <v>2.2044031504250502E-3</v>
      </c>
      <c r="F51" s="5">
        <v>3.8491195399363298E-3</v>
      </c>
      <c r="G51" s="5">
        <v>5.3316838953978698E-5</v>
      </c>
      <c r="H51" s="5">
        <v>2.8827279181695001E-4</v>
      </c>
      <c r="I51" s="5">
        <v>2.0962663940845201E-5</v>
      </c>
      <c r="J51" s="5">
        <v>6.0161850087326902E-5</v>
      </c>
      <c r="K51" s="5">
        <v>8.0847688721931394E-5</v>
      </c>
      <c r="L51" s="5">
        <v>4.0677588203627798E-3</v>
      </c>
      <c r="M51" s="5">
        <v>5.65391191269402E-2</v>
      </c>
      <c r="N51" s="5">
        <v>1.5204076412328901E-2</v>
      </c>
      <c r="O51" s="5">
        <v>1.7153274762133599E-2</v>
      </c>
      <c r="P51" s="5">
        <v>1.0387812285925901E-2</v>
      </c>
      <c r="Q51" s="5">
        <v>4.3309300950443799E-4</v>
      </c>
      <c r="R51" s="5">
        <v>6.7426820401819297E-3</v>
      </c>
      <c r="S51" s="5">
        <v>9.1194206486319501E-4</v>
      </c>
      <c r="T51" s="5">
        <v>8.2007854538949498E-4</v>
      </c>
      <c r="U51" s="5">
        <v>2.9939340237282198E-4</v>
      </c>
      <c r="V51" s="5">
        <v>5.1318389467841101E-5</v>
      </c>
      <c r="W51" s="5">
        <v>8.02327863433418E-4</v>
      </c>
      <c r="X51" s="5">
        <v>1.1293184299796501E-4</v>
      </c>
      <c r="Y51" s="5">
        <v>1.17546850969816E-4</v>
      </c>
      <c r="Z51" s="5">
        <v>3.4356025536517699E-5</v>
      </c>
      <c r="AA51" s="5">
        <v>3.0084436261212099E-6</v>
      </c>
      <c r="AB51" s="5">
        <v>8.4454196016608599E-5</v>
      </c>
      <c r="AC51" s="5">
        <v>7.2782991208255103E-6</v>
      </c>
      <c r="AD51" s="5">
        <v>1.23098031863534E-5</v>
      </c>
      <c r="AE51" s="5">
        <v>3.2651633140079098E-6</v>
      </c>
    </row>
    <row r="52" spans="1:31" x14ac:dyDescent="0.15">
      <c r="A52" s="2">
        <v>23</v>
      </c>
      <c r="B52" s="5">
        <v>8.3846269298459798E-4</v>
      </c>
      <c r="C52" s="5">
        <v>1.3230300315935099E-3</v>
      </c>
      <c r="D52" s="5">
        <v>1.1655758186937099E-3</v>
      </c>
      <c r="E52" s="5">
        <v>2.2372937351201601E-3</v>
      </c>
      <c r="F52" s="5">
        <v>3.9040815059259602E-3</v>
      </c>
      <c r="G52" s="5">
        <v>5.3439144078496097E-5</v>
      </c>
      <c r="H52" s="5">
        <v>2.8827279181695001E-4</v>
      </c>
      <c r="I52" s="5">
        <v>2.0962663940845201E-5</v>
      </c>
      <c r="J52" s="5">
        <v>6.0161850087326902E-5</v>
      </c>
      <c r="K52" s="5">
        <v>8.1287819529824994E-5</v>
      </c>
      <c r="L52" s="5">
        <v>4.1192528289165104E-3</v>
      </c>
      <c r="M52" s="5">
        <v>5.6633522962625298E-2</v>
      </c>
      <c r="N52" s="5">
        <v>1.5366706686682E-2</v>
      </c>
      <c r="O52" s="5">
        <v>1.7401248636173702E-2</v>
      </c>
      <c r="P52" s="5">
        <v>1.05508669415403E-2</v>
      </c>
      <c r="Q52" s="5">
        <v>4.3756237408493399E-4</v>
      </c>
      <c r="R52" s="5">
        <v>6.7563936906340199E-3</v>
      </c>
      <c r="S52" s="5">
        <v>9.2629132913873904E-4</v>
      </c>
      <c r="T52" s="5">
        <v>8.3402961306431201E-4</v>
      </c>
      <c r="U52" s="5">
        <v>3.0597806410493901E-4</v>
      </c>
      <c r="V52" s="5">
        <v>5.1318389467841101E-5</v>
      </c>
      <c r="W52" s="5">
        <v>8.0361517848311396E-4</v>
      </c>
      <c r="X52" s="5">
        <v>1.1293184299796501E-4</v>
      </c>
      <c r="Y52" s="5">
        <v>1.19771565476817E-4</v>
      </c>
      <c r="Z52" s="5">
        <v>3.4356025536517699E-5</v>
      </c>
      <c r="AA52" s="5">
        <v>3.0084436261212099E-6</v>
      </c>
      <c r="AB52" s="5">
        <v>8.4454196016608599E-5</v>
      </c>
      <c r="AC52" s="5">
        <v>7.2782991208255103E-6</v>
      </c>
      <c r="AD52" s="5">
        <v>1.23098031863534E-5</v>
      </c>
      <c r="AE52" s="5">
        <v>4.0651641927464598E-6</v>
      </c>
    </row>
    <row r="53" spans="1:31" x14ac:dyDescent="0.15">
      <c r="A53" s="2">
        <v>24</v>
      </c>
      <c r="B53" s="5">
        <v>8.4295508358511295E-4</v>
      </c>
      <c r="C53" s="5">
        <v>1.3306536054292499E-3</v>
      </c>
      <c r="D53" s="5">
        <v>1.17655389252697E-3</v>
      </c>
      <c r="E53" s="5">
        <v>2.27148929073865E-3</v>
      </c>
      <c r="F53" s="5">
        <v>3.9483015086486696E-3</v>
      </c>
      <c r="G53" s="5">
        <v>5.3439144078496097E-5</v>
      </c>
      <c r="H53" s="5">
        <v>2.8897396429099199E-4</v>
      </c>
      <c r="I53" s="5">
        <v>2.0962663940845201E-5</v>
      </c>
      <c r="J53" s="5">
        <v>6.0161850087326902E-5</v>
      </c>
      <c r="K53" s="5">
        <v>8.1287819529824994E-5</v>
      </c>
      <c r="L53" s="5">
        <v>4.1574547877017004E-3</v>
      </c>
      <c r="M53" s="5">
        <v>5.6713701195000701E-2</v>
      </c>
      <c r="N53" s="5">
        <v>1.54985551753485E-2</v>
      </c>
      <c r="O53" s="5">
        <v>1.7607656685273899E-2</v>
      </c>
      <c r="P53" s="5">
        <v>1.06910554017711E-2</v>
      </c>
      <c r="Q53" s="5">
        <v>4.4214169486485398E-4</v>
      </c>
      <c r="R53" s="5">
        <v>6.76991627293521E-3</v>
      </c>
      <c r="S53" s="5">
        <v>9.3280294881457405E-4</v>
      </c>
      <c r="T53" s="5">
        <v>8.4524930938943601E-4</v>
      </c>
      <c r="U53" s="5">
        <v>3.1071912707354699E-4</v>
      </c>
      <c r="V53" s="5">
        <v>5.1951523318636497E-5</v>
      </c>
      <c r="W53" s="5">
        <v>8.0412619430801798E-4</v>
      </c>
      <c r="X53" s="5">
        <v>1.13843297696686E-4</v>
      </c>
      <c r="Y53" s="5">
        <v>1.2172311640557799E-4</v>
      </c>
      <c r="Z53" s="5">
        <v>3.4356025536517699E-5</v>
      </c>
      <c r="AA53" s="5">
        <v>3.0084436261212099E-6</v>
      </c>
      <c r="AB53" s="5">
        <v>8.4454196016608599E-5</v>
      </c>
      <c r="AC53" s="5">
        <v>7.54973182888917E-6</v>
      </c>
      <c r="AD53" s="5">
        <v>1.23098031863534E-5</v>
      </c>
      <c r="AE53" s="5">
        <v>4.0651641927464598E-6</v>
      </c>
    </row>
    <row r="54" spans="1:31" x14ac:dyDescent="0.15">
      <c r="A54" s="2">
        <v>25</v>
      </c>
      <c r="B54" s="5">
        <v>8.4622450027455303E-4</v>
      </c>
      <c r="C54" s="5">
        <v>1.33212174797481E-3</v>
      </c>
      <c r="D54" s="5">
        <v>1.18443439227486E-3</v>
      </c>
      <c r="E54" s="5">
        <v>2.29181266611545E-3</v>
      </c>
      <c r="F54" s="5">
        <v>3.9822003711657101E-3</v>
      </c>
      <c r="G54" s="5">
        <v>5.3696821711348103E-5</v>
      </c>
      <c r="H54" s="5">
        <v>2.8897396429099199E-4</v>
      </c>
      <c r="I54" s="5">
        <v>2.0962663940845201E-5</v>
      </c>
      <c r="J54" s="5">
        <v>6.0809787181414602E-5</v>
      </c>
      <c r="K54" s="5">
        <v>8.1718765458279002E-5</v>
      </c>
      <c r="L54" s="5">
        <v>4.1868944638035E-3</v>
      </c>
      <c r="M54" s="5">
        <v>5.6761621594850598E-2</v>
      </c>
      <c r="N54" s="5">
        <v>1.56155767402733E-2</v>
      </c>
      <c r="O54" s="5">
        <v>1.7777622083095201E-2</v>
      </c>
      <c r="P54" s="5">
        <v>1.0792870642281601E-2</v>
      </c>
      <c r="Q54" s="5">
        <v>4.4421384582598602E-4</v>
      </c>
      <c r="R54" s="5">
        <v>6.7770103214868597E-3</v>
      </c>
      <c r="S54" s="5">
        <v>9.3861857449056201E-4</v>
      </c>
      <c r="T54" s="5">
        <v>8.5695076305632297E-4</v>
      </c>
      <c r="U54" s="5">
        <v>3.1397195892500003E-4</v>
      </c>
      <c r="V54" s="5">
        <v>5.2782660734945798E-5</v>
      </c>
      <c r="W54" s="5">
        <v>8.0735951468319798E-4</v>
      </c>
      <c r="X54" s="5">
        <v>1.13843297696686E-4</v>
      </c>
      <c r="Y54" s="5">
        <v>1.2245887842627699E-4</v>
      </c>
      <c r="Z54" s="5">
        <v>3.5070882404068002E-5</v>
      </c>
      <c r="AA54" s="5">
        <v>3.0084436261212099E-6</v>
      </c>
      <c r="AB54" s="5">
        <v>8.4454196016608599E-5</v>
      </c>
      <c r="AC54" s="5">
        <v>7.54973182888917E-6</v>
      </c>
      <c r="AD54" s="5">
        <v>1.27636707753708E-5</v>
      </c>
      <c r="AE54" s="5">
        <v>4.0651641927464598E-6</v>
      </c>
    </row>
    <row r="55" spans="1:31" x14ac:dyDescent="0.15">
      <c r="A55" s="2">
        <v>26</v>
      </c>
      <c r="B55" s="5">
        <v>8.5044214361089995E-4</v>
      </c>
      <c r="C55" s="5">
        <v>1.33357576790031E-3</v>
      </c>
      <c r="D55" s="5">
        <v>1.19112495182931E-3</v>
      </c>
      <c r="E55" s="5">
        <v>2.3169901490349399E-3</v>
      </c>
      <c r="F55" s="5">
        <v>4.00361343513437E-3</v>
      </c>
      <c r="G55" s="5">
        <v>5.4424618319875199E-5</v>
      </c>
      <c r="H55" s="5">
        <v>2.8897396429099199E-4</v>
      </c>
      <c r="I55" s="5">
        <v>2.0962663940845201E-5</v>
      </c>
      <c r="J55" s="5">
        <v>6.0809787181414602E-5</v>
      </c>
      <c r="K55" s="5">
        <v>8.2538425829092299E-5</v>
      </c>
      <c r="L55" s="5">
        <v>4.2119752408482604E-3</v>
      </c>
      <c r="M55" s="5">
        <v>5.6794933544777201E-2</v>
      </c>
      <c r="N55" s="5">
        <v>1.57093799124505E-2</v>
      </c>
      <c r="O55" s="5">
        <v>1.7915033213901501E-2</v>
      </c>
      <c r="P55" s="5">
        <v>1.0876839889053899E-2</v>
      </c>
      <c r="Q55" s="5">
        <v>4.4611591582055402E-4</v>
      </c>
      <c r="R55" s="5">
        <v>6.7796106007290101E-3</v>
      </c>
      <c r="S55" s="5">
        <v>9.4547779223047199E-4</v>
      </c>
      <c r="T55" s="5">
        <v>8.6156236375430604E-4</v>
      </c>
      <c r="U55" s="5">
        <v>3.1679114106496502E-4</v>
      </c>
      <c r="V55" s="5">
        <v>5.2782660734945798E-5</v>
      </c>
      <c r="W55" s="5">
        <v>8.0789365756137998E-4</v>
      </c>
      <c r="X55" s="5">
        <v>1.13843297696686E-4</v>
      </c>
      <c r="Y55" s="5">
        <v>1.2447319928097399E-4</v>
      </c>
      <c r="Z55" s="5">
        <v>3.5070882404068002E-5</v>
      </c>
      <c r="AA55" s="5">
        <v>3.0084436261212099E-6</v>
      </c>
      <c r="AB55" s="5">
        <v>8.5802437031338503E-5</v>
      </c>
      <c r="AC55" s="5">
        <v>7.54973182888917E-6</v>
      </c>
      <c r="AD55" s="5">
        <v>1.27636707753708E-5</v>
      </c>
      <c r="AE55" s="5">
        <v>4.0651641927464598E-6</v>
      </c>
    </row>
    <row r="56" spans="1:31" x14ac:dyDescent="0.15">
      <c r="A56" s="2">
        <v>27</v>
      </c>
      <c r="B56" s="5">
        <v>8.5358834504495004E-4</v>
      </c>
      <c r="C56" s="5">
        <v>1.33648504759153E-3</v>
      </c>
      <c r="D56" s="5">
        <v>1.1983885653710901E-3</v>
      </c>
      <c r="E56" s="5">
        <v>2.3372037411745999E-3</v>
      </c>
      <c r="F56" s="5">
        <v>4.0340223507218699E-3</v>
      </c>
      <c r="G56" s="5">
        <v>5.4424618319875199E-5</v>
      </c>
      <c r="H56" s="5">
        <v>2.9153935088670798E-4</v>
      </c>
      <c r="I56" s="5">
        <v>2.0962663940845201E-5</v>
      </c>
      <c r="J56" s="5">
        <v>6.16191101452518E-5</v>
      </c>
      <c r="K56" s="5">
        <v>8.2850242320374901E-5</v>
      </c>
      <c r="L56" s="5">
        <v>4.2292829106776002E-3</v>
      </c>
      <c r="M56" s="5">
        <v>5.6820154553905301E-2</v>
      </c>
      <c r="N56" s="5">
        <v>1.5783683431740698E-2</v>
      </c>
      <c r="O56" s="5">
        <v>1.8028018838607399E-2</v>
      </c>
      <c r="P56" s="5">
        <v>1.09579607114183E-2</v>
      </c>
      <c r="Q56" s="5">
        <v>4.4720455208658401E-4</v>
      </c>
      <c r="R56" s="5">
        <v>6.7869408546436302E-3</v>
      </c>
      <c r="S56" s="5">
        <v>9.5468091045991901E-4</v>
      </c>
      <c r="T56" s="5">
        <v>8.6526146948520699E-4</v>
      </c>
      <c r="U56" s="5">
        <v>3.1951192013777698E-4</v>
      </c>
      <c r="V56" s="5">
        <v>5.2782660734945798E-5</v>
      </c>
      <c r="W56" s="5">
        <v>8.0789365756137998E-4</v>
      </c>
      <c r="X56" s="5">
        <v>1.14115436806006E-4</v>
      </c>
      <c r="Y56" s="5">
        <v>1.2552798316893299E-4</v>
      </c>
      <c r="Z56" s="5">
        <v>3.5070882404068002E-5</v>
      </c>
      <c r="AA56" s="5">
        <v>3.0084436261212099E-6</v>
      </c>
      <c r="AB56" s="5">
        <v>8.5802437031338503E-5</v>
      </c>
      <c r="AC56" s="5">
        <v>7.54973182888917E-6</v>
      </c>
      <c r="AD56" s="5">
        <v>1.27636707753708E-5</v>
      </c>
      <c r="AE56" s="5">
        <v>4.0651641927464598E-6</v>
      </c>
    </row>
    <row r="57" spans="1:31" x14ac:dyDescent="0.15">
      <c r="A57" s="2">
        <v>28</v>
      </c>
      <c r="B57" s="5">
        <v>8.5655684727215995E-4</v>
      </c>
      <c r="C57" s="5">
        <v>1.3367660780433401E-3</v>
      </c>
      <c r="D57" s="5">
        <v>1.20851973935246E-3</v>
      </c>
      <c r="E57" s="5">
        <v>2.35069359036327E-3</v>
      </c>
      <c r="F57" s="5">
        <v>4.0608724808060296E-3</v>
      </c>
      <c r="G57" s="5">
        <v>5.4424618319875199E-5</v>
      </c>
      <c r="H57" s="5">
        <v>2.9153935088670798E-4</v>
      </c>
      <c r="I57" s="5">
        <v>2.0962663940845201E-5</v>
      </c>
      <c r="J57" s="5">
        <v>6.2050014912008101E-5</v>
      </c>
      <c r="K57" s="5">
        <v>8.2850242320374901E-5</v>
      </c>
      <c r="L57" s="5">
        <v>4.2484288282497503E-3</v>
      </c>
      <c r="M57" s="5">
        <v>5.6848401691221698E-2</v>
      </c>
      <c r="N57" s="5">
        <v>1.5848371950144199E-2</v>
      </c>
      <c r="O57" s="5">
        <v>1.8138509738463499E-2</v>
      </c>
      <c r="P57" s="5">
        <v>1.10338982237128E-2</v>
      </c>
      <c r="Q57" s="5">
        <v>4.4734270363317699E-4</v>
      </c>
      <c r="R57" s="5">
        <v>6.7903615759130802E-3</v>
      </c>
      <c r="S57" s="5">
        <v>9.6162035234870203E-4</v>
      </c>
      <c r="T57" s="5">
        <v>8.7320591330685695E-4</v>
      </c>
      <c r="U57" s="5">
        <v>3.2395669330641599E-4</v>
      </c>
      <c r="V57" s="5">
        <v>5.2782660734945798E-5</v>
      </c>
      <c r="W57" s="5">
        <v>8.0789365756137998E-4</v>
      </c>
      <c r="X57" s="5">
        <v>1.16888660871021E-4</v>
      </c>
      <c r="Y57" s="5">
        <v>1.2552798316893299E-4</v>
      </c>
      <c r="Z57" s="5">
        <v>3.5070882404068002E-5</v>
      </c>
      <c r="AA57" s="5">
        <v>3.0084436261212099E-6</v>
      </c>
      <c r="AB57" s="5">
        <v>8.5802437031338503E-5</v>
      </c>
      <c r="AC57" s="5">
        <v>7.54973182888917E-6</v>
      </c>
      <c r="AD57" s="5">
        <v>1.27636707753708E-5</v>
      </c>
      <c r="AE57" s="5">
        <v>4.0651641927464598E-6</v>
      </c>
    </row>
    <row r="58" spans="1:31" x14ac:dyDescent="0.15">
      <c r="A58" s="2">
        <v>29</v>
      </c>
      <c r="B58" s="5">
        <v>8.6180704676391698E-4</v>
      </c>
      <c r="C58" s="5">
        <v>1.3411723650246E-3</v>
      </c>
      <c r="D58" s="5">
        <v>1.2153850893537801E-3</v>
      </c>
      <c r="E58" s="5">
        <v>2.3656134530606202E-3</v>
      </c>
      <c r="F58" s="5">
        <v>4.0904360124562897E-3</v>
      </c>
      <c r="G58" s="5">
        <v>5.5291704034642098E-5</v>
      </c>
      <c r="H58" s="5">
        <v>2.9153935088670798E-4</v>
      </c>
      <c r="I58" s="5">
        <v>2.0962663940845201E-5</v>
      </c>
      <c r="J58" s="5">
        <v>6.2050014912008101E-5</v>
      </c>
      <c r="K58" s="5">
        <v>8.2850242320374901E-5</v>
      </c>
      <c r="L58" s="5">
        <v>4.2855187193685303E-3</v>
      </c>
      <c r="M58" s="5">
        <v>5.7005279663636603E-2</v>
      </c>
      <c r="N58" s="5">
        <v>1.5922983132336199E-2</v>
      </c>
      <c r="O58" s="5">
        <v>1.82611849345004E-2</v>
      </c>
      <c r="P58" s="5">
        <v>1.1103688220236401E-2</v>
      </c>
      <c r="Q58" s="5">
        <v>4.4734270363317699E-4</v>
      </c>
      <c r="R58" s="5">
        <v>6.7913946800595799E-3</v>
      </c>
      <c r="S58" s="5">
        <v>9.6756897978554504E-4</v>
      </c>
      <c r="T58" s="5">
        <v>8.7974879757887802E-4</v>
      </c>
      <c r="U58" s="5">
        <v>3.2565654752173603E-4</v>
      </c>
      <c r="V58" s="5">
        <v>5.2782660734945798E-5</v>
      </c>
      <c r="W58" s="5">
        <v>8.0857756956350703E-4</v>
      </c>
      <c r="X58" s="5">
        <v>1.1766714499199E-4</v>
      </c>
      <c r="Y58" s="5">
        <v>1.26067177710017E-4</v>
      </c>
      <c r="Z58" s="5">
        <v>3.5070882404068002E-5</v>
      </c>
      <c r="AA58" s="5">
        <v>3.0084436261212099E-6</v>
      </c>
      <c r="AB58" s="5">
        <v>8.5802437031338503E-5</v>
      </c>
      <c r="AC58" s="5">
        <v>7.9813222081661898E-6</v>
      </c>
      <c r="AD58" s="5">
        <v>1.27636707753708E-5</v>
      </c>
      <c r="AE58" s="5">
        <v>4.0651641927464598E-6</v>
      </c>
    </row>
    <row r="59" spans="1:31" x14ac:dyDescent="0.15">
      <c r="A59" s="2">
        <v>30</v>
      </c>
      <c r="B59" s="5">
        <v>8.66403209746378E-4</v>
      </c>
      <c r="C59" s="5">
        <v>1.3448757694503801E-3</v>
      </c>
      <c r="D59" s="5">
        <v>1.22507254023364E-3</v>
      </c>
      <c r="E59" s="5">
        <v>2.3846557458508501E-3</v>
      </c>
      <c r="F59" s="5">
        <v>4.1138999405517396E-3</v>
      </c>
      <c r="G59" s="5">
        <v>5.5291704034642098E-5</v>
      </c>
      <c r="H59" s="5">
        <v>2.92074409300833E-4</v>
      </c>
      <c r="I59" s="5">
        <v>2.1454211945822599E-5</v>
      </c>
      <c r="J59" s="5">
        <v>6.2050014912008101E-5</v>
      </c>
      <c r="K59" s="5">
        <v>8.2850242320374901E-5</v>
      </c>
      <c r="L59" s="5">
        <v>4.32823999765159E-3</v>
      </c>
      <c r="M59" s="5">
        <v>5.7264977155046901E-2</v>
      </c>
      <c r="N59" s="5">
        <v>1.5989947396604798E-2</v>
      </c>
      <c r="O59" s="5">
        <v>1.8381438797410301E-2</v>
      </c>
      <c r="P59" s="5">
        <v>1.11767615864334E-2</v>
      </c>
      <c r="Q59" s="5">
        <v>4.5184550481701901E-4</v>
      </c>
      <c r="R59" s="5">
        <v>6.8242074766299296E-3</v>
      </c>
      <c r="S59" s="5">
        <v>9.7541036635777497E-4</v>
      </c>
      <c r="T59" s="5">
        <v>8.8782795199550098E-4</v>
      </c>
      <c r="U59" s="5">
        <v>3.2848521597781598E-4</v>
      </c>
      <c r="V59" s="5">
        <v>5.2782660734945798E-5</v>
      </c>
      <c r="W59" s="5">
        <v>8.0857756956350703E-4</v>
      </c>
      <c r="X59" s="5">
        <v>1.18470071677465E-4</v>
      </c>
      <c r="Y59" s="5">
        <v>1.27016132378467E-4</v>
      </c>
      <c r="Z59" s="5">
        <v>3.6461562792254899E-5</v>
      </c>
      <c r="AA59" s="5">
        <v>3.0084436261212099E-6</v>
      </c>
      <c r="AB59" s="5">
        <v>8.5802437031338503E-5</v>
      </c>
      <c r="AC59" s="5">
        <v>7.9813222081661898E-6</v>
      </c>
      <c r="AD59" s="5">
        <v>1.27636707753708E-5</v>
      </c>
      <c r="AE59" s="5">
        <v>4.0651641927464598E-6</v>
      </c>
    </row>
    <row r="60" spans="1:31" x14ac:dyDescent="0.15">
      <c r="A60" s="2">
        <v>31</v>
      </c>
      <c r="B60" s="5">
        <v>8.7139503102487295E-4</v>
      </c>
      <c r="C60" s="5">
        <v>1.35758099893047E-3</v>
      </c>
      <c r="D60" s="5">
        <v>1.23346324629304E-3</v>
      </c>
      <c r="E60" s="5">
        <v>2.3992238261272901E-3</v>
      </c>
      <c r="F60" s="5">
        <v>4.1390166642318602E-3</v>
      </c>
      <c r="G60" s="5">
        <v>5.5291704034642098E-5</v>
      </c>
      <c r="H60" s="5">
        <v>2.9353762450013798E-4</v>
      </c>
      <c r="I60" s="5">
        <v>2.1454211945822599E-5</v>
      </c>
      <c r="J60" s="5">
        <v>6.2939244788603397E-5</v>
      </c>
      <c r="K60" s="5">
        <v>8.2850242320374901E-5</v>
      </c>
      <c r="L60" s="5">
        <v>4.3708427585178802E-3</v>
      </c>
      <c r="M60" s="5">
        <v>5.7546615931840399E-2</v>
      </c>
      <c r="N60" s="5">
        <v>1.6068743054536001E-2</v>
      </c>
      <c r="O60" s="5">
        <v>1.8478428934822901E-2</v>
      </c>
      <c r="P60" s="5">
        <v>1.12420432153811E-2</v>
      </c>
      <c r="Q60" s="5">
        <v>4.6142769276254003E-4</v>
      </c>
      <c r="R60" s="5">
        <v>6.8665978664193203E-3</v>
      </c>
      <c r="S60" s="5">
        <v>9.7959431697354493E-4</v>
      </c>
      <c r="T60" s="5">
        <v>8.92478957327226E-4</v>
      </c>
      <c r="U60" s="5">
        <v>3.3171719215331202E-4</v>
      </c>
      <c r="V60" s="5">
        <v>5.3845484458752401E-5</v>
      </c>
      <c r="W60" s="5">
        <v>8.1604429363174298E-4</v>
      </c>
      <c r="X60" s="5">
        <v>1.1935676241781799E-4</v>
      </c>
      <c r="Y60" s="5">
        <v>1.27016132378467E-4</v>
      </c>
      <c r="Z60" s="5">
        <v>3.68884586591172E-5</v>
      </c>
      <c r="AA60" s="5">
        <v>3.0084436261212099E-6</v>
      </c>
      <c r="AB60" s="5">
        <v>8.6566220189597903E-5</v>
      </c>
      <c r="AC60" s="5">
        <v>7.9813222081661898E-6</v>
      </c>
      <c r="AD60" s="5">
        <v>1.27636707753708E-5</v>
      </c>
      <c r="AE60" s="5">
        <v>4.0651641927464598E-6</v>
      </c>
    </row>
    <row r="61" spans="1:31" x14ac:dyDescent="0.15">
      <c r="A61" s="2">
        <v>32</v>
      </c>
      <c r="B61" s="5">
        <v>8.7287999706311601E-4</v>
      </c>
      <c r="C61" s="5">
        <v>1.3675182214867899E-3</v>
      </c>
      <c r="D61" s="5">
        <v>1.2401954997368701E-3</v>
      </c>
      <c r="E61" s="5">
        <v>2.4177336911100798E-3</v>
      </c>
      <c r="F61" s="5">
        <v>4.1626197238549198E-3</v>
      </c>
      <c r="G61" s="5">
        <v>5.5291704034642098E-5</v>
      </c>
      <c r="H61" s="5">
        <v>2.9441269475271399E-4</v>
      </c>
      <c r="I61" s="5">
        <v>2.1454211945822599E-5</v>
      </c>
      <c r="J61" s="5">
        <v>6.2939244788603397E-5</v>
      </c>
      <c r="K61" s="5">
        <v>8.3172113076046E-5</v>
      </c>
      <c r="L61" s="5">
        <v>4.4046799067610004E-3</v>
      </c>
      <c r="M61" s="5">
        <v>5.7776587356113497E-2</v>
      </c>
      <c r="N61" s="5">
        <v>1.6138829572861901E-2</v>
      </c>
      <c r="O61" s="5">
        <v>1.8572635140723898E-2</v>
      </c>
      <c r="P61" s="5">
        <v>1.13146786256878E-2</v>
      </c>
      <c r="Q61" s="5">
        <v>4.6643732624600899E-4</v>
      </c>
      <c r="R61" s="5">
        <v>6.9021831029035504E-3</v>
      </c>
      <c r="S61" s="5">
        <v>9.812631190535639E-4</v>
      </c>
      <c r="T61" s="5">
        <v>9.0198046792942495E-4</v>
      </c>
      <c r="U61" s="5">
        <v>3.33604512539528E-4</v>
      </c>
      <c r="V61" s="5">
        <v>5.49420707532898E-5</v>
      </c>
      <c r="W61" s="5">
        <v>8.1991203800668895E-4</v>
      </c>
      <c r="X61" s="5">
        <v>1.197334435081E-4</v>
      </c>
      <c r="Y61" s="5">
        <v>1.2734984772449099E-4</v>
      </c>
      <c r="Z61" s="5">
        <v>3.68884586591172E-5</v>
      </c>
      <c r="AA61" s="5">
        <v>3.0084436261212099E-6</v>
      </c>
      <c r="AB61" s="5">
        <v>8.6566220189597903E-5</v>
      </c>
      <c r="AC61" s="5">
        <v>7.9813222081661898E-6</v>
      </c>
      <c r="AD61" s="5">
        <v>1.27636707753708E-5</v>
      </c>
      <c r="AE61" s="5">
        <v>4.0651641927464598E-6</v>
      </c>
    </row>
    <row r="62" spans="1:31" x14ac:dyDescent="0.15">
      <c r="A62" s="2">
        <v>33</v>
      </c>
      <c r="B62" s="5">
        <v>8.7610198632972905E-4</v>
      </c>
      <c r="C62" s="5">
        <v>1.3743912283954399E-3</v>
      </c>
      <c r="D62" s="5">
        <v>1.2434674119062099E-3</v>
      </c>
      <c r="E62" s="5">
        <v>2.4308162606833899E-3</v>
      </c>
      <c r="F62" s="5">
        <v>4.1871392549145299E-3</v>
      </c>
      <c r="G62" s="5">
        <v>5.5291704034642098E-5</v>
      </c>
      <c r="H62" s="5">
        <v>2.9441269475271399E-4</v>
      </c>
      <c r="I62" s="5">
        <v>2.1454211945822599E-5</v>
      </c>
      <c r="J62" s="5">
        <v>6.2939244788603397E-5</v>
      </c>
      <c r="K62" s="5">
        <v>8.3172113076046E-5</v>
      </c>
      <c r="L62" s="5">
        <v>4.4823008060971298E-3</v>
      </c>
      <c r="M62" s="5">
        <v>5.8305796609836202E-2</v>
      </c>
      <c r="N62" s="5">
        <v>1.6191139792103501E-2</v>
      </c>
      <c r="O62" s="5">
        <v>1.8657112805560601E-2</v>
      </c>
      <c r="P62" s="5">
        <v>1.1367378105283999E-2</v>
      </c>
      <c r="Q62" s="5">
        <v>4.6775674492528498E-4</v>
      </c>
      <c r="R62" s="5">
        <v>6.9343128526989798E-3</v>
      </c>
      <c r="S62" s="5">
        <v>9.8213632663537499E-4</v>
      </c>
      <c r="T62" s="5">
        <v>9.0534132345938205E-4</v>
      </c>
      <c r="U62" s="5">
        <v>3.36415342181052E-4</v>
      </c>
      <c r="V62" s="5">
        <v>5.7040934824698197E-5</v>
      </c>
      <c r="W62" s="5">
        <v>8.2236415259955302E-4</v>
      </c>
      <c r="X62" s="5">
        <v>1.20226687873953E-4</v>
      </c>
      <c r="Y62" s="5">
        <v>1.2734984772449099E-4</v>
      </c>
      <c r="Z62" s="5">
        <v>3.68884586591172E-5</v>
      </c>
      <c r="AA62" s="5">
        <v>3.0084436261212099E-6</v>
      </c>
      <c r="AB62" s="5">
        <v>8.6566220189597903E-5</v>
      </c>
      <c r="AC62" s="5">
        <v>8.3580032984480798E-6</v>
      </c>
      <c r="AD62" s="5">
        <v>1.27636707753708E-5</v>
      </c>
      <c r="AE62" s="5">
        <v>4.0651641927464598E-6</v>
      </c>
    </row>
    <row r="63" spans="1:31" x14ac:dyDescent="0.15">
      <c r="A63" s="2">
        <v>34</v>
      </c>
      <c r="B63" s="5">
        <v>8.7953497253777195E-4</v>
      </c>
      <c r="C63" s="5">
        <v>1.38796785600574E-3</v>
      </c>
      <c r="D63" s="5">
        <v>1.24983536769415E-3</v>
      </c>
      <c r="E63" s="5">
        <v>2.4419657289155702E-3</v>
      </c>
      <c r="F63" s="5">
        <v>4.2125109008884099E-3</v>
      </c>
      <c r="G63" s="5">
        <v>5.5291704034642098E-5</v>
      </c>
      <c r="H63" s="5">
        <v>2.9482275797985399E-4</v>
      </c>
      <c r="I63" s="5">
        <v>2.1454211945822599E-5</v>
      </c>
      <c r="J63" s="5">
        <v>6.2939244788603397E-5</v>
      </c>
      <c r="K63" s="5">
        <v>8.3520188449505499E-5</v>
      </c>
      <c r="L63" s="5">
        <v>4.5905413057153698E-3</v>
      </c>
      <c r="M63" s="5">
        <v>5.9051668774215901E-2</v>
      </c>
      <c r="N63" s="5">
        <v>1.6249796444554501E-2</v>
      </c>
      <c r="O63" s="5">
        <v>1.8739358876481701E-2</v>
      </c>
      <c r="P63" s="5">
        <v>1.14217866601474E-2</v>
      </c>
      <c r="Q63" s="5">
        <v>4.81070207507919E-4</v>
      </c>
      <c r="R63" s="5">
        <v>7.0361677427344697E-3</v>
      </c>
      <c r="S63" s="5">
        <v>9.8660660134674205E-4</v>
      </c>
      <c r="T63" s="5">
        <v>9.1188899121960902E-4</v>
      </c>
      <c r="U63" s="5">
        <v>3.37698857049766E-4</v>
      </c>
      <c r="V63" s="5">
        <v>5.8303755753822798E-5</v>
      </c>
      <c r="W63" s="5">
        <v>8.2621732323885405E-4</v>
      </c>
      <c r="X63" s="5">
        <v>1.20226687873953E-4</v>
      </c>
      <c r="Y63" s="5">
        <v>1.2922208214060201E-4</v>
      </c>
      <c r="Z63" s="5">
        <v>3.7446004664993002E-5</v>
      </c>
      <c r="AA63" s="5">
        <v>3.0084436261212099E-6</v>
      </c>
      <c r="AB63" s="5">
        <v>8.6566220189597903E-5</v>
      </c>
      <c r="AC63" s="5">
        <v>8.3580032984480798E-6</v>
      </c>
      <c r="AD63" s="5">
        <v>1.27636707753708E-5</v>
      </c>
      <c r="AE63" s="5">
        <v>4.0651641927464598E-6</v>
      </c>
    </row>
    <row r="64" spans="1:31" x14ac:dyDescent="0.15">
      <c r="A64" s="2">
        <v>35</v>
      </c>
      <c r="B64" s="5">
        <v>8.8542687707627102E-4</v>
      </c>
      <c r="C64" s="5">
        <v>1.4039076789632099E-3</v>
      </c>
      <c r="D64" s="5">
        <v>1.25468634029542E-3</v>
      </c>
      <c r="E64" s="5">
        <v>2.4516565101509601E-3</v>
      </c>
      <c r="F64" s="5">
        <v>4.2320513703800397E-3</v>
      </c>
      <c r="G64" s="5">
        <v>5.5552777715443999E-5</v>
      </c>
      <c r="H64" s="5">
        <v>2.9737371843995301E-4</v>
      </c>
      <c r="I64" s="5">
        <v>2.1454211945822599E-5</v>
      </c>
      <c r="J64" s="5">
        <v>6.2939244788603397E-5</v>
      </c>
      <c r="K64" s="5">
        <v>8.3545568170240294E-5</v>
      </c>
      <c r="L64" s="5">
        <v>4.6841753939537599E-3</v>
      </c>
      <c r="M64" s="5">
        <v>5.9795424831099002E-2</v>
      </c>
      <c r="N64" s="5">
        <v>1.6299132180233801E-2</v>
      </c>
      <c r="O64" s="5">
        <v>1.8824052205331201E-2</v>
      </c>
      <c r="P64" s="5">
        <v>1.14706429597552E-2</v>
      </c>
      <c r="Q64" s="5">
        <v>5.0337430207350597E-4</v>
      </c>
      <c r="R64" s="5">
        <v>7.1857292100734197E-3</v>
      </c>
      <c r="S64" s="5">
        <v>9.9266009590038098E-4</v>
      </c>
      <c r="T64" s="5">
        <v>9.1680372994304904E-4</v>
      </c>
      <c r="U64" s="5">
        <v>3.4169530158026699E-4</v>
      </c>
      <c r="V64" s="5">
        <v>6.3510113879752098E-5</v>
      </c>
      <c r="W64" s="5">
        <v>8.45351076489885E-4</v>
      </c>
      <c r="X64" s="5">
        <v>1.20226687873953E-4</v>
      </c>
      <c r="Y64" s="5">
        <v>1.2922208214060201E-4</v>
      </c>
      <c r="Z64" s="5">
        <v>3.7446004664993002E-5</v>
      </c>
      <c r="AA64" s="5">
        <v>3.0084436261212099E-6</v>
      </c>
      <c r="AB64" s="5">
        <v>8.6566220189597903E-5</v>
      </c>
      <c r="AC64" s="5">
        <v>8.3580032984480798E-6</v>
      </c>
      <c r="AD64" s="5">
        <v>1.27636707753708E-5</v>
      </c>
      <c r="AE64" s="5">
        <v>4.0651641927464598E-6</v>
      </c>
    </row>
    <row r="65" spans="1:31" x14ac:dyDescent="0.15">
      <c r="A65" s="2">
        <v>36</v>
      </c>
      <c r="B65" s="5">
        <v>8.8939900294313404E-4</v>
      </c>
      <c r="C65" s="5">
        <v>1.4209903493899499E-3</v>
      </c>
      <c r="D65" s="5">
        <v>1.25767539218839E-3</v>
      </c>
      <c r="E65" s="5">
        <v>2.4633303447344499E-3</v>
      </c>
      <c r="F65" s="5">
        <v>4.2495944102809401E-3</v>
      </c>
      <c r="G65" s="5">
        <v>5.5607136934478599E-5</v>
      </c>
      <c r="H65" s="5">
        <v>2.9737371843995301E-4</v>
      </c>
      <c r="I65" s="5">
        <v>2.1454211945822599E-5</v>
      </c>
      <c r="J65" s="5">
        <v>6.2939244788603397E-5</v>
      </c>
      <c r="K65" s="5">
        <v>8.3662276135416006E-5</v>
      </c>
      <c r="L65" s="5">
        <v>4.75848215587107E-3</v>
      </c>
      <c r="M65" s="5">
        <v>6.0289977470374498E-2</v>
      </c>
      <c r="N65" s="5">
        <v>1.6336607738582001E-2</v>
      </c>
      <c r="O65" s="5">
        <v>1.8879017601462302E-2</v>
      </c>
      <c r="P65" s="5">
        <v>1.15072054684928E-2</v>
      </c>
      <c r="Q65" s="5">
        <v>5.1241409941763503E-4</v>
      </c>
      <c r="R65" s="5">
        <v>7.27855514908002E-3</v>
      </c>
      <c r="S65" s="5">
        <v>9.9473207972007398E-4</v>
      </c>
      <c r="T65" s="5">
        <v>9.1903063267242599E-4</v>
      </c>
      <c r="U65" s="5">
        <v>3.4372617484252298E-4</v>
      </c>
      <c r="V65" s="5">
        <v>6.5478247151850498E-5</v>
      </c>
      <c r="W65" s="5">
        <v>8.6219904665814904E-4</v>
      </c>
      <c r="X65" s="5">
        <v>1.20226687873953E-4</v>
      </c>
      <c r="Y65" s="5">
        <v>1.3042079892269801E-4</v>
      </c>
      <c r="Z65" s="5">
        <v>3.7446004664993002E-5</v>
      </c>
      <c r="AA65" s="5">
        <v>3.0084436261212099E-6</v>
      </c>
      <c r="AB65" s="5">
        <v>8.6566220189597903E-5</v>
      </c>
      <c r="AC65" s="5">
        <v>8.3580032984480798E-6</v>
      </c>
      <c r="AD65" s="5">
        <v>1.27636707753708E-5</v>
      </c>
      <c r="AE65" s="5">
        <v>4.0651641927464598E-6</v>
      </c>
    </row>
    <row r="66" spans="1:31" x14ac:dyDescent="0.15">
      <c r="A66" s="2">
        <v>37</v>
      </c>
      <c r="B66" s="5">
        <v>8.9191095500280296E-4</v>
      </c>
      <c r="C66" s="5">
        <v>1.4316758808008399E-3</v>
      </c>
      <c r="D66" s="5">
        <v>1.2607580358034E-3</v>
      </c>
      <c r="E66" s="5">
        <v>2.4721352339327398E-3</v>
      </c>
      <c r="F66" s="5">
        <v>4.2579790406243002E-3</v>
      </c>
      <c r="G66" s="5">
        <v>5.5607136934478599E-5</v>
      </c>
      <c r="H66" s="5">
        <v>2.9737371843995301E-4</v>
      </c>
      <c r="I66" s="5">
        <v>2.1454211945822599E-5</v>
      </c>
      <c r="J66" s="5">
        <v>6.2939244788603397E-5</v>
      </c>
      <c r="K66" s="5">
        <v>8.3662276135416006E-5</v>
      </c>
      <c r="L66" s="5">
        <v>4.7969047563239803E-3</v>
      </c>
      <c r="M66" s="5">
        <v>6.05364308313006E-2</v>
      </c>
      <c r="N66" s="5">
        <v>1.6365933938535498E-2</v>
      </c>
      <c r="O66" s="5">
        <v>1.8920941775984901E-2</v>
      </c>
      <c r="P66" s="5">
        <v>1.15474983350843E-2</v>
      </c>
      <c r="Q66" s="5">
        <v>5.1826237920893695E-4</v>
      </c>
      <c r="R66" s="5">
        <v>7.3259517010497103E-3</v>
      </c>
      <c r="S66" s="5">
        <v>9.9596612862248596E-4</v>
      </c>
      <c r="T66" s="5">
        <v>9.24121586702716E-4</v>
      </c>
      <c r="U66" s="5">
        <v>3.45043273914611E-4</v>
      </c>
      <c r="V66" s="5">
        <v>6.5478247151850498E-5</v>
      </c>
      <c r="W66" s="5">
        <v>8.6914293608916099E-4</v>
      </c>
      <c r="X66" s="5">
        <v>1.20846920650821E-4</v>
      </c>
      <c r="Y66" s="5">
        <v>1.3042079892269801E-4</v>
      </c>
      <c r="Z66" s="5">
        <v>3.7446004664993002E-5</v>
      </c>
      <c r="AA66" s="5">
        <v>3.0084436261212099E-6</v>
      </c>
      <c r="AB66" s="5">
        <v>8.6566220189597903E-5</v>
      </c>
      <c r="AC66" s="5">
        <v>8.3580032984480798E-6</v>
      </c>
      <c r="AD66" s="5">
        <v>1.27636707753708E-5</v>
      </c>
      <c r="AE66" s="5">
        <v>4.0651641927464598E-6</v>
      </c>
    </row>
    <row r="67" spans="1:31" x14ac:dyDescent="0.15">
      <c r="A67" s="2">
        <v>38</v>
      </c>
      <c r="B67" s="5">
        <v>8.96320237640956E-4</v>
      </c>
      <c r="C67" s="5">
        <v>1.4357817185717799E-3</v>
      </c>
      <c r="D67" s="5">
        <v>1.2637181027929901E-3</v>
      </c>
      <c r="E67" s="5">
        <v>2.47654389665078E-3</v>
      </c>
      <c r="F67" s="5">
        <v>4.27387604710065E-3</v>
      </c>
      <c r="G67" s="5">
        <v>5.5607136934478599E-5</v>
      </c>
      <c r="H67" s="5">
        <v>2.9737371843995301E-4</v>
      </c>
      <c r="I67" s="5">
        <v>2.1454211945822599E-5</v>
      </c>
      <c r="J67" s="5">
        <v>6.2939244788603397E-5</v>
      </c>
      <c r="K67" s="5">
        <v>8.3662276135416006E-5</v>
      </c>
      <c r="L67" s="5">
        <v>4.8293046283055304E-3</v>
      </c>
      <c r="M67" s="5">
        <v>6.0786490551921299E-2</v>
      </c>
      <c r="N67" s="5">
        <v>1.6393174258646601E-2</v>
      </c>
      <c r="O67" s="5">
        <v>1.8966900336144701E-2</v>
      </c>
      <c r="P67" s="5">
        <v>1.1586566393366599E-2</v>
      </c>
      <c r="Q67" s="5">
        <v>5.23593530039561E-4</v>
      </c>
      <c r="R67" s="5">
        <v>7.3648178478998702E-3</v>
      </c>
      <c r="S67" s="5">
        <v>9.9684700600064001E-4</v>
      </c>
      <c r="T67" s="5">
        <v>9.3012150203070304E-4</v>
      </c>
      <c r="U67" s="5">
        <v>3.4615133475999598E-4</v>
      </c>
      <c r="V67" s="5">
        <v>6.6142706301941593E-5</v>
      </c>
      <c r="W67" s="5">
        <v>8.7279275879464002E-4</v>
      </c>
      <c r="X67" s="5">
        <v>1.20846920650821E-4</v>
      </c>
      <c r="Y67" s="5">
        <v>1.30716585635251E-4</v>
      </c>
      <c r="Z67" s="5">
        <v>3.7446004664993002E-5</v>
      </c>
      <c r="AA67" s="5">
        <v>3.0084436261212099E-6</v>
      </c>
      <c r="AB67" s="5">
        <v>8.6566220189597903E-5</v>
      </c>
      <c r="AC67" s="5">
        <v>8.3580032984480798E-6</v>
      </c>
      <c r="AD67" s="5">
        <v>1.27636707753708E-5</v>
      </c>
      <c r="AE67" s="5">
        <v>4.0651641927464598E-6</v>
      </c>
    </row>
    <row r="68" spans="1:31" x14ac:dyDescent="0.15">
      <c r="A68" s="2">
        <v>39</v>
      </c>
      <c r="B68" s="5">
        <v>9.0015927526582097E-4</v>
      </c>
      <c r="C68" s="5">
        <v>1.4431635921657901E-3</v>
      </c>
      <c r="D68" s="5">
        <v>1.2690277468444401E-3</v>
      </c>
      <c r="E68" s="5">
        <v>2.48223882832931E-3</v>
      </c>
      <c r="F68" s="5">
        <v>4.2828586837356502E-3</v>
      </c>
      <c r="G68" s="5">
        <v>5.5607136934478599E-5</v>
      </c>
      <c r="H68" s="5">
        <v>2.99180077924484E-4</v>
      </c>
      <c r="I68" s="5">
        <v>2.1454211945822599E-5</v>
      </c>
      <c r="J68" s="5">
        <v>6.2939244788603397E-5</v>
      </c>
      <c r="K68" s="5">
        <v>8.3662276135416006E-5</v>
      </c>
      <c r="L68" s="5">
        <v>4.8515113475990903E-3</v>
      </c>
      <c r="M68" s="5">
        <v>6.0989236141674799E-2</v>
      </c>
      <c r="N68" s="5">
        <v>1.6428545137482299E-2</v>
      </c>
      <c r="O68" s="5">
        <v>1.90100493006824E-2</v>
      </c>
      <c r="P68" s="5">
        <v>1.1615596744657199E-2</v>
      </c>
      <c r="Q68" s="5">
        <v>5.2734706650274998E-4</v>
      </c>
      <c r="R68" s="5">
        <v>7.3906024808287401E-3</v>
      </c>
      <c r="S68" s="5">
        <v>9.985293544369589E-4</v>
      </c>
      <c r="T68" s="5">
        <v>9.3374702935592802E-4</v>
      </c>
      <c r="U68" s="5">
        <v>3.4615133475999598E-4</v>
      </c>
      <c r="V68" s="5">
        <v>6.7554436948656698E-5</v>
      </c>
      <c r="W68" s="5">
        <v>8.7624539368461496E-4</v>
      </c>
      <c r="X68" s="5">
        <v>1.20846920650821E-4</v>
      </c>
      <c r="Y68" s="5">
        <v>1.30716585635251E-4</v>
      </c>
      <c r="Z68" s="5">
        <v>3.7808933590486298E-5</v>
      </c>
      <c r="AA68" s="5">
        <v>3.0084436261212099E-6</v>
      </c>
      <c r="AB68" s="5">
        <v>8.6566220189597903E-5</v>
      </c>
      <c r="AC68" s="5">
        <v>8.3580032984480798E-6</v>
      </c>
      <c r="AD68" s="5">
        <v>1.27636707753708E-5</v>
      </c>
      <c r="AE68" s="5">
        <v>4.0651641927464598E-6</v>
      </c>
    </row>
    <row r="69" spans="1:31" x14ac:dyDescent="0.15">
      <c r="A69" s="2">
        <v>40</v>
      </c>
      <c r="B69" s="5">
        <v>9.0267325880079405E-4</v>
      </c>
      <c r="C69" s="5">
        <v>1.4494389457755301E-3</v>
      </c>
      <c r="D69" s="5">
        <v>1.2728291818032199E-3</v>
      </c>
      <c r="E69" s="5">
        <v>2.4883884362786901E-3</v>
      </c>
      <c r="F69" s="5">
        <v>4.29511250077647E-3</v>
      </c>
      <c r="G69" s="5">
        <v>5.5607136934478599E-5</v>
      </c>
      <c r="H69" s="5">
        <v>2.99180077924484E-4</v>
      </c>
      <c r="I69" s="5">
        <v>2.1454211945822599E-5</v>
      </c>
      <c r="J69" s="5">
        <v>6.2939244788603397E-5</v>
      </c>
      <c r="K69" s="5">
        <v>8.3662276135416006E-5</v>
      </c>
      <c r="L69" s="5">
        <v>4.8691880511742003E-3</v>
      </c>
      <c r="M69" s="5">
        <v>6.1216555038790803E-2</v>
      </c>
      <c r="N69" s="5">
        <v>1.6462044897009701E-2</v>
      </c>
      <c r="O69" s="5">
        <v>1.9057883749502399E-2</v>
      </c>
      <c r="P69" s="5">
        <v>1.1644203176196299E-2</v>
      </c>
      <c r="Q69" s="5">
        <v>5.29622523404458E-4</v>
      </c>
      <c r="R69" s="5">
        <v>7.4139769080096597E-3</v>
      </c>
      <c r="S69" s="5">
        <v>1.0008174167967601E-3</v>
      </c>
      <c r="T69" s="5">
        <v>9.3462865180238904E-4</v>
      </c>
      <c r="U69" s="5">
        <v>3.47945551543697E-4</v>
      </c>
      <c r="V69" s="5">
        <v>6.7554436948656698E-5</v>
      </c>
      <c r="W69" s="5">
        <v>8.8072570602938205E-4</v>
      </c>
      <c r="X69" s="5">
        <v>1.20846920650821E-4</v>
      </c>
      <c r="Y69" s="5">
        <v>1.3151116314848301E-4</v>
      </c>
      <c r="Z69" s="5">
        <v>3.8306273337376403E-5</v>
      </c>
      <c r="AA69" s="5">
        <v>3.0084436261212099E-6</v>
      </c>
      <c r="AB69" s="5">
        <v>8.6566220189597903E-5</v>
      </c>
      <c r="AC69" s="5">
        <v>8.3580032984480798E-6</v>
      </c>
      <c r="AD69" s="5">
        <v>1.27636707753708E-5</v>
      </c>
      <c r="AE69" s="5">
        <v>4.0651641927464598E-6</v>
      </c>
    </row>
    <row r="70" spans="1:31" x14ac:dyDescent="0.15">
      <c r="A70" s="2">
        <v>41</v>
      </c>
      <c r="B70" s="5">
        <v>9.0360748049188105E-4</v>
      </c>
      <c r="C70" s="5">
        <v>1.4542770734324599E-3</v>
      </c>
      <c r="D70" s="5">
        <v>1.2745616290149699E-3</v>
      </c>
      <c r="E70" s="5">
        <v>2.4938369482565802E-3</v>
      </c>
      <c r="F70" s="5">
        <v>4.3076643858857601E-3</v>
      </c>
      <c r="G70" s="5">
        <v>5.5607136934478599E-5</v>
      </c>
      <c r="H70" s="5">
        <v>2.99180077924484E-4</v>
      </c>
      <c r="I70" s="5">
        <v>2.1454211945822599E-5</v>
      </c>
      <c r="J70" s="5">
        <v>6.2939244788603397E-5</v>
      </c>
      <c r="K70" s="5">
        <v>8.3662276135416006E-5</v>
      </c>
      <c r="L70" s="5">
        <v>4.8842886478181096E-3</v>
      </c>
      <c r="M70" s="5">
        <v>6.1426757425990998E-2</v>
      </c>
      <c r="N70" s="5">
        <v>1.6491438984244499E-2</v>
      </c>
      <c r="O70" s="5">
        <v>1.9109463678734499E-2</v>
      </c>
      <c r="P70" s="5">
        <v>1.16689417876896E-2</v>
      </c>
      <c r="Q70" s="5">
        <v>5.3210016614963298E-4</v>
      </c>
      <c r="R70" s="5">
        <v>7.4334912643539497E-3</v>
      </c>
      <c r="S70" s="5">
        <v>1.0013006867269701E-3</v>
      </c>
      <c r="T70" s="5">
        <v>9.3611808409272302E-4</v>
      </c>
      <c r="U70" s="5">
        <v>3.48944716415205E-4</v>
      </c>
      <c r="V70" s="5">
        <v>6.7554436948656698E-5</v>
      </c>
      <c r="W70" s="5">
        <v>8.8252702798734999E-4</v>
      </c>
      <c r="X70" s="5">
        <v>1.21841560646003E-4</v>
      </c>
      <c r="Y70" s="5">
        <v>1.3151116314848301E-4</v>
      </c>
      <c r="Z70" s="5">
        <v>3.8306273337376403E-5</v>
      </c>
      <c r="AA70" s="5">
        <v>3.0084436261212099E-6</v>
      </c>
      <c r="AB70" s="5">
        <v>8.6566220189597903E-5</v>
      </c>
      <c r="AC70" s="5">
        <v>8.3580032984480798E-6</v>
      </c>
      <c r="AD70" s="5">
        <v>1.35582482886026E-5</v>
      </c>
      <c r="AE70" s="5">
        <v>4.0651641927464598E-6</v>
      </c>
    </row>
    <row r="71" spans="1:31" x14ac:dyDescent="0.15">
      <c r="A71" s="2">
        <v>42</v>
      </c>
      <c r="B71" s="5">
        <v>9.0529644140941801E-4</v>
      </c>
      <c r="C71" s="5">
        <v>1.4605508130047201E-3</v>
      </c>
      <c r="D71" s="5">
        <v>1.2769289209905101E-3</v>
      </c>
      <c r="E71" s="5">
        <v>2.4974361025752599E-3</v>
      </c>
      <c r="F71" s="5">
        <v>4.3188198761990402E-3</v>
      </c>
      <c r="G71" s="5">
        <v>5.5607136934478599E-5</v>
      </c>
      <c r="H71" s="5">
        <v>2.99180077924484E-4</v>
      </c>
      <c r="I71" s="5">
        <v>2.1454211945822599E-5</v>
      </c>
      <c r="J71" s="5">
        <v>6.2951835278811694E-5</v>
      </c>
      <c r="K71" s="5">
        <v>8.3662276135416006E-5</v>
      </c>
      <c r="L71" s="5">
        <v>4.89457133925614E-3</v>
      </c>
      <c r="M71" s="5">
        <v>6.16045277781243E-2</v>
      </c>
      <c r="N71" s="5">
        <v>1.6522536659351598E-2</v>
      </c>
      <c r="O71" s="5">
        <v>1.9162480564497399E-2</v>
      </c>
      <c r="P71" s="5">
        <v>1.1701890809106399E-2</v>
      </c>
      <c r="Q71" s="5">
        <v>5.3494882671756804E-4</v>
      </c>
      <c r="R71" s="5">
        <v>7.4511101403172799E-3</v>
      </c>
      <c r="S71" s="5">
        <v>1.00204807380897E-3</v>
      </c>
      <c r="T71" s="5">
        <v>9.3836628197194096E-4</v>
      </c>
      <c r="U71" s="5">
        <v>3.50081991671609E-4</v>
      </c>
      <c r="V71" s="5">
        <v>6.7554436948656698E-5</v>
      </c>
      <c r="W71" s="5">
        <v>8.8397899689613096E-4</v>
      </c>
      <c r="X71" s="5">
        <v>1.21841560646003E-4</v>
      </c>
      <c r="Y71" s="5">
        <v>1.3151116314848301E-4</v>
      </c>
      <c r="Z71" s="5">
        <v>3.8306273337376403E-5</v>
      </c>
      <c r="AA71" s="5">
        <v>3.0084436261212099E-6</v>
      </c>
      <c r="AB71" s="5">
        <v>8.6566220189597903E-5</v>
      </c>
      <c r="AC71" s="5">
        <v>8.3580032984480798E-6</v>
      </c>
      <c r="AD71" s="5">
        <v>1.35582482886026E-5</v>
      </c>
      <c r="AE71" s="5">
        <v>4.0651641927464598E-6</v>
      </c>
    </row>
    <row r="72" spans="1:31" x14ac:dyDescent="0.15">
      <c r="A72" s="2">
        <v>43</v>
      </c>
      <c r="B72" s="5">
        <v>9.0621874865999801E-4</v>
      </c>
      <c r="C72" s="5">
        <v>1.4660678841558201E-3</v>
      </c>
      <c r="D72" s="5">
        <v>1.28014202224084E-3</v>
      </c>
      <c r="E72" s="5">
        <v>2.5066346514404799E-3</v>
      </c>
      <c r="F72" s="5">
        <v>4.3359685533579497E-3</v>
      </c>
      <c r="G72" s="5">
        <v>5.6227132719753599E-5</v>
      </c>
      <c r="H72" s="5">
        <v>3.0104647694233601E-4</v>
      </c>
      <c r="I72" s="5">
        <v>2.1454211945822599E-5</v>
      </c>
      <c r="J72" s="5">
        <v>6.2951835278811694E-5</v>
      </c>
      <c r="K72" s="5">
        <v>8.3672893358781693E-5</v>
      </c>
      <c r="L72" s="5">
        <v>4.9019609258870601E-3</v>
      </c>
      <c r="M72" s="5">
        <v>6.1721890450454002E-2</v>
      </c>
      <c r="N72" s="5">
        <v>1.65528211809624E-2</v>
      </c>
      <c r="O72" s="5">
        <v>1.9220126964196501E-2</v>
      </c>
      <c r="P72" s="5">
        <v>1.1734843088949801E-2</v>
      </c>
      <c r="Q72" s="5">
        <v>5.3543173159757197E-4</v>
      </c>
      <c r="R72" s="5">
        <v>7.4696771630987698E-3</v>
      </c>
      <c r="S72" s="5">
        <v>1.0027000451652099E-3</v>
      </c>
      <c r="T72" s="5">
        <v>9.4331019269737904E-4</v>
      </c>
      <c r="U72" s="5">
        <v>3.5099422844258698E-4</v>
      </c>
      <c r="V72" s="5">
        <v>6.7830797002980803E-5</v>
      </c>
      <c r="W72" s="5">
        <v>8.8473794334701999E-4</v>
      </c>
      <c r="X72" s="5">
        <v>1.21841560646003E-4</v>
      </c>
      <c r="Y72" s="5">
        <v>1.3151116314848301E-4</v>
      </c>
      <c r="Z72" s="5">
        <v>3.8306273337376403E-5</v>
      </c>
      <c r="AA72" s="5">
        <v>3.0084436261212099E-6</v>
      </c>
      <c r="AB72" s="5">
        <v>8.6566220189597903E-5</v>
      </c>
      <c r="AC72" s="5">
        <v>8.3580032984480798E-6</v>
      </c>
      <c r="AD72" s="5">
        <v>1.35582482886026E-5</v>
      </c>
      <c r="AE72" s="5">
        <v>4.0651641927464598E-6</v>
      </c>
    </row>
    <row r="73" spans="1:31" x14ac:dyDescent="0.15">
      <c r="A73" s="2">
        <v>44</v>
      </c>
      <c r="B73" s="5">
        <v>9.0698868902615304E-4</v>
      </c>
      <c r="C73" s="5">
        <v>1.4685338681619401E-3</v>
      </c>
      <c r="D73" s="5">
        <v>1.28350724382118E-3</v>
      </c>
      <c r="E73" s="5">
        <v>2.51452795330791E-3</v>
      </c>
      <c r="F73" s="5">
        <v>4.34869333131826E-3</v>
      </c>
      <c r="G73" s="5">
        <v>5.6227132719753599E-5</v>
      </c>
      <c r="H73" s="5">
        <v>3.0104647694233601E-4</v>
      </c>
      <c r="I73" s="5">
        <v>2.1454211945822599E-5</v>
      </c>
      <c r="J73" s="5">
        <v>6.2951835278811694E-5</v>
      </c>
      <c r="K73" s="5">
        <v>8.3672893358781693E-5</v>
      </c>
      <c r="L73" s="5">
        <v>4.9217724875672596E-3</v>
      </c>
      <c r="M73" s="5">
        <v>6.1833128881250199E-2</v>
      </c>
      <c r="N73" s="5">
        <v>1.6581110594252699E-2</v>
      </c>
      <c r="O73" s="5">
        <v>1.92695085473546E-2</v>
      </c>
      <c r="P73" s="5">
        <v>1.17607111387617E-2</v>
      </c>
      <c r="Q73" s="5">
        <v>5.3543173159757197E-4</v>
      </c>
      <c r="R73" s="5">
        <v>7.4795499971181496E-3</v>
      </c>
      <c r="S73" s="5">
        <v>1.0040953922088999E-3</v>
      </c>
      <c r="T73" s="5">
        <v>9.4702158290829101E-4</v>
      </c>
      <c r="U73" s="5">
        <v>3.51660373559185E-4</v>
      </c>
      <c r="V73" s="5">
        <v>6.7830797002980803E-5</v>
      </c>
      <c r="W73" s="5">
        <v>8.8757612181837402E-4</v>
      </c>
      <c r="X73" s="5">
        <v>1.21841560646003E-4</v>
      </c>
      <c r="Y73" s="5">
        <v>1.3151116314848301E-4</v>
      </c>
      <c r="Z73" s="5">
        <v>3.8306273337376403E-5</v>
      </c>
      <c r="AA73" s="5">
        <v>3.0084436261212099E-6</v>
      </c>
      <c r="AB73" s="5">
        <v>8.6566220189597903E-5</v>
      </c>
      <c r="AC73" s="5">
        <v>8.3580032984480798E-6</v>
      </c>
      <c r="AD73" s="5">
        <v>1.35582482886026E-5</v>
      </c>
      <c r="AE73" s="5">
        <v>4.0651641927464598E-6</v>
      </c>
    </row>
    <row r="74" spans="1:31" x14ac:dyDescent="0.15">
      <c r="A74" s="2">
        <v>45</v>
      </c>
      <c r="B74" s="5">
        <v>9.08601587699811E-4</v>
      </c>
      <c r="C74" s="5">
        <v>1.47133541189077E-3</v>
      </c>
      <c r="D74" s="5">
        <v>1.28721844527036E-3</v>
      </c>
      <c r="E74" s="5">
        <v>2.5222705243644599E-3</v>
      </c>
      <c r="F74" s="5">
        <v>4.3622582906266997E-3</v>
      </c>
      <c r="G74" s="5">
        <v>5.6227132719753599E-5</v>
      </c>
      <c r="H74" s="5">
        <v>3.0104647694233601E-4</v>
      </c>
      <c r="I74" s="5">
        <v>2.1454211945822599E-5</v>
      </c>
      <c r="J74" s="5">
        <v>6.2951835278811694E-5</v>
      </c>
      <c r="K74" s="5">
        <v>8.3672893358781693E-5</v>
      </c>
      <c r="L74" s="5">
        <v>4.9513675033427598E-3</v>
      </c>
      <c r="M74" s="5">
        <v>6.1935672773617799E-2</v>
      </c>
      <c r="N74" s="5">
        <v>1.6602953850765999E-2</v>
      </c>
      <c r="O74" s="5">
        <v>1.93116998816685E-2</v>
      </c>
      <c r="P74" s="5">
        <v>1.17784958248536E-2</v>
      </c>
      <c r="Q74" s="5">
        <v>5.3922770826576698E-4</v>
      </c>
      <c r="R74" s="5">
        <v>7.49885371076108E-3</v>
      </c>
      <c r="S74" s="5">
        <v>1.0046738229949699E-3</v>
      </c>
      <c r="T74" s="5">
        <v>9.5045285446137E-4</v>
      </c>
      <c r="U74" s="5">
        <v>3.5181517896236999E-4</v>
      </c>
      <c r="V74" s="5">
        <v>6.7830797002980803E-5</v>
      </c>
      <c r="W74" s="5">
        <v>8.8757612181837402E-4</v>
      </c>
      <c r="X74" s="5">
        <v>1.21841560646003E-4</v>
      </c>
      <c r="Y74" s="5">
        <v>1.3151116314848301E-4</v>
      </c>
      <c r="Z74" s="5">
        <v>3.8306273337376403E-5</v>
      </c>
      <c r="AA74" s="5">
        <v>3.0084436261212099E-6</v>
      </c>
      <c r="AB74" s="5">
        <v>8.6566220189597903E-5</v>
      </c>
      <c r="AC74" s="5">
        <v>8.3580032984480798E-6</v>
      </c>
      <c r="AD74" s="5">
        <v>1.35582482886026E-5</v>
      </c>
      <c r="AE74" s="5">
        <v>4.0651641927464598E-6</v>
      </c>
    </row>
    <row r="75" spans="1:31" x14ac:dyDescent="0.15">
      <c r="A75" s="2">
        <v>46</v>
      </c>
      <c r="B75" s="5">
        <v>9.1002634540019497E-4</v>
      </c>
      <c r="C75" s="5">
        <v>1.4734838891127301E-3</v>
      </c>
      <c r="D75" s="5">
        <v>1.28951618894463E-3</v>
      </c>
      <c r="E75" s="5">
        <v>2.5315178124217701E-3</v>
      </c>
      <c r="F75" s="5">
        <v>4.3740675704790899E-3</v>
      </c>
      <c r="G75" s="5">
        <v>5.6227132719753599E-5</v>
      </c>
      <c r="H75" s="5">
        <v>3.0104647694233601E-4</v>
      </c>
      <c r="I75" s="5">
        <v>2.1454211945822599E-5</v>
      </c>
      <c r="J75" s="5">
        <v>6.2951835278811694E-5</v>
      </c>
      <c r="K75" s="5">
        <v>8.3672893358781693E-5</v>
      </c>
      <c r="L75" s="5">
        <v>4.9784032227907097E-3</v>
      </c>
      <c r="M75" s="5">
        <v>6.20236551595231E-2</v>
      </c>
      <c r="N75" s="5">
        <v>1.6625341113997098E-2</v>
      </c>
      <c r="O75" s="5">
        <v>1.9357580920215101E-2</v>
      </c>
      <c r="P75" s="5">
        <v>1.180107103697E-2</v>
      </c>
      <c r="Q75" s="5">
        <v>5.4657046785255999E-4</v>
      </c>
      <c r="R75" s="5">
        <v>7.52768822508822E-3</v>
      </c>
      <c r="S75" s="5">
        <v>1.00518025157734E-3</v>
      </c>
      <c r="T75" s="5">
        <v>9.5333523435946405E-4</v>
      </c>
      <c r="U75" s="5">
        <v>3.5242429018113102E-4</v>
      </c>
      <c r="V75" s="5">
        <v>6.8391459656191598E-5</v>
      </c>
      <c r="W75" s="5">
        <v>8.9035163264437401E-4</v>
      </c>
      <c r="X75" s="5">
        <v>1.21841560646003E-4</v>
      </c>
      <c r="Y75" s="5">
        <v>1.3213957379840701E-4</v>
      </c>
      <c r="Z75" s="5">
        <v>3.8738938910091101E-5</v>
      </c>
      <c r="AA75" s="5">
        <v>3.0084436261212099E-6</v>
      </c>
      <c r="AB75" s="5">
        <v>8.6566220189597903E-5</v>
      </c>
      <c r="AC75" s="5">
        <v>8.3580032984480798E-6</v>
      </c>
      <c r="AD75" s="5">
        <v>1.35582482886026E-5</v>
      </c>
      <c r="AE75" s="5">
        <v>4.0651641927464598E-6</v>
      </c>
    </row>
    <row r="76" spans="1:31" x14ac:dyDescent="0.15">
      <c r="A76" s="2">
        <v>47</v>
      </c>
      <c r="B76" s="5">
        <v>9.11454976873687E-4</v>
      </c>
      <c r="C76" s="5">
        <v>1.4754003286975501E-3</v>
      </c>
      <c r="D76" s="5">
        <v>1.2938495261715999E-3</v>
      </c>
      <c r="E76" s="5">
        <v>2.53731997780683E-3</v>
      </c>
      <c r="F76" s="5">
        <v>4.3869298081368599E-3</v>
      </c>
      <c r="G76" s="5">
        <v>5.6809622714452903E-5</v>
      </c>
      <c r="H76" s="5">
        <v>3.0104647694233601E-4</v>
      </c>
      <c r="I76" s="5">
        <v>2.1454211945822599E-5</v>
      </c>
      <c r="J76" s="5">
        <v>6.2951835278811694E-5</v>
      </c>
      <c r="K76" s="5">
        <v>8.3672893358781693E-5</v>
      </c>
      <c r="L76" s="5">
        <v>4.9904035257667704E-3</v>
      </c>
      <c r="M76" s="5">
        <v>6.2079825888243699E-2</v>
      </c>
      <c r="N76" s="5">
        <v>1.66557010005975E-2</v>
      </c>
      <c r="O76" s="5">
        <v>1.9407082704677701E-2</v>
      </c>
      <c r="P76" s="5">
        <v>1.18303990617588E-2</v>
      </c>
      <c r="Q76" s="5">
        <v>5.4866639489131405E-4</v>
      </c>
      <c r="R76" s="5">
        <v>7.5360241203972396E-3</v>
      </c>
      <c r="S76" s="5">
        <v>1.00706587102915E-3</v>
      </c>
      <c r="T76" s="5">
        <v>9.5397491416752305E-4</v>
      </c>
      <c r="U76" s="5">
        <v>3.5298249768459401E-4</v>
      </c>
      <c r="V76" s="5">
        <v>6.8983906208219196E-5</v>
      </c>
      <c r="W76" s="5">
        <v>8.9315920344360802E-4</v>
      </c>
      <c r="X76" s="5">
        <v>1.21841560646003E-4</v>
      </c>
      <c r="Y76" s="5">
        <v>1.3283564014305701E-4</v>
      </c>
      <c r="Z76" s="5">
        <v>3.8738938910091101E-5</v>
      </c>
      <c r="AA76" s="5">
        <v>3.0084436261212099E-6</v>
      </c>
      <c r="AB76" s="5">
        <v>8.6566220189597903E-5</v>
      </c>
      <c r="AC76" s="5">
        <v>8.3580032984480798E-6</v>
      </c>
      <c r="AD76" s="5">
        <v>1.35582482886026E-5</v>
      </c>
      <c r="AE76" s="5">
        <v>4.0651641927464598E-6</v>
      </c>
    </row>
    <row r="77" spans="1:31" x14ac:dyDescent="0.15">
      <c r="A77" s="2">
        <v>48</v>
      </c>
      <c r="B77" s="5">
        <v>9.1243045505913902E-4</v>
      </c>
      <c r="C77" s="5">
        <v>1.47556357599074E-3</v>
      </c>
      <c r="D77" s="5">
        <v>1.29654075779784E-3</v>
      </c>
      <c r="E77" s="5">
        <v>2.5416715338664499E-3</v>
      </c>
      <c r="F77" s="5">
        <v>4.3960178989625696E-3</v>
      </c>
      <c r="G77" s="5">
        <v>5.6809622714452903E-5</v>
      </c>
      <c r="H77" s="5">
        <v>3.0104647694233601E-4</v>
      </c>
      <c r="I77" s="5">
        <v>2.1454211945822599E-5</v>
      </c>
      <c r="J77" s="5">
        <v>6.2951835278811694E-5</v>
      </c>
      <c r="K77" s="5">
        <v>8.3719350779176501E-5</v>
      </c>
      <c r="L77" s="5">
        <v>4.9935820861160803E-3</v>
      </c>
      <c r="M77" s="5">
        <v>6.2104642837100099E-2</v>
      </c>
      <c r="N77" s="5">
        <v>1.6680336383957901E-2</v>
      </c>
      <c r="O77" s="5">
        <v>1.9446118228172E-2</v>
      </c>
      <c r="P77" s="5">
        <v>1.18484648556367E-2</v>
      </c>
      <c r="Q77" s="5">
        <v>5.4912882369768403E-4</v>
      </c>
      <c r="R77" s="5">
        <v>7.5374263156664199E-3</v>
      </c>
      <c r="S77" s="5">
        <v>1.0085869741275799E-3</v>
      </c>
      <c r="T77" s="5">
        <v>9.5532574878498403E-4</v>
      </c>
      <c r="U77" s="5">
        <v>3.53202644580387E-4</v>
      </c>
      <c r="V77" s="5">
        <v>6.8983906208219196E-5</v>
      </c>
      <c r="W77" s="5">
        <v>8.9333051593490495E-4</v>
      </c>
      <c r="X77" s="5">
        <v>1.2207387893108199E-4</v>
      </c>
      <c r="Y77" s="5">
        <v>1.3283564014305701E-4</v>
      </c>
      <c r="Z77" s="5">
        <v>3.8738938910091101E-5</v>
      </c>
      <c r="AA77" s="5">
        <v>3.0084436261212099E-6</v>
      </c>
      <c r="AB77" s="5">
        <v>8.6566220189597903E-5</v>
      </c>
      <c r="AC77" s="5">
        <v>8.3580032984480798E-6</v>
      </c>
      <c r="AD77" s="5">
        <v>1.35582482886026E-5</v>
      </c>
      <c r="AE77" s="5">
        <v>4.0651641927464598E-6</v>
      </c>
    </row>
    <row r="78" spans="1:31" x14ac:dyDescent="0.15">
      <c r="A78" s="2">
        <v>49</v>
      </c>
      <c r="B78" s="5">
        <v>9.1264037140205998E-4</v>
      </c>
      <c r="C78" s="5">
        <v>1.4765854084844599E-3</v>
      </c>
      <c r="D78" s="5">
        <v>1.2983925194665099E-3</v>
      </c>
      <c r="E78" s="5">
        <v>2.5454285819629602E-3</v>
      </c>
      <c r="F78" s="5">
        <v>4.4021720496665896E-3</v>
      </c>
      <c r="G78" s="5">
        <v>5.6809622714452903E-5</v>
      </c>
      <c r="H78" s="5">
        <v>3.0104647694233601E-4</v>
      </c>
      <c r="I78" s="5">
        <v>2.1454211945822599E-5</v>
      </c>
      <c r="J78" s="5">
        <v>6.2951835278811694E-5</v>
      </c>
      <c r="K78" s="5">
        <v>8.3719350779176501E-5</v>
      </c>
      <c r="L78" s="5">
        <v>4.9977893159586801E-3</v>
      </c>
      <c r="M78" s="5">
        <v>6.21206926050311E-2</v>
      </c>
      <c r="N78" s="5">
        <v>1.6704980853243401E-2</v>
      </c>
      <c r="O78" s="5">
        <v>1.9481754315152401E-2</v>
      </c>
      <c r="P78" s="5">
        <v>1.18678318905228E-2</v>
      </c>
      <c r="Q78" s="5">
        <v>5.4936102847626296E-4</v>
      </c>
      <c r="R78" s="5">
        <v>7.5412154636505403E-3</v>
      </c>
      <c r="S78" s="5">
        <v>1.01048701306262E-3</v>
      </c>
      <c r="T78" s="5">
        <v>9.5891680214892495E-4</v>
      </c>
      <c r="U78" s="5">
        <v>3.53202644580387E-4</v>
      </c>
      <c r="V78" s="5">
        <v>6.8983906208219196E-5</v>
      </c>
      <c r="W78" s="5">
        <v>8.9371455956400905E-4</v>
      </c>
      <c r="X78" s="5">
        <v>1.2207387893108199E-4</v>
      </c>
      <c r="Y78" s="5">
        <v>1.3354624862447199E-4</v>
      </c>
      <c r="Z78" s="5">
        <v>3.8738938910091101E-5</v>
      </c>
      <c r="AA78" s="5">
        <v>3.0084436261212099E-6</v>
      </c>
      <c r="AB78" s="5">
        <v>8.6566220189597903E-5</v>
      </c>
      <c r="AC78" s="5">
        <v>8.3580032984480798E-6</v>
      </c>
      <c r="AD78" s="5">
        <v>1.35582482886026E-5</v>
      </c>
      <c r="AE78" s="5">
        <v>4.0651641927464598E-6</v>
      </c>
    </row>
    <row r="79" spans="1:31" x14ac:dyDescent="0.15">
      <c r="A79" s="2">
        <v>50</v>
      </c>
      <c r="B79" s="5">
        <v>9.1264037140205998E-4</v>
      </c>
      <c r="C79" s="5">
        <v>1.4765854084844599E-3</v>
      </c>
      <c r="D79" s="5">
        <v>1.3017086376361101E-3</v>
      </c>
      <c r="E79" s="5">
        <v>2.54963732189936E-3</v>
      </c>
      <c r="F79" s="5">
        <v>4.4079507142168904E-3</v>
      </c>
      <c r="G79" s="5">
        <v>5.6809622714452903E-5</v>
      </c>
      <c r="H79" s="5">
        <v>3.0104647694233601E-4</v>
      </c>
      <c r="I79" s="5">
        <v>2.1454211945822599E-5</v>
      </c>
      <c r="J79" s="5">
        <v>6.2951835278811694E-5</v>
      </c>
      <c r="K79" s="5">
        <v>8.3719350779176501E-5</v>
      </c>
      <c r="L79" s="5">
        <v>5.0010404119506498E-3</v>
      </c>
      <c r="M79" s="5">
        <v>6.2140605432387398E-2</v>
      </c>
      <c r="N79" s="5">
        <v>1.67311335557364E-2</v>
      </c>
      <c r="O79" s="5">
        <v>1.9513004495596901E-2</v>
      </c>
      <c r="P79" s="5">
        <v>1.1888118187109701E-2</v>
      </c>
      <c r="Q79" s="5">
        <v>5.49593233254842E-4</v>
      </c>
      <c r="R79" s="5">
        <v>7.5428944447273596E-3</v>
      </c>
      <c r="S79" s="5">
        <v>1.01379679565697E-3</v>
      </c>
      <c r="T79" s="5">
        <v>9.6227764478986602E-4</v>
      </c>
      <c r="U79" s="5">
        <v>3.5390532839555202E-4</v>
      </c>
      <c r="V79" s="5">
        <v>6.8983906208219196E-5</v>
      </c>
      <c r="W79" s="5">
        <v>8.9371455956400905E-4</v>
      </c>
      <c r="X79" s="5">
        <v>1.2207387893108199E-4</v>
      </c>
      <c r="Y79" s="5">
        <v>1.3372154257453199E-4</v>
      </c>
      <c r="Z79" s="5">
        <v>3.8738938910091101E-5</v>
      </c>
      <c r="AA79" s="5">
        <v>3.0084436261212099E-6</v>
      </c>
      <c r="AB79" s="5">
        <v>8.6566220189597903E-5</v>
      </c>
      <c r="AC79" s="5">
        <v>8.3580032984480798E-6</v>
      </c>
      <c r="AD79" s="5">
        <v>1.35582482886026E-5</v>
      </c>
      <c r="AE79" s="5">
        <v>4.0651641927464598E-6</v>
      </c>
    </row>
    <row r="80" spans="1:31" x14ac:dyDescent="0.15">
      <c r="A80" s="2">
        <v>51</v>
      </c>
      <c r="B80" s="5">
        <v>9.1378749553013895E-4</v>
      </c>
      <c r="C80" s="5">
        <v>1.4777508487364801E-3</v>
      </c>
      <c r="D80" s="5">
        <v>1.30457146157004E-3</v>
      </c>
      <c r="E80" s="5">
        <v>2.5521862147117498E-3</v>
      </c>
      <c r="F80" s="5">
        <v>4.4170013853173902E-3</v>
      </c>
      <c r="G80" s="5">
        <v>5.6809622714452903E-5</v>
      </c>
      <c r="H80" s="5">
        <v>3.0104647694233601E-4</v>
      </c>
      <c r="I80" s="5">
        <v>2.1454211945822599E-5</v>
      </c>
      <c r="J80" s="5">
        <v>6.2951835278811694E-5</v>
      </c>
      <c r="K80" s="5">
        <v>8.3719350779176501E-5</v>
      </c>
      <c r="L80" s="5">
        <v>5.0047289520142599E-3</v>
      </c>
      <c r="M80" s="5">
        <v>6.2160605079327101E-2</v>
      </c>
      <c r="N80" s="5">
        <v>1.6752200920068398E-2</v>
      </c>
      <c r="O80" s="5">
        <v>1.95475304865146E-2</v>
      </c>
      <c r="P80" s="5">
        <v>1.1911553297859E-2</v>
      </c>
      <c r="Q80" s="5">
        <v>5.4988530210980805E-4</v>
      </c>
      <c r="R80" s="5">
        <v>7.5456122701365296E-3</v>
      </c>
      <c r="S80" s="5">
        <v>1.0157573901017601E-3</v>
      </c>
      <c r="T80" s="5">
        <v>9.6329351881600399E-4</v>
      </c>
      <c r="U80" s="5">
        <v>3.5470554422982302E-4</v>
      </c>
      <c r="V80" s="5">
        <v>6.8983906208219196E-5</v>
      </c>
      <c r="W80" s="5">
        <v>8.9371455956400905E-4</v>
      </c>
      <c r="X80" s="5">
        <v>1.2207387893108199E-4</v>
      </c>
      <c r="Y80" s="5">
        <v>1.3372154257453199E-4</v>
      </c>
      <c r="Z80" s="5">
        <v>3.8738938910091101E-5</v>
      </c>
      <c r="AA80" s="5">
        <v>3.0084436261212099E-6</v>
      </c>
      <c r="AB80" s="5">
        <v>8.6566220189597903E-5</v>
      </c>
      <c r="AC80" s="5">
        <v>8.3580032984480798E-6</v>
      </c>
      <c r="AD80" s="5">
        <v>1.37335422386625E-5</v>
      </c>
      <c r="AE80" s="5">
        <v>4.0651641927464598E-6</v>
      </c>
    </row>
    <row r="81" spans="1:31" x14ac:dyDescent="0.15">
      <c r="A81" s="2">
        <v>52</v>
      </c>
      <c r="B81" s="5">
        <v>9.1452614926404799E-4</v>
      </c>
      <c r="C81" s="5">
        <v>1.47878702628974E-3</v>
      </c>
      <c r="D81" s="5">
        <v>1.3062003210038201E-3</v>
      </c>
      <c r="E81" s="5">
        <v>2.55714823907884E-3</v>
      </c>
      <c r="F81" s="5">
        <v>4.42295012251876E-3</v>
      </c>
      <c r="G81" s="5">
        <v>5.6809622714452903E-5</v>
      </c>
      <c r="H81" s="5">
        <v>3.0104647694233601E-4</v>
      </c>
      <c r="I81" s="5">
        <v>2.1454211945822599E-5</v>
      </c>
      <c r="J81" s="5">
        <v>6.2951835278811694E-5</v>
      </c>
      <c r="K81" s="5">
        <v>8.3719350779176501E-5</v>
      </c>
      <c r="L81" s="5">
        <v>5.0092749530235301E-3</v>
      </c>
      <c r="M81" s="5">
        <v>6.2222914303586098E-2</v>
      </c>
      <c r="N81" s="5">
        <v>1.67973955103871E-2</v>
      </c>
      <c r="O81" s="5">
        <v>1.9597964542269E-2</v>
      </c>
      <c r="P81" s="5">
        <v>1.1939880031504301E-2</v>
      </c>
      <c r="Q81" s="5">
        <v>5.5007352332760303E-4</v>
      </c>
      <c r="R81" s="5">
        <v>7.5476573670521102E-3</v>
      </c>
      <c r="S81" s="5">
        <v>1.0168165483555899E-3</v>
      </c>
      <c r="T81" s="5">
        <v>9.6484833874994197E-4</v>
      </c>
      <c r="U81" s="5">
        <v>3.5534579157038099E-4</v>
      </c>
      <c r="V81" s="5">
        <v>6.8983906208219196E-5</v>
      </c>
      <c r="W81" s="5">
        <v>8.9412777768975904E-4</v>
      </c>
      <c r="X81" s="5">
        <v>1.2259276620306999E-4</v>
      </c>
      <c r="Y81" s="5">
        <v>1.3372154257453199E-4</v>
      </c>
      <c r="Z81" s="5">
        <v>3.8738938910091101E-5</v>
      </c>
      <c r="AA81" s="5">
        <v>3.0084436261212099E-6</v>
      </c>
      <c r="AB81" s="5">
        <v>8.6566220189597903E-5</v>
      </c>
      <c r="AC81" s="5">
        <v>8.3580032984480798E-6</v>
      </c>
      <c r="AD81" s="5">
        <v>1.37335422386625E-5</v>
      </c>
      <c r="AE81" s="5">
        <v>4.29824168247217E-6</v>
      </c>
    </row>
    <row r="82" spans="1:31" x14ac:dyDescent="0.15">
      <c r="A82" s="2">
        <v>53</v>
      </c>
      <c r="B82" s="5">
        <v>9.1537219303578095E-4</v>
      </c>
      <c r="C82" s="5">
        <v>1.48174940789723E-3</v>
      </c>
      <c r="D82" s="5">
        <v>1.3121447316534101E-3</v>
      </c>
      <c r="E82" s="5">
        <v>2.5642290955142501E-3</v>
      </c>
      <c r="F82" s="5">
        <v>4.4343135317931898E-3</v>
      </c>
      <c r="G82" s="5">
        <v>5.6809622714452903E-5</v>
      </c>
      <c r="H82" s="5">
        <v>3.0173055567012802E-4</v>
      </c>
      <c r="I82" s="5">
        <v>2.1454211945822599E-5</v>
      </c>
      <c r="J82" s="5">
        <v>6.2951835278811694E-5</v>
      </c>
      <c r="K82" s="5">
        <v>8.3719350779176501E-5</v>
      </c>
      <c r="L82" s="5">
        <v>5.0147979115447196E-3</v>
      </c>
      <c r="M82" s="5">
        <v>6.2431403092721702E-2</v>
      </c>
      <c r="N82" s="5">
        <v>1.6875055737854399E-2</v>
      </c>
      <c r="O82" s="5">
        <v>1.9675788838600401E-2</v>
      </c>
      <c r="P82" s="5">
        <v>1.198146858768E-2</v>
      </c>
      <c r="Q82" s="5">
        <v>5.5034790055226597E-4</v>
      </c>
      <c r="R82" s="5">
        <v>7.5684810337605796E-3</v>
      </c>
      <c r="S82" s="5">
        <v>1.02008427824698E-3</v>
      </c>
      <c r="T82" s="5">
        <v>9.6960869324999295E-4</v>
      </c>
      <c r="U82" s="5">
        <v>3.5589381758238903E-4</v>
      </c>
      <c r="V82" s="5">
        <v>6.8983906208219196E-5</v>
      </c>
      <c r="W82" s="5">
        <v>8.9530252796940902E-4</v>
      </c>
      <c r="X82" s="5">
        <v>1.2299747965683E-4</v>
      </c>
      <c r="Y82" s="5">
        <v>1.3495307895028399E-4</v>
      </c>
      <c r="Z82" s="5">
        <v>3.8738938910091101E-5</v>
      </c>
      <c r="AA82" s="5">
        <v>3.0084436261212099E-6</v>
      </c>
      <c r="AB82" s="5">
        <v>8.6566220189597903E-5</v>
      </c>
      <c r="AC82" s="5">
        <v>8.3580032984480798E-6</v>
      </c>
      <c r="AD82" s="5">
        <v>1.37335422386625E-5</v>
      </c>
      <c r="AE82" s="5">
        <v>4.29824168247217E-6</v>
      </c>
    </row>
    <row r="83" spans="1:31" x14ac:dyDescent="0.15">
      <c r="A83" s="2">
        <v>54</v>
      </c>
      <c r="B83" s="5">
        <v>9.1645014222829096E-4</v>
      </c>
      <c r="C83" s="5">
        <v>1.4871546797195401E-3</v>
      </c>
      <c r="D83" s="5">
        <v>1.3185518209899701E-3</v>
      </c>
      <c r="E83" s="5">
        <v>2.5753732139730499E-3</v>
      </c>
      <c r="F83" s="5">
        <v>4.4530891491697602E-3</v>
      </c>
      <c r="G83" s="5">
        <v>5.6809622714452903E-5</v>
      </c>
      <c r="H83" s="5">
        <v>3.0506546103642901E-4</v>
      </c>
      <c r="I83" s="5">
        <v>2.1454211945822599E-5</v>
      </c>
      <c r="J83" s="5">
        <v>6.2951835278811694E-5</v>
      </c>
      <c r="K83" s="5">
        <v>8.3719350779176501E-5</v>
      </c>
      <c r="L83" s="5">
        <v>5.0182501235918001E-3</v>
      </c>
      <c r="M83" s="5">
        <v>6.2772655941808003E-2</v>
      </c>
      <c r="N83" s="5">
        <v>1.69801914072868E-2</v>
      </c>
      <c r="O83" s="5">
        <v>1.9768340522620099E-2</v>
      </c>
      <c r="P83" s="5">
        <v>1.2024684042080101E-2</v>
      </c>
      <c r="Q83" s="5">
        <v>5.5086885172998703E-4</v>
      </c>
      <c r="R83" s="5">
        <v>7.60870539398223E-3</v>
      </c>
      <c r="S83" s="5">
        <v>1.0261930816491201E-3</v>
      </c>
      <c r="T83" s="5">
        <v>9.7357905831089802E-4</v>
      </c>
      <c r="U83" s="5">
        <v>3.5846742612328299E-4</v>
      </c>
      <c r="V83" s="5">
        <v>6.8983906208219196E-5</v>
      </c>
      <c r="W83" s="5">
        <v>8.9624283286048999E-4</v>
      </c>
      <c r="X83" s="5">
        <v>1.2405314831340201E-4</v>
      </c>
      <c r="Y83" s="5">
        <v>1.3527217898319101E-4</v>
      </c>
      <c r="Z83" s="5">
        <v>3.8738938910091101E-5</v>
      </c>
      <c r="AA83" s="5">
        <v>3.0084436261212099E-6</v>
      </c>
      <c r="AB83" s="5">
        <v>8.6566220189597903E-5</v>
      </c>
      <c r="AC83" s="5">
        <v>8.3580032984480798E-6</v>
      </c>
      <c r="AD83" s="5">
        <v>1.37335422386625E-5</v>
      </c>
      <c r="AE83" s="5">
        <v>4.29824168247217E-6</v>
      </c>
    </row>
    <row r="84" spans="1:31" x14ac:dyDescent="0.15">
      <c r="A84" s="2">
        <v>55</v>
      </c>
      <c r="B84" s="5">
        <v>9.1819804129190496E-4</v>
      </c>
      <c r="C84" s="5">
        <v>1.49975575887846E-3</v>
      </c>
      <c r="D84" s="5">
        <v>1.3272088656855201E-3</v>
      </c>
      <c r="E84" s="5">
        <v>2.5921704105635098E-3</v>
      </c>
      <c r="F84" s="5">
        <v>4.4727685743162996E-3</v>
      </c>
      <c r="G84" s="5">
        <v>5.6809622714452903E-5</v>
      </c>
      <c r="H84" s="5">
        <v>3.1227763492928999E-4</v>
      </c>
      <c r="I84" s="5">
        <v>2.1570221409461202E-5</v>
      </c>
      <c r="J84" s="5">
        <v>6.2951835278811694E-5</v>
      </c>
      <c r="K84" s="5">
        <v>8.3847200259645494E-5</v>
      </c>
      <c r="L84" s="5">
        <v>5.0213506900078598E-3</v>
      </c>
      <c r="M84" s="5">
        <v>6.3542502953232494E-2</v>
      </c>
      <c r="N84" s="5">
        <v>1.7112096301199701E-2</v>
      </c>
      <c r="O84" s="5">
        <v>1.9883340401241002E-2</v>
      </c>
      <c r="P84" s="5">
        <v>1.2075345127880799E-2</v>
      </c>
      <c r="Q84" s="5">
        <v>5.5168460880768697E-4</v>
      </c>
      <c r="R84" s="5">
        <v>7.7176690505788501E-3</v>
      </c>
      <c r="S84" s="5">
        <v>1.03346139635571E-3</v>
      </c>
      <c r="T84" s="5">
        <v>9.7981467549867291E-4</v>
      </c>
      <c r="U84" s="5">
        <v>3.6136623452806701E-4</v>
      </c>
      <c r="V84" s="5">
        <v>6.8983906208219196E-5</v>
      </c>
      <c r="W84" s="5">
        <v>9.0534953168399399E-4</v>
      </c>
      <c r="X84" s="5">
        <v>1.25406136228162E-4</v>
      </c>
      <c r="Y84" s="5">
        <v>1.3599741026166799E-4</v>
      </c>
      <c r="Z84" s="5">
        <v>3.8738938910091101E-5</v>
      </c>
      <c r="AA84" s="5">
        <v>3.0084436261212099E-6</v>
      </c>
      <c r="AB84" s="5">
        <v>8.6566220189597903E-5</v>
      </c>
      <c r="AC84" s="5">
        <v>8.3580032984480798E-6</v>
      </c>
      <c r="AD84" s="5">
        <v>1.37335422386625E-5</v>
      </c>
      <c r="AE84" s="5">
        <v>4.29824168247217E-6</v>
      </c>
    </row>
    <row r="85" spans="1:31" x14ac:dyDescent="0.15">
      <c r="A85" s="2">
        <v>56</v>
      </c>
      <c r="B85" s="5">
        <v>9.1991386998791695E-4</v>
      </c>
      <c r="C85" s="5">
        <v>1.520012974518E-3</v>
      </c>
      <c r="D85" s="5">
        <v>1.33735623201353E-3</v>
      </c>
      <c r="E85" s="5">
        <v>2.6078644707444101E-3</v>
      </c>
      <c r="F85" s="5">
        <v>4.49227676971073E-3</v>
      </c>
      <c r="G85" s="5">
        <v>5.6915183759263997E-5</v>
      </c>
      <c r="H85" s="5">
        <v>3.2734919677685501E-4</v>
      </c>
      <c r="I85" s="5">
        <v>2.1805827225286801E-5</v>
      </c>
      <c r="J85" s="5">
        <v>6.2951835278811694E-5</v>
      </c>
      <c r="K85" s="5">
        <v>8.3847200259645494E-5</v>
      </c>
      <c r="L85" s="5">
        <v>5.02546017911244E-3</v>
      </c>
      <c r="M85" s="5">
        <v>6.4771663325281101E-2</v>
      </c>
      <c r="N85" s="5">
        <v>1.7250755862971801E-2</v>
      </c>
      <c r="O85" s="5">
        <v>1.99849738870779E-2</v>
      </c>
      <c r="P85" s="5">
        <v>1.2124506468515E-2</v>
      </c>
      <c r="Q85" s="5">
        <v>5.5261766632954399E-4</v>
      </c>
      <c r="R85" s="5">
        <v>7.9280910375153293E-3</v>
      </c>
      <c r="S85" s="5">
        <v>1.0463877951216399E-3</v>
      </c>
      <c r="T85" s="5">
        <v>9.8555174927172895E-4</v>
      </c>
      <c r="U85" s="5">
        <v>3.6508309259238199E-4</v>
      </c>
      <c r="V85" s="5">
        <v>6.8983906208219196E-5</v>
      </c>
      <c r="W85" s="5">
        <v>9.1512905961856799E-4</v>
      </c>
      <c r="X85" s="5">
        <v>1.2612971688098201E-4</v>
      </c>
      <c r="Y85" s="5">
        <v>1.37454346015308E-4</v>
      </c>
      <c r="Z85" s="5">
        <v>3.9008151796900499E-5</v>
      </c>
      <c r="AA85" s="5">
        <v>3.0084436261212099E-6</v>
      </c>
      <c r="AB85" s="5">
        <v>8.6814035645984102E-5</v>
      </c>
      <c r="AC85" s="5">
        <v>8.8613771839153101E-6</v>
      </c>
      <c r="AD85" s="5">
        <v>1.41626712315703E-5</v>
      </c>
      <c r="AE85" s="5">
        <v>4.29824168247217E-6</v>
      </c>
    </row>
    <row r="86" spans="1:31" x14ac:dyDescent="0.15">
      <c r="A86" s="2">
        <v>57</v>
      </c>
      <c r="B86" s="5">
        <v>9.2114490202892696E-4</v>
      </c>
      <c r="C86" s="5">
        <v>1.5635800271507701E-3</v>
      </c>
      <c r="D86" s="5">
        <v>1.3482609494648199E-3</v>
      </c>
      <c r="E86" s="5">
        <v>2.6243729496241799E-3</v>
      </c>
      <c r="F86" s="5">
        <v>4.5107157001993102E-3</v>
      </c>
      <c r="G86" s="5">
        <v>5.6915183759263997E-5</v>
      </c>
      <c r="H86" s="5">
        <v>3.41959091517345E-4</v>
      </c>
      <c r="I86" s="5">
        <v>2.1805827225286801E-5</v>
      </c>
      <c r="J86" s="5">
        <v>6.2951835278811694E-5</v>
      </c>
      <c r="K86" s="5">
        <v>8.3847200259645494E-5</v>
      </c>
      <c r="L86" s="5">
        <v>5.0435404228250397E-3</v>
      </c>
      <c r="M86" s="5">
        <v>6.6143480592142895E-2</v>
      </c>
      <c r="N86" s="5">
        <v>1.7378805442926699E-2</v>
      </c>
      <c r="O86" s="5">
        <v>2.0068394740293399E-2</v>
      </c>
      <c r="P86" s="5">
        <v>1.2157828440275501E-2</v>
      </c>
      <c r="Q86" s="5">
        <v>5.53424254327244E-4</v>
      </c>
      <c r="R86" s="5">
        <v>8.1813843949157701E-3</v>
      </c>
      <c r="S86" s="5">
        <v>1.05584773906153E-3</v>
      </c>
      <c r="T86" s="5">
        <v>9.8936969630791793E-4</v>
      </c>
      <c r="U86" s="5">
        <v>3.6681750974477799E-4</v>
      </c>
      <c r="V86" s="5">
        <v>6.8983906208219196E-5</v>
      </c>
      <c r="W86" s="5">
        <v>9.28018341759066E-4</v>
      </c>
      <c r="X86" s="5">
        <v>1.2846883928738399E-4</v>
      </c>
      <c r="Y86" s="5">
        <v>1.37920736739028E-4</v>
      </c>
      <c r="Z86" s="5">
        <v>3.9277364683709897E-5</v>
      </c>
      <c r="AA86" s="5">
        <v>3.0084436261212099E-6</v>
      </c>
      <c r="AB86" s="5">
        <v>8.7109524663834401E-5</v>
      </c>
      <c r="AC86" s="5">
        <v>9.2520432728315093E-6</v>
      </c>
      <c r="AD86" s="5">
        <v>1.41626712315703E-5</v>
      </c>
      <c r="AE86" s="5">
        <v>4.29824168247217E-6</v>
      </c>
    </row>
    <row r="87" spans="1:31" x14ac:dyDescent="0.15">
      <c r="A87" s="2">
        <v>58</v>
      </c>
      <c r="B87" s="5">
        <v>9.2258411912690696E-4</v>
      </c>
      <c r="C87" s="5">
        <v>1.6228584640499001E-3</v>
      </c>
      <c r="D87" s="5">
        <v>1.3607988454177201E-3</v>
      </c>
      <c r="E87" s="5">
        <v>2.63758100125668E-3</v>
      </c>
      <c r="F87" s="5">
        <v>4.5239520985209799E-3</v>
      </c>
      <c r="G87" s="5">
        <v>5.6915183759263997E-5</v>
      </c>
      <c r="H87" s="5">
        <v>3.5279157642573801E-4</v>
      </c>
      <c r="I87" s="5">
        <v>2.19436844033752E-5</v>
      </c>
      <c r="J87" s="5">
        <v>6.2951835278811694E-5</v>
      </c>
      <c r="K87" s="5">
        <v>8.3847200259645494E-5</v>
      </c>
      <c r="L87" s="5">
        <v>5.0827825838628297E-3</v>
      </c>
      <c r="M87" s="5">
        <v>6.74633399369131E-2</v>
      </c>
      <c r="N87" s="5">
        <v>1.7489853806049602E-2</v>
      </c>
      <c r="O87" s="5">
        <v>2.01440710358806E-2</v>
      </c>
      <c r="P87" s="5">
        <v>1.21935406838807E-2</v>
      </c>
      <c r="Q87" s="5">
        <v>5.5670449571163698E-4</v>
      </c>
      <c r="R87" s="5">
        <v>8.4461942901743695E-3</v>
      </c>
      <c r="S87" s="5">
        <v>1.0692954237038401E-3</v>
      </c>
      <c r="T87" s="5">
        <v>9.9480473884783292E-4</v>
      </c>
      <c r="U87" s="5">
        <v>3.6812275632679402E-4</v>
      </c>
      <c r="V87" s="5">
        <v>6.8983906208219196E-5</v>
      </c>
      <c r="W87" s="5">
        <v>9.4867338770179702E-4</v>
      </c>
      <c r="X87" s="5">
        <v>1.28918370346024E-4</v>
      </c>
      <c r="Y87" s="5">
        <v>1.3877818479568E-4</v>
      </c>
      <c r="Z87" s="5">
        <v>3.9277364683709897E-5</v>
      </c>
      <c r="AA87" s="5">
        <v>3.0084436261212099E-6</v>
      </c>
      <c r="AB87" s="5">
        <v>8.8253230292128097E-5</v>
      </c>
      <c r="AC87" s="5">
        <v>9.9078796709104992E-6</v>
      </c>
      <c r="AD87" s="5">
        <v>1.41626712315703E-5</v>
      </c>
      <c r="AE87" s="5">
        <v>4.29824168247217E-6</v>
      </c>
    </row>
    <row r="88" spans="1:31" x14ac:dyDescent="0.15">
      <c r="A88" s="2">
        <v>59</v>
      </c>
      <c r="B88" s="5">
        <v>9.2425710390065397E-4</v>
      </c>
      <c r="C88" s="5">
        <v>1.6674951154556201E-3</v>
      </c>
      <c r="D88" s="5">
        <v>1.3700139654003699E-3</v>
      </c>
      <c r="E88" s="5">
        <v>2.6508292034227799E-3</v>
      </c>
      <c r="F88" s="5">
        <v>4.5343094468843197E-3</v>
      </c>
      <c r="G88" s="5">
        <v>5.6915183759263997E-5</v>
      </c>
      <c r="H88" s="5">
        <v>3.6147317220299098E-4</v>
      </c>
      <c r="I88" s="5">
        <v>2.19436844033752E-5</v>
      </c>
      <c r="J88" s="5">
        <v>6.2951835278811694E-5</v>
      </c>
      <c r="K88" s="5">
        <v>8.3847200259645494E-5</v>
      </c>
      <c r="L88" s="5">
        <v>5.1265339768721196E-3</v>
      </c>
      <c r="M88" s="5">
        <v>6.8371894390726995E-2</v>
      </c>
      <c r="N88" s="5">
        <v>1.7572763054703101E-2</v>
      </c>
      <c r="O88" s="5">
        <v>2.0204773675420801E-2</v>
      </c>
      <c r="P88" s="5">
        <v>1.2220565865934001E-2</v>
      </c>
      <c r="Q88" s="5">
        <v>5.6395126746664999E-4</v>
      </c>
      <c r="R88" s="5">
        <v>8.6490676865835694E-3</v>
      </c>
      <c r="S88" s="5">
        <v>1.0786291384373601E-3</v>
      </c>
      <c r="T88" s="5">
        <v>1.0021952767713201E-3</v>
      </c>
      <c r="U88" s="5">
        <v>3.7074775212899103E-4</v>
      </c>
      <c r="V88" s="5">
        <v>7.0485557286158098E-5</v>
      </c>
      <c r="W88" s="5">
        <v>9.6569930404708903E-4</v>
      </c>
      <c r="X88" s="5">
        <v>1.3072764732179699E-4</v>
      </c>
      <c r="Y88" s="5">
        <v>1.3877818479568E-4</v>
      </c>
      <c r="Z88" s="5">
        <v>3.9277364683709897E-5</v>
      </c>
      <c r="AA88" s="5">
        <v>3.0084436261212099E-6</v>
      </c>
      <c r="AB88" s="5">
        <v>9.1254989092228304E-5</v>
      </c>
      <c r="AC88" s="5">
        <v>9.9078796709104992E-6</v>
      </c>
      <c r="AD88" s="5">
        <v>1.41626712315703E-5</v>
      </c>
      <c r="AE88" s="5">
        <v>4.29824168247217E-6</v>
      </c>
    </row>
    <row r="89" spans="1:31" x14ac:dyDescent="0.15">
      <c r="A89" s="2">
        <v>60</v>
      </c>
      <c r="B89" s="5">
        <v>9.2579772346464996E-4</v>
      </c>
      <c r="C89" s="5">
        <v>1.6865679510571099E-3</v>
      </c>
      <c r="D89" s="5">
        <v>1.3739881576676099E-3</v>
      </c>
      <c r="E89" s="5">
        <v>2.65689036236769E-3</v>
      </c>
      <c r="F89" s="5">
        <v>4.5411211249422297E-3</v>
      </c>
      <c r="G89" s="5">
        <v>5.6983438169592298E-5</v>
      </c>
      <c r="H89" s="5">
        <v>3.6754286118215E-4</v>
      </c>
      <c r="I89" s="5">
        <v>2.1954270027861701E-5</v>
      </c>
      <c r="J89" s="5">
        <v>6.3017291109469196E-5</v>
      </c>
      <c r="K89" s="5">
        <v>8.4193730614228593E-5</v>
      </c>
      <c r="L89" s="5">
        <v>5.1598484763293196E-3</v>
      </c>
      <c r="M89" s="5">
        <v>6.8832400606125305E-2</v>
      </c>
      <c r="N89" s="5">
        <v>1.76254622873292E-2</v>
      </c>
      <c r="O89" s="5">
        <v>2.0248696269078E-2</v>
      </c>
      <c r="P89" s="5">
        <v>1.2237663900899899E-2</v>
      </c>
      <c r="Q89" s="5">
        <v>5.71994086082773E-4</v>
      </c>
      <c r="R89" s="5">
        <v>8.7718935560543998E-3</v>
      </c>
      <c r="S89" s="5">
        <v>1.0887556062646199E-3</v>
      </c>
      <c r="T89" s="5">
        <v>1.0080298039820601E-3</v>
      </c>
      <c r="U89" s="5">
        <v>3.71946891753983E-4</v>
      </c>
      <c r="V89" s="5">
        <v>7.3051938415015497E-5</v>
      </c>
      <c r="W89" s="5">
        <v>9.7550165094586897E-4</v>
      </c>
      <c r="X89" s="5">
        <v>1.3202640532346201E-4</v>
      </c>
      <c r="Y89" s="5">
        <v>1.3920335478166099E-4</v>
      </c>
      <c r="Z89" s="5">
        <v>3.9461425243836502E-5</v>
      </c>
      <c r="AA89" s="5">
        <v>3.0084436261212099E-6</v>
      </c>
      <c r="AB89" s="5">
        <v>9.2056510874909204E-5</v>
      </c>
      <c r="AC89" s="5">
        <v>9.9078796709104992E-6</v>
      </c>
      <c r="AD89" s="5">
        <v>1.41626712315703E-5</v>
      </c>
      <c r="AE89" s="5">
        <v>4.29824168247217E-6</v>
      </c>
    </row>
    <row r="90" spans="1:31" x14ac:dyDescent="0.15">
      <c r="A90" s="2">
        <v>61</v>
      </c>
      <c r="B90" s="5">
        <v>9.2697607560073903E-4</v>
      </c>
      <c r="C90" s="5">
        <v>1.6902027817575699E-3</v>
      </c>
      <c r="D90" s="5">
        <v>1.3786958152159801E-3</v>
      </c>
      <c r="E90" s="5">
        <v>2.6631959498680802E-3</v>
      </c>
      <c r="F90" s="5">
        <v>4.5444166926145099E-3</v>
      </c>
      <c r="G90" s="5">
        <v>5.7023245273268397E-5</v>
      </c>
      <c r="H90" s="5">
        <v>3.68590886236187E-4</v>
      </c>
      <c r="I90" s="5">
        <v>2.1954270027861701E-5</v>
      </c>
      <c r="J90" s="5">
        <v>6.3017291109469196E-5</v>
      </c>
      <c r="K90" s="5">
        <v>8.4212603460524497E-5</v>
      </c>
      <c r="L90" s="5">
        <v>5.1741262926288702E-3</v>
      </c>
      <c r="M90" s="5">
        <v>6.9010003479210297E-2</v>
      </c>
      <c r="N90" s="5">
        <v>1.7654630833822699E-2</v>
      </c>
      <c r="O90" s="5">
        <v>2.0283887456730199E-2</v>
      </c>
      <c r="P90" s="5">
        <v>1.2248871336028399E-2</v>
      </c>
      <c r="Q90" s="5">
        <v>5.7750826261023305E-4</v>
      </c>
      <c r="R90" s="5">
        <v>8.8302925578978893E-3</v>
      </c>
      <c r="S90" s="5">
        <v>1.0925354171957499E-3</v>
      </c>
      <c r="T90" s="5">
        <v>1.00932747390127E-3</v>
      </c>
      <c r="U90" s="5">
        <v>3.72799648208643E-4</v>
      </c>
      <c r="V90" s="5">
        <v>7.3573969775471293E-5</v>
      </c>
      <c r="W90" s="5">
        <v>9.8335204153553396E-4</v>
      </c>
      <c r="X90" s="5">
        <v>1.3202640532346201E-4</v>
      </c>
      <c r="Y90" s="5">
        <v>1.3949665890333399E-4</v>
      </c>
      <c r="Z90" s="5">
        <v>3.9641533449431697E-5</v>
      </c>
      <c r="AA90" s="5">
        <v>3.0084436261212099E-6</v>
      </c>
      <c r="AB90" s="5">
        <v>9.2657233007053895E-5</v>
      </c>
      <c r="AC90" s="5">
        <v>1.01760813935898E-5</v>
      </c>
      <c r="AD90" s="5">
        <v>1.41626712315703E-5</v>
      </c>
      <c r="AE90" s="5">
        <v>4.29824168247217E-6</v>
      </c>
    </row>
    <row r="91" spans="1:31" x14ac:dyDescent="0.15">
      <c r="A91" s="2">
        <v>62</v>
      </c>
      <c r="B91" s="5">
        <v>9.2699578457000598E-4</v>
      </c>
      <c r="C91" s="5">
        <v>1.6912399147611501E-3</v>
      </c>
      <c r="D91" s="5">
        <v>1.3804609319267101E-3</v>
      </c>
      <c r="E91" s="5">
        <v>2.6682099319393902E-3</v>
      </c>
      <c r="F91" s="5">
        <v>4.5479259327385899E-3</v>
      </c>
      <c r="G91" s="5">
        <v>5.7023245273268397E-5</v>
      </c>
      <c r="H91" s="5">
        <v>3.7079536665044502E-4</v>
      </c>
      <c r="I91" s="5">
        <v>2.1954270027861701E-5</v>
      </c>
      <c r="J91" s="5">
        <v>6.3017291109469196E-5</v>
      </c>
      <c r="K91" s="5">
        <v>8.4212603460524497E-5</v>
      </c>
      <c r="L91" s="5">
        <v>5.1779830331099598E-3</v>
      </c>
      <c r="M91" s="5">
        <v>6.9109813826142105E-2</v>
      </c>
      <c r="N91" s="5">
        <v>1.7669936423621E-2</v>
      </c>
      <c r="O91" s="5">
        <v>2.0311067491585E-2</v>
      </c>
      <c r="P91" s="5">
        <v>1.2258020524949899E-2</v>
      </c>
      <c r="Q91" s="5">
        <v>5.7963428758129698E-4</v>
      </c>
      <c r="R91" s="5">
        <v>8.8590260277410602E-3</v>
      </c>
      <c r="S91" s="5">
        <v>1.09580760045021E-3</v>
      </c>
      <c r="T91" s="5">
        <v>1.01145447427983E-3</v>
      </c>
      <c r="U91" s="5">
        <v>3.7403728399960402E-4</v>
      </c>
      <c r="V91" s="5">
        <v>7.3959472773858298E-5</v>
      </c>
      <c r="W91" s="5">
        <v>9.8651635993743099E-4</v>
      </c>
      <c r="X91" s="5">
        <v>1.3234308928944399E-4</v>
      </c>
      <c r="Y91" s="5">
        <v>1.3949665890333399E-4</v>
      </c>
      <c r="Z91" s="5">
        <v>3.9641533449431697E-5</v>
      </c>
      <c r="AA91" s="5">
        <v>3.0084436261212099E-6</v>
      </c>
      <c r="AB91" s="5">
        <v>9.2657233007053895E-5</v>
      </c>
      <c r="AC91" s="5">
        <v>1.01760813935898E-5</v>
      </c>
      <c r="AD91" s="5">
        <v>1.41626712315703E-5</v>
      </c>
      <c r="AE91" s="5">
        <v>4.29824168247217E-6</v>
      </c>
    </row>
    <row r="92" spans="1:31" x14ac:dyDescent="0.15">
      <c r="A92" s="2">
        <v>63</v>
      </c>
      <c r="B92" s="5">
        <v>9.2717644159823697E-4</v>
      </c>
      <c r="C92" s="5">
        <v>1.6921073310168201E-3</v>
      </c>
      <c r="D92" s="5">
        <v>1.3812814799765601E-3</v>
      </c>
      <c r="E92" s="5">
        <v>2.6713629196484902E-3</v>
      </c>
      <c r="F92" s="5">
        <v>4.5514437382377596E-3</v>
      </c>
      <c r="G92" s="5">
        <v>5.7023245273268397E-5</v>
      </c>
      <c r="H92" s="5">
        <v>3.7079536665044502E-4</v>
      </c>
      <c r="I92" s="5">
        <v>2.2400384665590798E-5</v>
      </c>
      <c r="J92" s="5">
        <v>6.3017291109469196E-5</v>
      </c>
      <c r="K92" s="5">
        <v>8.4212603460524497E-5</v>
      </c>
      <c r="L92" s="5">
        <v>5.1806517181044402E-3</v>
      </c>
      <c r="M92" s="5">
        <v>6.9172111118913804E-2</v>
      </c>
      <c r="N92" s="5">
        <v>1.76810327828687E-2</v>
      </c>
      <c r="O92" s="5">
        <v>2.0330753836886099E-2</v>
      </c>
      <c r="P92" s="5">
        <v>1.22646561361325E-2</v>
      </c>
      <c r="Q92" s="5">
        <v>5.7984366923792205E-4</v>
      </c>
      <c r="R92" s="5">
        <v>8.8764246087927896E-3</v>
      </c>
      <c r="S92" s="5">
        <v>1.0985317418932101E-3</v>
      </c>
      <c r="T92" s="5">
        <v>1.01247340217132E-3</v>
      </c>
      <c r="U92" s="5">
        <v>3.7431130573687798E-4</v>
      </c>
      <c r="V92" s="5">
        <v>7.4353407267884006E-5</v>
      </c>
      <c r="W92" s="5">
        <v>9.8866172092783289E-4</v>
      </c>
      <c r="X92" s="5">
        <v>1.3265977325542701E-4</v>
      </c>
      <c r="Y92" s="5">
        <v>1.40108893006051E-4</v>
      </c>
      <c r="Z92" s="5">
        <v>3.9641533449431697E-5</v>
      </c>
      <c r="AA92" s="5">
        <v>3.0084436261212099E-6</v>
      </c>
      <c r="AB92" s="5">
        <v>9.2657233007053895E-5</v>
      </c>
      <c r="AC92" s="5">
        <v>1.01760813935898E-5</v>
      </c>
      <c r="AD92" s="5">
        <v>1.41626712315703E-5</v>
      </c>
      <c r="AE92" s="5">
        <v>4.29824168247217E-6</v>
      </c>
    </row>
    <row r="93" spans="1:31" x14ac:dyDescent="0.15">
      <c r="A93" s="2">
        <v>64</v>
      </c>
      <c r="B93" s="5">
        <v>9.2738432230810703E-4</v>
      </c>
      <c r="C93" s="5">
        <v>1.69300028581918E-3</v>
      </c>
      <c r="D93" s="5">
        <v>1.38304184604529E-3</v>
      </c>
      <c r="E93" s="5">
        <v>2.6738676600955602E-3</v>
      </c>
      <c r="F93" s="5">
        <v>4.5533276064464298E-3</v>
      </c>
      <c r="G93" s="5">
        <v>5.7023245273268397E-5</v>
      </c>
      <c r="H93" s="5">
        <v>3.7151871031167199E-4</v>
      </c>
      <c r="I93" s="5">
        <v>2.2400384665590798E-5</v>
      </c>
      <c r="J93" s="5">
        <v>6.3017291109469196E-5</v>
      </c>
      <c r="K93" s="5">
        <v>8.4212603460524497E-5</v>
      </c>
      <c r="L93" s="5">
        <v>5.1806517181044402E-3</v>
      </c>
      <c r="M93" s="5">
        <v>6.9218757322238103E-2</v>
      </c>
      <c r="N93" s="5">
        <v>1.76898825574432E-2</v>
      </c>
      <c r="O93" s="5">
        <v>2.0339686539392401E-2</v>
      </c>
      <c r="P93" s="5">
        <v>1.2271546430122701E-2</v>
      </c>
      <c r="Q93" s="5">
        <v>5.8027264855192902E-4</v>
      </c>
      <c r="R93" s="5">
        <v>8.8851886073784796E-3</v>
      </c>
      <c r="S93" s="5">
        <v>1.0995385416359899E-3</v>
      </c>
      <c r="T93" s="5">
        <v>1.01368932579039E-3</v>
      </c>
      <c r="U93" s="5">
        <v>3.7466870361121002E-4</v>
      </c>
      <c r="V93" s="5">
        <v>7.4353407267884006E-5</v>
      </c>
      <c r="W93" s="5">
        <v>9.8966476165132395E-4</v>
      </c>
      <c r="X93" s="5">
        <v>1.3265977325542701E-4</v>
      </c>
      <c r="Y93" s="5">
        <v>1.40108893006051E-4</v>
      </c>
      <c r="Z93" s="5">
        <v>3.9641533449431697E-5</v>
      </c>
      <c r="AA93" s="5">
        <v>3.0084436261212099E-6</v>
      </c>
      <c r="AB93" s="5">
        <v>9.2657233007053895E-5</v>
      </c>
      <c r="AC93" s="5">
        <v>1.01760813935898E-5</v>
      </c>
      <c r="AD93" s="5">
        <v>1.41626712315703E-5</v>
      </c>
      <c r="AE93" s="5">
        <v>4.29824168247217E-6</v>
      </c>
    </row>
    <row r="94" spans="1:31" x14ac:dyDescent="0.15">
      <c r="A94" s="2">
        <v>65</v>
      </c>
      <c r="B94" s="5">
        <v>9.2750577925218602E-4</v>
      </c>
      <c r="C94" s="5">
        <v>1.6934482040876599E-3</v>
      </c>
      <c r="D94" s="5">
        <v>1.3835301156665601E-3</v>
      </c>
      <c r="E94" s="5">
        <v>2.6755776995443098E-3</v>
      </c>
      <c r="F94" s="5">
        <v>4.5558769449693297E-3</v>
      </c>
      <c r="G94" s="5">
        <v>5.7023245273268397E-5</v>
      </c>
      <c r="H94" s="5">
        <v>3.72189480922081E-4</v>
      </c>
      <c r="I94" s="5">
        <v>2.2559514957459801E-5</v>
      </c>
      <c r="J94" s="5">
        <v>6.3017291109469196E-5</v>
      </c>
      <c r="K94" s="5">
        <v>8.4212603460524497E-5</v>
      </c>
      <c r="L94" s="5">
        <v>5.1813227564737703E-3</v>
      </c>
      <c r="M94" s="5">
        <v>6.9243257781711101E-2</v>
      </c>
      <c r="N94" s="5">
        <v>1.76956917302954E-2</v>
      </c>
      <c r="O94" s="5">
        <v>2.0347062671137499E-2</v>
      </c>
      <c r="P94" s="5">
        <v>1.22762074244421E-2</v>
      </c>
      <c r="Q94" s="5">
        <v>5.8027264855192902E-4</v>
      </c>
      <c r="R94" s="5">
        <v>8.8894892588912491E-3</v>
      </c>
      <c r="S94" s="5">
        <v>1.10090237919219E-3</v>
      </c>
      <c r="T94" s="5">
        <v>1.0140523794482999E-3</v>
      </c>
      <c r="U94" s="5">
        <v>3.7496358726106201E-4</v>
      </c>
      <c r="V94" s="5">
        <v>7.4353407267884006E-5</v>
      </c>
      <c r="W94" s="5">
        <v>9.90030604741861E-4</v>
      </c>
      <c r="X94" s="5">
        <v>1.3265977325542701E-4</v>
      </c>
      <c r="Y94" s="5">
        <v>1.40108893006051E-4</v>
      </c>
      <c r="Z94" s="5">
        <v>3.9641533449431697E-5</v>
      </c>
      <c r="AA94" s="5">
        <v>3.0084436261212099E-6</v>
      </c>
      <c r="AB94" s="5">
        <v>9.2657233007053895E-5</v>
      </c>
      <c r="AC94" s="5">
        <v>1.01760813935898E-5</v>
      </c>
      <c r="AD94" s="5">
        <v>1.41626712315703E-5</v>
      </c>
      <c r="AE94" s="5">
        <v>4.29824168247217E-6</v>
      </c>
    </row>
    <row r="95" spans="1:31" x14ac:dyDescent="0.15">
      <c r="A95" s="2">
        <v>66</v>
      </c>
      <c r="B95" s="5">
        <v>9.2750577925218602E-4</v>
      </c>
      <c r="C95" s="5">
        <v>1.6934482040876599E-3</v>
      </c>
      <c r="D95" s="5">
        <v>1.3842471574302901E-3</v>
      </c>
      <c r="E95" s="5">
        <v>2.6764157479680899E-3</v>
      </c>
      <c r="F95" s="5">
        <v>4.5573025720546702E-3</v>
      </c>
      <c r="G95" s="5">
        <v>5.7023245273268397E-5</v>
      </c>
      <c r="H95" s="5">
        <v>3.7250564267501002E-4</v>
      </c>
      <c r="I95" s="5">
        <v>2.2559514957459801E-5</v>
      </c>
      <c r="J95" s="5">
        <v>6.3017291109469196E-5</v>
      </c>
      <c r="K95" s="5">
        <v>8.4212603460524497E-5</v>
      </c>
      <c r="L95" s="5">
        <v>5.1824129469057196E-3</v>
      </c>
      <c r="M95" s="5">
        <v>6.9275652794533502E-2</v>
      </c>
      <c r="N95" s="5">
        <v>1.77021909374326E-2</v>
      </c>
      <c r="O95" s="5">
        <v>2.0354222279463499E-2</v>
      </c>
      <c r="P95" s="5">
        <v>1.2281580370195401E-2</v>
      </c>
      <c r="Q95" s="5">
        <v>5.8027264855192902E-4</v>
      </c>
      <c r="R95" s="5">
        <v>8.8957790481994301E-3</v>
      </c>
      <c r="S95" s="5">
        <v>1.10132783938892E-3</v>
      </c>
      <c r="T95" s="5">
        <v>1.0143082763180099E-3</v>
      </c>
      <c r="U95" s="5">
        <v>3.75179859552197E-4</v>
      </c>
      <c r="V95" s="5">
        <v>7.4353407267884006E-5</v>
      </c>
      <c r="W95" s="5">
        <v>9.9021364249616498E-4</v>
      </c>
      <c r="X95" s="5">
        <v>1.3283039431335799E-4</v>
      </c>
      <c r="Y95" s="5">
        <v>1.40108893006051E-4</v>
      </c>
      <c r="Z95" s="5">
        <v>3.9641533449431697E-5</v>
      </c>
      <c r="AA95" s="5">
        <v>3.0084436261212099E-6</v>
      </c>
      <c r="AB95" s="5">
        <v>9.3022597956658206E-5</v>
      </c>
      <c r="AC95" s="5">
        <v>1.01760813935898E-5</v>
      </c>
      <c r="AD95" s="5">
        <v>1.41626712315703E-5</v>
      </c>
      <c r="AE95" s="5">
        <v>4.29824168247217E-6</v>
      </c>
    </row>
    <row r="96" spans="1:31" x14ac:dyDescent="0.15">
      <c r="A96" s="2">
        <v>67</v>
      </c>
      <c r="B96" s="5">
        <v>9.2773817196094104E-4</v>
      </c>
      <c r="C96" s="5">
        <v>1.6934491025768399E-3</v>
      </c>
      <c r="D96" s="5">
        <v>1.38482193605117E-3</v>
      </c>
      <c r="E96" s="5">
        <v>2.6779123565301701E-3</v>
      </c>
      <c r="F96" s="5">
        <v>4.5584621764926496E-3</v>
      </c>
      <c r="G96" s="5">
        <v>5.7023245273268397E-5</v>
      </c>
      <c r="H96" s="5">
        <v>3.7362137123786503E-4</v>
      </c>
      <c r="I96" s="5">
        <v>2.2559514957459801E-5</v>
      </c>
      <c r="J96" s="5">
        <v>6.3017291109469196E-5</v>
      </c>
      <c r="K96" s="5">
        <v>8.4212603460524497E-5</v>
      </c>
      <c r="L96" s="5">
        <v>5.1827605079658402E-3</v>
      </c>
      <c r="M96" s="5">
        <v>6.9315884588391496E-2</v>
      </c>
      <c r="N96" s="5">
        <v>1.7710844300027201E-2</v>
      </c>
      <c r="O96" s="5">
        <v>2.0359899369832801E-2</v>
      </c>
      <c r="P96" s="5">
        <v>1.2284858434583301E-2</v>
      </c>
      <c r="Q96" s="5">
        <v>5.8062251383557699E-4</v>
      </c>
      <c r="R96" s="5">
        <v>8.9049971975167196E-3</v>
      </c>
      <c r="S96" s="5">
        <v>1.10280782319864E-3</v>
      </c>
      <c r="T96" s="5">
        <v>1.0143082763180099E-3</v>
      </c>
      <c r="U96" s="5">
        <v>3.75751416750514E-4</v>
      </c>
      <c r="V96" s="5">
        <v>7.4353407267884006E-5</v>
      </c>
      <c r="W96" s="5">
        <v>9.9098275588639304E-4</v>
      </c>
      <c r="X96" s="5">
        <v>1.3320320121475699E-4</v>
      </c>
      <c r="Y96" s="5">
        <v>1.40108893006051E-4</v>
      </c>
      <c r="Z96" s="5">
        <v>3.9641533449431697E-5</v>
      </c>
      <c r="AA96" s="5">
        <v>3.0084436261212099E-6</v>
      </c>
      <c r="AB96" s="5">
        <v>9.3022597956658206E-5</v>
      </c>
      <c r="AC96" s="5">
        <v>1.01760813935898E-5</v>
      </c>
      <c r="AD96" s="5">
        <v>1.41626712315703E-5</v>
      </c>
      <c r="AE96" s="5">
        <v>4.29824168247217E-6</v>
      </c>
    </row>
    <row r="97" spans="1:31" x14ac:dyDescent="0.15">
      <c r="A97" s="2">
        <v>68</v>
      </c>
      <c r="B97" s="5">
        <v>9.2773817196094104E-4</v>
      </c>
      <c r="C97" s="5">
        <v>1.6936594953975901E-3</v>
      </c>
      <c r="D97" s="5">
        <v>1.38524729479888E-3</v>
      </c>
      <c r="E97" s="5">
        <v>2.67871101986162E-3</v>
      </c>
      <c r="F97" s="5">
        <v>4.5590195299948302E-3</v>
      </c>
      <c r="G97" s="5">
        <v>5.7023245273268397E-5</v>
      </c>
      <c r="H97" s="5">
        <v>3.7362137123786503E-4</v>
      </c>
      <c r="I97" s="5">
        <v>2.2559514957459801E-5</v>
      </c>
      <c r="J97" s="5">
        <v>6.3017291109469196E-5</v>
      </c>
      <c r="K97" s="5">
        <v>8.4346824688646903E-5</v>
      </c>
      <c r="L97" s="5">
        <v>5.1830007783582998E-3</v>
      </c>
      <c r="M97" s="5">
        <v>6.9337755100601098E-2</v>
      </c>
      <c r="N97" s="5">
        <v>1.7716287493830599E-2</v>
      </c>
      <c r="O97" s="5">
        <v>2.0364546794512599E-2</v>
      </c>
      <c r="P97" s="5">
        <v>1.22879091117744E-2</v>
      </c>
      <c r="Q97" s="5">
        <v>5.8097237911922605E-4</v>
      </c>
      <c r="R97" s="5">
        <v>8.9128828823912005E-3</v>
      </c>
      <c r="S97" s="5">
        <v>1.1048800702037401E-3</v>
      </c>
      <c r="T97" s="5">
        <v>1.0151032055766599E-3</v>
      </c>
      <c r="U97" s="5">
        <v>3.75751416750514E-4</v>
      </c>
      <c r="V97" s="5">
        <v>7.4353407267884006E-5</v>
      </c>
      <c r="W97" s="5">
        <v>9.9147483234104591E-4</v>
      </c>
      <c r="X97" s="5">
        <v>1.3320320121475699E-4</v>
      </c>
      <c r="Y97" s="5">
        <v>1.40108893006051E-4</v>
      </c>
      <c r="Z97" s="5">
        <v>3.9641533449431697E-5</v>
      </c>
      <c r="AA97" s="5">
        <v>3.0084436261212099E-6</v>
      </c>
      <c r="AB97" s="5">
        <v>9.3022597956658206E-5</v>
      </c>
      <c r="AC97" s="5">
        <v>1.01760813935898E-5</v>
      </c>
      <c r="AD97" s="5">
        <v>1.41626712315703E-5</v>
      </c>
      <c r="AE97" s="5">
        <v>4.29824168247217E-6</v>
      </c>
    </row>
    <row r="98" spans="1:31" x14ac:dyDescent="0.15">
      <c r="A98" s="2">
        <v>69</v>
      </c>
      <c r="B98" s="5">
        <v>9.2773817196094104E-4</v>
      </c>
      <c r="C98" s="5">
        <v>1.6936594953975901E-3</v>
      </c>
      <c r="D98" s="5">
        <v>1.3855871062339101E-3</v>
      </c>
      <c r="E98" s="5">
        <v>2.6796418193109502E-3</v>
      </c>
      <c r="F98" s="5">
        <v>4.5599080322656603E-3</v>
      </c>
      <c r="G98" s="5">
        <v>5.7023245273268397E-5</v>
      </c>
      <c r="H98" s="5">
        <v>3.7362137123786503E-4</v>
      </c>
      <c r="I98" s="5">
        <v>2.2559514957459801E-5</v>
      </c>
      <c r="J98" s="5">
        <v>6.3017291109469196E-5</v>
      </c>
      <c r="K98" s="5">
        <v>8.4346824688646903E-5</v>
      </c>
      <c r="L98" s="5">
        <v>5.1838459739496001E-3</v>
      </c>
      <c r="M98" s="5">
        <v>6.9349939546876405E-2</v>
      </c>
      <c r="N98" s="5">
        <v>1.77195553393074E-2</v>
      </c>
      <c r="O98" s="5">
        <v>2.0366930588587E-2</v>
      </c>
      <c r="P98" s="5">
        <v>1.22897158965965E-2</v>
      </c>
      <c r="Q98" s="5">
        <v>5.8097237911922605E-4</v>
      </c>
      <c r="R98" s="5">
        <v>8.9174270656333793E-3</v>
      </c>
      <c r="S98" s="5">
        <v>1.10626093082448E-3</v>
      </c>
      <c r="T98" s="5">
        <v>1.01635496772966E-3</v>
      </c>
      <c r="U98" s="5">
        <v>3.7606077726049902E-4</v>
      </c>
      <c r="V98" s="5">
        <v>7.4353407267884006E-5</v>
      </c>
      <c r="W98" s="5">
        <v>9.9262914562988605E-4</v>
      </c>
      <c r="X98" s="5">
        <v>1.3320320121475699E-4</v>
      </c>
      <c r="Y98" s="5">
        <v>1.40179928533512E-4</v>
      </c>
      <c r="Z98" s="5">
        <v>3.9641533449431697E-5</v>
      </c>
      <c r="AA98" s="5">
        <v>3.0084436261212099E-6</v>
      </c>
      <c r="AB98" s="5">
        <v>9.3022597956658206E-5</v>
      </c>
      <c r="AC98" s="5">
        <v>1.01760813935898E-5</v>
      </c>
      <c r="AD98" s="5">
        <v>1.41626712315703E-5</v>
      </c>
      <c r="AE98" s="5">
        <v>4.29824168247217E-6</v>
      </c>
    </row>
    <row r="99" spans="1:31" x14ac:dyDescent="0.15">
      <c r="A99" s="2">
        <v>70</v>
      </c>
      <c r="B99" s="5">
        <v>9.2779301264710602E-4</v>
      </c>
      <c r="C99" s="5">
        <v>1.6940646063319899E-3</v>
      </c>
      <c r="D99" s="5">
        <v>1.3856658036580001E-3</v>
      </c>
      <c r="E99" s="5">
        <v>2.6797580237729302E-3</v>
      </c>
      <c r="F99" s="5">
        <v>4.5603608080302498E-3</v>
      </c>
      <c r="G99" s="5">
        <v>5.7023245273268397E-5</v>
      </c>
      <c r="H99" s="5">
        <v>3.7362137123786503E-4</v>
      </c>
      <c r="I99" s="5">
        <v>2.2559514957459801E-5</v>
      </c>
      <c r="J99" s="5">
        <v>6.3017291109469196E-5</v>
      </c>
      <c r="K99" s="5">
        <v>8.4346824688646903E-5</v>
      </c>
      <c r="L99" s="5">
        <v>5.1839491896091897E-3</v>
      </c>
      <c r="M99" s="5">
        <v>6.9361194952013705E-2</v>
      </c>
      <c r="N99" s="5">
        <v>1.7722436238631699E-2</v>
      </c>
      <c r="O99" s="5">
        <v>2.0369319235999699E-2</v>
      </c>
      <c r="P99" s="5">
        <v>1.22903732405937E-2</v>
      </c>
      <c r="Q99" s="5">
        <v>5.8112467615349704E-4</v>
      </c>
      <c r="R99" s="5">
        <v>8.9208415710706895E-3</v>
      </c>
      <c r="S99" s="5">
        <v>1.1068970112707501E-3</v>
      </c>
      <c r="T99" s="5">
        <v>1.01695800032195E-3</v>
      </c>
      <c r="U99" s="5">
        <v>3.7606077726049902E-4</v>
      </c>
      <c r="V99" s="5">
        <v>7.4353407267884006E-5</v>
      </c>
      <c r="W99" s="5">
        <v>9.9325458806405302E-4</v>
      </c>
      <c r="X99" s="5">
        <v>1.3320320121475699E-4</v>
      </c>
      <c r="Y99" s="5">
        <v>1.4042491963219399E-4</v>
      </c>
      <c r="Z99" s="5">
        <v>3.9641533449431697E-5</v>
      </c>
      <c r="AA99" s="5">
        <v>3.0084436261212099E-6</v>
      </c>
      <c r="AB99" s="5">
        <v>9.3022597956658206E-5</v>
      </c>
      <c r="AC99" s="5">
        <v>1.01760813935898E-5</v>
      </c>
      <c r="AD99" s="5">
        <v>1.41626712315703E-5</v>
      </c>
      <c r="AE99" s="5">
        <v>4.29824168247217E-6</v>
      </c>
    </row>
    <row r="100" spans="1:31" x14ac:dyDescent="0.15">
      <c r="A100" s="2">
        <v>71</v>
      </c>
      <c r="B100" s="5">
        <v>9.2779301264710602E-4</v>
      </c>
      <c r="C100" s="5">
        <v>1.69420547995571E-3</v>
      </c>
      <c r="D100" s="5">
        <v>1.3859299411827499E-3</v>
      </c>
      <c r="E100" s="5">
        <v>2.6800803269343199E-3</v>
      </c>
      <c r="F100" s="5">
        <v>4.56052366698985E-3</v>
      </c>
      <c r="G100" s="5">
        <v>5.7023245273268397E-5</v>
      </c>
      <c r="H100" s="5">
        <v>3.7362137123786503E-4</v>
      </c>
      <c r="I100" s="5">
        <v>2.2559514957459801E-5</v>
      </c>
      <c r="J100" s="5">
        <v>6.3017291109469196E-5</v>
      </c>
      <c r="K100" s="5">
        <v>8.4346824688646903E-5</v>
      </c>
      <c r="L100" s="5">
        <v>5.1841688034817797E-3</v>
      </c>
      <c r="M100" s="5">
        <v>6.9368926554101498E-2</v>
      </c>
      <c r="N100" s="5">
        <v>1.77250678843348E-2</v>
      </c>
      <c r="O100" s="5">
        <v>2.0372488608143401E-2</v>
      </c>
      <c r="P100" s="5">
        <v>1.22907478972769E-2</v>
      </c>
      <c r="Q100" s="5">
        <v>5.8127697318776901E-4</v>
      </c>
      <c r="R100" s="5">
        <v>8.9238701373619295E-3</v>
      </c>
      <c r="S100" s="5">
        <v>1.1070457954243699E-3</v>
      </c>
      <c r="T100" s="5">
        <v>1.01695800032195E-3</v>
      </c>
      <c r="U100" s="5">
        <v>3.7606077726049902E-4</v>
      </c>
      <c r="V100" s="5">
        <v>7.4353407267884006E-5</v>
      </c>
      <c r="W100" s="5">
        <v>9.9325458806405302E-4</v>
      </c>
      <c r="X100" s="5">
        <v>1.33464176772724E-4</v>
      </c>
      <c r="Y100" s="5">
        <v>1.4042491963219399E-4</v>
      </c>
      <c r="Z100" s="5">
        <v>3.9641533449431697E-5</v>
      </c>
      <c r="AA100" s="5">
        <v>3.0084436261212099E-6</v>
      </c>
      <c r="AB100" s="5">
        <v>9.3022597956658206E-5</v>
      </c>
      <c r="AC100" s="5">
        <v>1.01760813935898E-5</v>
      </c>
      <c r="AD100" s="5">
        <v>1.41626712315703E-5</v>
      </c>
      <c r="AE100" s="5">
        <v>4.29824168247217E-6</v>
      </c>
    </row>
    <row r="101" spans="1:31" x14ac:dyDescent="0.15">
      <c r="A101" s="2">
        <v>72</v>
      </c>
      <c r="B101" s="5">
        <v>9.2795253958806196E-4</v>
      </c>
      <c r="C101" s="5">
        <v>1.69438660098853E-3</v>
      </c>
      <c r="D101" s="5">
        <v>1.38605031544944E-3</v>
      </c>
      <c r="E101" s="5">
        <v>2.68070732644483E-3</v>
      </c>
      <c r="F101" s="5">
        <v>4.5605987347005902E-3</v>
      </c>
      <c r="G101" s="5">
        <v>5.7023245273268397E-5</v>
      </c>
      <c r="H101" s="5">
        <v>3.7362137123786503E-4</v>
      </c>
      <c r="I101" s="5">
        <v>2.2559514957459801E-5</v>
      </c>
      <c r="J101" s="5">
        <v>6.3050300296399198E-5</v>
      </c>
      <c r="K101" s="5">
        <v>8.44041853854179E-5</v>
      </c>
      <c r="L101" s="5">
        <v>5.1845458704110102E-3</v>
      </c>
      <c r="M101" s="5">
        <v>6.9375095715104598E-2</v>
      </c>
      <c r="N101" s="5">
        <v>1.7726057551248502E-2</v>
      </c>
      <c r="O101" s="5">
        <v>2.0373824822042599E-2</v>
      </c>
      <c r="P101" s="5">
        <v>1.22910442220019E-2</v>
      </c>
      <c r="Q101" s="5">
        <v>5.8127697318776901E-4</v>
      </c>
      <c r="R101" s="5">
        <v>8.9252937699759102E-3</v>
      </c>
      <c r="S101" s="5">
        <v>1.1073283771316699E-3</v>
      </c>
      <c r="T101" s="5">
        <v>1.01734752386192E-3</v>
      </c>
      <c r="U101" s="5">
        <v>3.7606077726049902E-4</v>
      </c>
      <c r="V101" s="5">
        <v>7.4353407267884006E-5</v>
      </c>
      <c r="W101" s="5">
        <v>9.9345400651095405E-4</v>
      </c>
      <c r="X101" s="5">
        <v>1.33464176772724E-4</v>
      </c>
      <c r="Y101" s="5">
        <v>1.4042491963219399E-4</v>
      </c>
      <c r="Z101" s="5">
        <v>3.9641533449431697E-5</v>
      </c>
      <c r="AA101" s="5">
        <v>3.0084436261212099E-6</v>
      </c>
      <c r="AB101" s="5">
        <v>9.3022597956658206E-5</v>
      </c>
      <c r="AC101" s="5">
        <v>1.01760813935898E-5</v>
      </c>
      <c r="AD101" s="5">
        <v>1.41626712315703E-5</v>
      </c>
      <c r="AE101" s="5">
        <v>4.29824168247217E-6</v>
      </c>
    </row>
    <row r="102" spans="1:31" x14ac:dyDescent="0.15">
      <c r="A102" s="2">
        <v>73</v>
      </c>
      <c r="B102" s="5">
        <v>9.27970833260167E-4</v>
      </c>
      <c r="C102" s="5">
        <v>1.69442468304287E-3</v>
      </c>
      <c r="D102" s="5">
        <v>1.38625083362049E-3</v>
      </c>
      <c r="E102" s="5">
        <v>2.6808888815464701E-3</v>
      </c>
      <c r="F102" s="5">
        <v>4.5607779897364501E-3</v>
      </c>
      <c r="G102" s="5">
        <v>5.7023245273268397E-5</v>
      </c>
      <c r="H102" s="5">
        <v>3.7362137123786503E-4</v>
      </c>
      <c r="I102" s="5">
        <v>2.2559514957459801E-5</v>
      </c>
      <c r="J102" s="5">
        <v>6.3079308067380197E-5</v>
      </c>
      <c r="K102" s="5">
        <v>8.44041853854179E-5</v>
      </c>
      <c r="L102" s="5">
        <v>5.1851109095089696E-3</v>
      </c>
      <c r="M102" s="5">
        <v>6.93799277907447E-2</v>
      </c>
      <c r="N102" s="5">
        <v>1.77266271730155E-2</v>
      </c>
      <c r="O102" s="5">
        <v>2.0374490274062799E-2</v>
      </c>
      <c r="P102" s="5">
        <v>1.2291175117448001E-2</v>
      </c>
      <c r="Q102" s="5">
        <v>5.8142525092777801E-4</v>
      </c>
      <c r="R102" s="5">
        <v>8.9267388977273699E-3</v>
      </c>
      <c r="S102" s="5">
        <v>1.1073283771316699E-3</v>
      </c>
      <c r="T102" s="5">
        <v>1.0174806017095501E-3</v>
      </c>
      <c r="U102" s="5">
        <v>3.7606077726049902E-4</v>
      </c>
      <c r="V102" s="5">
        <v>7.4353407267884006E-5</v>
      </c>
      <c r="W102" s="5">
        <v>9.9364919403425794E-4</v>
      </c>
      <c r="X102" s="5">
        <v>1.33464176772724E-4</v>
      </c>
      <c r="Y102" s="5">
        <v>1.4042491963219399E-4</v>
      </c>
      <c r="Z102" s="5">
        <v>3.9641533449431697E-5</v>
      </c>
      <c r="AA102" s="5">
        <v>3.0084436261212099E-6</v>
      </c>
      <c r="AB102" s="5">
        <v>9.3022597956658206E-5</v>
      </c>
      <c r="AC102" s="5">
        <v>1.01760813935898E-5</v>
      </c>
      <c r="AD102" s="5">
        <v>1.41626712315703E-5</v>
      </c>
      <c r="AE102" s="5">
        <v>4.29824168247217E-6</v>
      </c>
    </row>
    <row r="103" spans="1:31" x14ac:dyDescent="0.15">
      <c r="A103" s="2">
        <v>74</v>
      </c>
      <c r="B103" s="5">
        <v>9.27970833260167E-4</v>
      </c>
      <c r="C103" s="5">
        <v>1.69462141891125E-3</v>
      </c>
      <c r="D103" s="5">
        <v>1.38625083362049E-3</v>
      </c>
      <c r="E103" s="5">
        <v>2.6808888815464701E-3</v>
      </c>
      <c r="F103" s="5"/>
      <c r="G103" s="5">
        <v>5.7023245273268397E-5</v>
      </c>
      <c r="H103" s="5">
        <v>3.7362137123786503E-4</v>
      </c>
      <c r="I103" s="5">
        <v>2.2559514957459801E-5</v>
      </c>
      <c r="J103" s="5">
        <v>6.3079308067380197E-5</v>
      </c>
      <c r="K103" s="5"/>
      <c r="L103" s="5">
        <v>5.1854904253513297E-3</v>
      </c>
      <c r="M103" s="5">
        <v>6.9382523140145896E-2</v>
      </c>
      <c r="N103" s="5">
        <v>1.7726826499160402E-2</v>
      </c>
      <c r="O103" s="5">
        <v>2.0374638972566798E-2</v>
      </c>
      <c r="P103" s="5"/>
      <c r="Q103" s="5">
        <v>5.8142525092777801E-4</v>
      </c>
      <c r="R103" s="5">
        <v>8.9274398066002403E-3</v>
      </c>
      <c r="S103" s="5">
        <v>1.1073283771316699E-3</v>
      </c>
      <c r="T103" s="5">
        <v>1.0174806017095501E-3</v>
      </c>
      <c r="U103" s="5"/>
      <c r="V103" s="5">
        <v>7.4501685007893396E-5</v>
      </c>
      <c r="W103" s="5">
        <v>9.9364919403425794E-4</v>
      </c>
      <c r="X103" s="5">
        <v>1.33464176772724E-4</v>
      </c>
      <c r="Y103" s="5">
        <v>1.40557997479824E-4</v>
      </c>
      <c r="Z103" s="5"/>
      <c r="AA103" s="5">
        <v>3.0084436261212099E-6</v>
      </c>
      <c r="AB103" s="5">
        <v>9.3022597956658206E-5</v>
      </c>
      <c r="AC103" s="5">
        <v>1.01760813935898E-5</v>
      </c>
      <c r="AD103" s="5">
        <v>1.41626712315703E-5</v>
      </c>
      <c r="AE103" s="5"/>
    </row>
    <row r="104" spans="1:31" x14ac:dyDescent="0.15">
      <c r="A104" s="2">
        <v>75</v>
      </c>
      <c r="B104" s="5">
        <v>9.27970833260167E-4</v>
      </c>
      <c r="C104" s="5">
        <v>1.69462141891125E-3</v>
      </c>
      <c r="D104" s="5">
        <v>1.38625083362049E-3</v>
      </c>
      <c r="E104" s="5">
        <v>2.6808888815464701E-3</v>
      </c>
      <c r="F104" s="5"/>
      <c r="G104" s="5">
        <v>5.7023245273268397E-5</v>
      </c>
      <c r="H104" s="5">
        <v>3.7362137123786503E-4</v>
      </c>
      <c r="I104" s="5">
        <v>2.2559514957459801E-5</v>
      </c>
      <c r="J104" s="5">
        <v>6.3079308067380197E-5</v>
      </c>
      <c r="K104" s="5"/>
      <c r="L104" s="5">
        <v>5.1857037261004999E-3</v>
      </c>
      <c r="M104" s="5">
        <v>6.93835582857463E-2</v>
      </c>
      <c r="N104" s="5">
        <v>1.7727141521690599E-2</v>
      </c>
      <c r="O104" s="5">
        <v>2.0374941345566801E-2</v>
      </c>
      <c r="P104" s="5"/>
      <c r="Q104" s="5">
        <v>5.8142525092777801E-4</v>
      </c>
      <c r="R104" s="5">
        <v>8.9280242906505207E-3</v>
      </c>
      <c r="S104" s="5">
        <v>1.1073283771316699E-3</v>
      </c>
      <c r="T104" s="5">
        <v>1.0174806017095501E-3</v>
      </c>
      <c r="U104" s="5"/>
      <c r="V104" s="5">
        <v>7.4501685007893396E-5</v>
      </c>
      <c r="W104" s="5">
        <v>9.9364919403425794E-4</v>
      </c>
      <c r="X104" s="5">
        <v>1.33464176772724E-4</v>
      </c>
      <c r="Y104" s="5">
        <v>1.40557997479824E-4</v>
      </c>
      <c r="Z104" s="5"/>
      <c r="AA104" s="5">
        <v>3.0084436261212099E-6</v>
      </c>
      <c r="AB104" s="5">
        <v>9.3022597956658206E-5</v>
      </c>
      <c r="AC104" s="5">
        <v>1.01760813935898E-5</v>
      </c>
      <c r="AD104" s="5">
        <v>1.41626712315703E-5</v>
      </c>
      <c r="AE104" s="5"/>
    </row>
    <row r="105" spans="1:31" x14ac:dyDescent="0.15">
      <c r="A105" s="2">
        <v>76</v>
      </c>
      <c r="B105" s="5"/>
      <c r="C105" s="5">
        <v>1.69462141891125E-3</v>
      </c>
      <c r="D105" s="5">
        <v>1.38625083362049E-3</v>
      </c>
      <c r="E105" s="5">
        <v>2.6808888815464701E-3</v>
      </c>
      <c r="F105" s="5"/>
      <c r="G105" s="5"/>
      <c r="H105" s="5">
        <v>3.7398686507763402E-4</v>
      </c>
      <c r="I105" s="5">
        <v>2.2559514957459801E-5</v>
      </c>
      <c r="J105" s="5">
        <v>6.3079308067380197E-5</v>
      </c>
      <c r="K105" s="5"/>
      <c r="L105" s="5"/>
      <c r="M105" s="5">
        <v>6.93835582857463E-2</v>
      </c>
      <c r="N105" s="5">
        <v>1.7727503566679001E-2</v>
      </c>
      <c r="O105" s="5">
        <v>2.0374941345566801E-2</v>
      </c>
      <c r="P105" s="5"/>
      <c r="Q105" s="5"/>
      <c r="R105" s="5">
        <v>8.9280242906505207E-3</v>
      </c>
      <c r="S105" s="5">
        <v>1.1073283771316699E-3</v>
      </c>
      <c r="T105" s="5">
        <v>1.0174806017095501E-3</v>
      </c>
      <c r="U105" s="5"/>
      <c r="V105" s="5"/>
      <c r="W105" s="5">
        <v>9.9364919403425794E-4</v>
      </c>
      <c r="X105" s="5">
        <v>1.33464176772724E-4</v>
      </c>
      <c r="Y105" s="5">
        <v>1.40557997479824E-4</v>
      </c>
      <c r="Z105" s="5"/>
      <c r="AA105" s="5"/>
      <c r="AB105" s="5">
        <v>9.3022597956658206E-5</v>
      </c>
      <c r="AC105" s="5">
        <v>1.01760813935898E-5</v>
      </c>
      <c r="AD105" s="5">
        <v>1.41626712315703E-5</v>
      </c>
      <c r="AE105" s="5"/>
    </row>
    <row r="106" spans="1:31" x14ac:dyDescent="0.15">
      <c r="A106" s="2">
        <v>77</v>
      </c>
      <c r="B106" s="5"/>
      <c r="C106" s="5">
        <v>1.69462141891125E-3</v>
      </c>
      <c r="D106" s="5">
        <v>1.38625083362049E-3</v>
      </c>
      <c r="E106" s="5">
        <v>2.6809344704134602E-3</v>
      </c>
      <c r="F106" s="5"/>
      <c r="G106" s="5"/>
      <c r="H106" s="5">
        <v>3.7398686507763402E-4</v>
      </c>
      <c r="I106" s="5">
        <v>2.2559514957459801E-5</v>
      </c>
      <c r="J106" s="5">
        <v>6.3079308067380197E-5</v>
      </c>
      <c r="K106" s="5"/>
      <c r="L106" s="5"/>
      <c r="M106" s="5">
        <v>6.93835582857463E-2</v>
      </c>
      <c r="N106" s="5">
        <v>1.7727797446648701E-2</v>
      </c>
      <c r="O106" s="5">
        <v>2.0374941345566801E-2</v>
      </c>
      <c r="P106" s="5"/>
      <c r="Q106" s="5"/>
      <c r="R106" s="5">
        <v>8.9280481548723797E-3</v>
      </c>
      <c r="S106" s="5">
        <v>1.1073283771316699E-3</v>
      </c>
      <c r="T106" s="5">
        <v>1.0174806017095501E-3</v>
      </c>
      <c r="U106" s="5"/>
      <c r="V106" s="5"/>
      <c r="W106" s="5">
        <v>9.9364919403425794E-4</v>
      </c>
      <c r="X106" s="5">
        <v>1.33464176772724E-4</v>
      </c>
      <c r="Y106" s="5">
        <v>1.40557997479824E-4</v>
      </c>
      <c r="Z106" s="5"/>
      <c r="AA106" s="5"/>
      <c r="AB106" s="5">
        <v>9.3022597956658206E-5</v>
      </c>
      <c r="AC106" s="5">
        <v>1.01760813935898E-5</v>
      </c>
      <c r="AD106" s="5">
        <v>1.41626712315703E-5</v>
      </c>
      <c r="AE106" s="5"/>
    </row>
    <row r="107" spans="1:31" x14ac:dyDescent="0.15">
      <c r="A107" s="2">
        <v>78</v>
      </c>
      <c r="B107" s="5"/>
      <c r="C107" s="5">
        <v>1.69462141891125E-3</v>
      </c>
      <c r="D107" s="5">
        <v>1.38625083362049E-3</v>
      </c>
      <c r="E107" s="5"/>
      <c r="F107" s="5"/>
      <c r="G107" s="5"/>
      <c r="H107" s="5">
        <v>3.7398686507763402E-4</v>
      </c>
      <c r="I107" s="5">
        <v>2.2559514957459801E-5</v>
      </c>
      <c r="J107" s="5"/>
      <c r="K107" s="5"/>
      <c r="L107" s="5"/>
      <c r="M107" s="5">
        <v>6.93835582857463E-2</v>
      </c>
      <c r="N107" s="5">
        <v>1.7727948734597699E-2</v>
      </c>
      <c r="O107" s="5"/>
      <c r="P107" s="5"/>
      <c r="Q107" s="5"/>
      <c r="R107" s="5">
        <v>8.9282725268709194E-3</v>
      </c>
      <c r="S107" s="5">
        <v>1.1073283771316699E-3</v>
      </c>
      <c r="T107" s="5"/>
      <c r="U107" s="5"/>
      <c r="V107" s="5"/>
      <c r="W107" s="5">
        <v>9.9364919403425794E-4</v>
      </c>
      <c r="X107" s="5">
        <v>1.33464176772724E-4</v>
      </c>
      <c r="Y107" s="5"/>
      <c r="Z107" s="5"/>
      <c r="AA107" s="5"/>
      <c r="AB107" s="5">
        <v>9.3022597956658206E-5</v>
      </c>
      <c r="AC107" s="5">
        <v>1.01760813935898E-5</v>
      </c>
      <c r="AD107" s="5"/>
      <c r="AE107" s="5"/>
    </row>
    <row r="108" spans="1:31" x14ac:dyDescent="0.15">
      <c r="A108" s="2">
        <v>79</v>
      </c>
      <c r="B108" s="5"/>
      <c r="C108" s="5">
        <v>1.69462141891125E-3</v>
      </c>
      <c r="D108" s="5">
        <v>1.38625083362049E-3</v>
      </c>
      <c r="E108" s="5"/>
      <c r="F108" s="5"/>
      <c r="G108" s="5"/>
      <c r="H108" s="5">
        <v>3.7398686507763402E-4</v>
      </c>
      <c r="I108" s="5">
        <v>2.2559514957459801E-5</v>
      </c>
      <c r="J108" s="5"/>
      <c r="K108" s="5"/>
      <c r="L108" s="5"/>
      <c r="M108" s="5">
        <v>6.9383710336641896E-2</v>
      </c>
      <c r="N108" s="5">
        <v>1.7728073662429199E-2</v>
      </c>
      <c r="O108" s="5"/>
      <c r="P108" s="5"/>
      <c r="Q108" s="5"/>
      <c r="R108" s="5">
        <v>8.9282725268709194E-3</v>
      </c>
      <c r="S108" s="5">
        <v>1.1073283771316699E-3</v>
      </c>
      <c r="T108" s="5"/>
      <c r="U108" s="5"/>
      <c r="V108" s="5"/>
      <c r="W108" s="5">
        <v>9.9364919403425794E-4</v>
      </c>
      <c r="X108" s="5">
        <v>1.33464176772724E-4</v>
      </c>
      <c r="Y108" s="5"/>
      <c r="Z108" s="5"/>
      <c r="AA108" s="5"/>
      <c r="AB108" s="5">
        <v>9.3022597956658206E-5</v>
      </c>
      <c r="AC108" s="5">
        <v>1.01760813935898E-5</v>
      </c>
      <c r="AD108" s="5"/>
      <c r="AE108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zoomScale="125" zoomScaleNormal="125" zoomScalePageLayoutView="125" workbookViewId="0"/>
  </sheetViews>
  <sheetFormatPr baseColWidth="10" defaultRowHeight="12" x14ac:dyDescent="0.15"/>
  <cols>
    <col min="1" max="16384" width="11" style="2"/>
  </cols>
  <sheetData>
    <row r="1" spans="1:1" ht="16" x14ac:dyDescent="0.2">
      <c r="A1" s="1" t="s">
        <v>73</v>
      </c>
    </row>
    <row r="27" spans="1:36" x14ac:dyDescent="0.15">
      <c r="B27" s="2" t="s">
        <v>63</v>
      </c>
      <c r="C27" s="2" t="s">
        <v>245</v>
      </c>
      <c r="D27" s="2" t="s">
        <v>246</v>
      </c>
      <c r="E27" s="2" t="s">
        <v>247</v>
      </c>
      <c r="F27" s="2" t="s">
        <v>248</v>
      </c>
      <c r="G27" s="2" t="s">
        <v>64</v>
      </c>
      <c r="H27" s="2" t="s">
        <v>65</v>
      </c>
      <c r="I27" s="2" t="s">
        <v>249</v>
      </c>
      <c r="J27" s="2" t="s">
        <v>250</v>
      </c>
      <c r="K27" s="2" t="s">
        <v>251</v>
      </c>
      <c r="L27" s="2" t="s">
        <v>252</v>
      </c>
      <c r="M27" s="2" t="s">
        <v>253</v>
      </c>
      <c r="N27" s="2" t="s">
        <v>254</v>
      </c>
      <c r="O27" s="2" t="s">
        <v>255</v>
      </c>
      <c r="P27" s="2" t="s">
        <v>256</v>
      </c>
      <c r="Q27" s="2" t="s">
        <v>257</v>
      </c>
      <c r="R27" s="2" t="s">
        <v>258</v>
      </c>
      <c r="S27" s="2" t="s">
        <v>259</v>
      </c>
      <c r="T27" s="2" t="s">
        <v>260</v>
      </c>
      <c r="U27" s="2" t="s">
        <v>261</v>
      </c>
      <c r="V27" s="2" t="s">
        <v>262</v>
      </c>
      <c r="W27" s="2" t="s">
        <v>263</v>
      </c>
      <c r="X27" s="2" t="s">
        <v>264</v>
      </c>
      <c r="Y27" s="2" t="s">
        <v>265</v>
      </c>
      <c r="Z27" s="2" t="s">
        <v>266</v>
      </c>
      <c r="AA27" s="2" t="s">
        <v>267</v>
      </c>
      <c r="AB27" s="2" t="s">
        <v>268</v>
      </c>
      <c r="AC27" s="2" t="s">
        <v>269</v>
      </c>
      <c r="AD27" s="2" t="s">
        <v>270</v>
      </c>
      <c r="AE27" s="2" t="s">
        <v>271</v>
      </c>
      <c r="AF27" s="2" t="s">
        <v>272</v>
      </c>
      <c r="AG27" s="2" t="s">
        <v>273</v>
      </c>
      <c r="AH27" s="2" t="s">
        <v>274</v>
      </c>
      <c r="AI27" s="2" t="s">
        <v>275</v>
      </c>
      <c r="AJ27" s="2" t="s">
        <v>276</v>
      </c>
    </row>
    <row r="28" spans="1:36" x14ac:dyDescent="0.15">
      <c r="A28" s="2">
        <v>0</v>
      </c>
      <c r="B28" s="21">
        <v>0.90588784033335801</v>
      </c>
      <c r="C28" s="21">
        <v>8.26752663703227E-2</v>
      </c>
      <c r="D28" s="21">
        <v>0</v>
      </c>
      <c r="E28" s="21">
        <v>0</v>
      </c>
      <c r="F28" s="21">
        <v>0</v>
      </c>
      <c r="G28" s="21">
        <v>0</v>
      </c>
      <c r="H28" s="21">
        <v>1.14368932963184E-2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</row>
    <row r="29" spans="1:36" x14ac:dyDescent="0.15">
      <c r="A29" s="2">
        <v>1</v>
      </c>
      <c r="B29" s="21">
        <v>0.92300883197664996</v>
      </c>
      <c r="C29" s="21">
        <v>6.6789074421476594E-2</v>
      </c>
      <c r="D29" s="21">
        <v>8.3010823477907896E-4</v>
      </c>
      <c r="E29" s="21">
        <v>0</v>
      </c>
      <c r="F29" s="21">
        <v>0</v>
      </c>
      <c r="G29" s="21">
        <v>1.5173044072124399E-4</v>
      </c>
      <c r="H29" s="21">
        <v>9.2202549263731299E-3</v>
      </c>
      <c r="I29" s="21">
        <v>0.36599408475273199</v>
      </c>
      <c r="J29" s="21">
        <v>0.47050185847973103</v>
      </c>
      <c r="K29" s="21">
        <v>0.14557053858718699</v>
      </c>
      <c r="L29" s="21">
        <v>0</v>
      </c>
      <c r="M29" s="21">
        <v>0</v>
      </c>
      <c r="N29" s="21">
        <v>1.12538374517014E-3</v>
      </c>
      <c r="O29" s="21">
        <v>1.6808134435178701E-2</v>
      </c>
      <c r="P29" s="21">
        <v>0.34657373301872302</v>
      </c>
      <c r="Q29" s="21">
        <v>0.32446920936697699</v>
      </c>
      <c r="R29" s="21">
        <v>0</v>
      </c>
      <c r="S29" s="21">
        <v>0.328957057614298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</row>
    <row r="30" spans="1:36" x14ac:dyDescent="0.15">
      <c r="A30" s="2">
        <v>2</v>
      </c>
      <c r="B30" s="21">
        <v>0.93406939305634296</v>
      </c>
      <c r="C30" s="21">
        <v>5.6025880408915797E-2</v>
      </c>
      <c r="D30" s="21">
        <v>4.1462897385215701E-4</v>
      </c>
      <c r="E30" s="21">
        <v>4.8837751068609602E-5</v>
      </c>
      <c r="F30" s="21">
        <v>9.3529221003372106E-6</v>
      </c>
      <c r="G30" s="21">
        <v>1.7041446255427499E-4</v>
      </c>
      <c r="H30" s="21">
        <v>9.26149242516538E-3</v>
      </c>
      <c r="I30" s="21">
        <v>0.361572486130051</v>
      </c>
      <c r="J30" s="21">
        <v>0.50844616721144298</v>
      </c>
      <c r="K30" s="21">
        <v>0.119539992897262</v>
      </c>
      <c r="L30" s="21">
        <v>9.4629101811067305E-4</v>
      </c>
      <c r="M30" s="21">
        <v>0</v>
      </c>
      <c r="N30" s="21">
        <v>3.5524626690806301E-4</v>
      </c>
      <c r="O30" s="21">
        <v>9.1398164762237794E-3</v>
      </c>
      <c r="P30" s="21">
        <v>0.149418013108952</v>
      </c>
      <c r="Q30" s="21">
        <v>0.31140542607847699</v>
      </c>
      <c r="R30" s="21">
        <v>0.26424502318096099</v>
      </c>
      <c r="S30" s="21">
        <v>0.241420719427557</v>
      </c>
      <c r="T30" s="21">
        <v>0</v>
      </c>
      <c r="U30" s="21">
        <v>1.6062651697021001E-2</v>
      </c>
      <c r="V30" s="21">
        <v>1.7448166507029898E-2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</row>
    <row r="31" spans="1:36" x14ac:dyDescent="0.15">
      <c r="A31" s="2">
        <v>3</v>
      </c>
      <c r="B31" s="21">
        <v>0.93487867645582301</v>
      </c>
      <c r="C31" s="21">
        <v>5.5749446278783497E-2</v>
      </c>
      <c r="D31" s="21">
        <v>8.0185458737634999E-4</v>
      </c>
      <c r="E31" s="21">
        <v>3.6635665568467003E-5</v>
      </c>
      <c r="F31" s="21">
        <v>2.11754930992622E-5</v>
      </c>
      <c r="G31" s="21">
        <v>2.5643093415467601E-4</v>
      </c>
      <c r="H31" s="21">
        <v>8.2557805851946296E-3</v>
      </c>
      <c r="I31" s="21">
        <v>0.36689548640807002</v>
      </c>
      <c r="J31" s="21">
        <v>0.51712810540947296</v>
      </c>
      <c r="K31" s="21">
        <v>0.105561542313112</v>
      </c>
      <c r="L31" s="21">
        <v>1.5124506635367701E-3</v>
      </c>
      <c r="M31" s="21">
        <v>7.8087111797807502E-5</v>
      </c>
      <c r="N31" s="21">
        <v>3.7207222038946502E-4</v>
      </c>
      <c r="O31" s="21">
        <v>8.4522558736185496E-3</v>
      </c>
      <c r="P31" s="21">
        <v>0.20152269114736601</v>
      </c>
      <c r="Q31" s="21">
        <v>0.240332665239712</v>
      </c>
      <c r="R31" s="21">
        <v>0.32982189207349899</v>
      </c>
      <c r="S31" s="21">
        <v>0.206880249033357</v>
      </c>
      <c r="T31" s="21">
        <v>0</v>
      </c>
      <c r="U31" s="21">
        <v>1.23039875510617E-2</v>
      </c>
      <c r="V31" s="21">
        <v>9.1385149550020795E-3</v>
      </c>
      <c r="W31" s="21">
        <v>0.18754309353934301</v>
      </c>
      <c r="X31" s="21">
        <v>8.1532599860788299E-2</v>
      </c>
      <c r="Y31" s="21">
        <v>0.17458022675535301</v>
      </c>
      <c r="Z31" s="21">
        <v>0.136050622733175</v>
      </c>
      <c r="AA31" s="21">
        <v>0.272767848290354</v>
      </c>
      <c r="AB31" s="21">
        <v>0.147518551875083</v>
      </c>
      <c r="AC31" s="21">
        <v>7.0569459011431999E-6</v>
      </c>
      <c r="AD31" s="21">
        <v>1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</row>
    <row r="32" spans="1:36" x14ac:dyDescent="0.15">
      <c r="A32" s="2">
        <v>4</v>
      </c>
      <c r="B32" s="21">
        <v>0.94002965134648897</v>
      </c>
      <c r="C32" s="21">
        <v>4.9989159989152897E-2</v>
      </c>
      <c r="D32" s="21">
        <v>9.55947883820524E-4</v>
      </c>
      <c r="E32" s="21">
        <v>5.8400211148043999E-5</v>
      </c>
      <c r="F32" s="21">
        <v>1.3464772572970299E-5</v>
      </c>
      <c r="G32" s="21">
        <v>2.9610660880995501E-4</v>
      </c>
      <c r="H32" s="21">
        <v>8.6572691880059897E-3</v>
      </c>
      <c r="I32" s="21">
        <v>0.39065281930322798</v>
      </c>
      <c r="J32" s="21">
        <v>0.50003135512016195</v>
      </c>
      <c r="K32" s="21">
        <v>9.9084411652542601E-2</v>
      </c>
      <c r="L32" s="21">
        <v>1.2035163463452101E-3</v>
      </c>
      <c r="M32" s="21">
        <v>0</v>
      </c>
      <c r="N32" s="21">
        <v>6.9827862867254803E-4</v>
      </c>
      <c r="O32" s="21">
        <v>8.32961894904952E-3</v>
      </c>
      <c r="P32" s="21">
        <v>0.17516281356046101</v>
      </c>
      <c r="Q32" s="21">
        <v>0.306316241356693</v>
      </c>
      <c r="R32" s="21">
        <v>0.34623009753766998</v>
      </c>
      <c r="S32" s="21">
        <v>0.15492698032854599</v>
      </c>
      <c r="T32" s="21">
        <v>0</v>
      </c>
      <c r="U32" s="21">
        <v>1.2114394151438401E-2</v>
      </c>
      <c r="V32" s="21">
        <v>5.2494730651890097E-3</v>
      </c>
      <c r="W32" s="21">
        <v>0.161165164022435</v>
      </c>
      <c r="X32" s="21">
        <v>0.10346055065608201</v>
      </c>
      <c r="Y32" s="21">
        <v>0.16002255904330101</v>
      </c>
      <c r="Z32" s="21">
        <v>0.20299483168236601</v>
      </c>
      <c r="AA32" s="21">
        <v>0.22474886288519999</v>
      </c>
      <c r="AB32" s="21">
        <v>0.117569716636962</v>
      </c>
      <c r="AC32" s="21">
        <v>3.00383150736513E-2</v>
      </c>
      <c r="AD32" s="21">
        <v>0</v>
      </c>
      <c r="AE32" s="21">
        <v>0</v>
      </c>
      <c r="AF32" s="21">
        <v>1</v>
      </c>
      <c r="AG32" s="21">
        <v>0</v>
      </c>
      <c r="AH32" s="21">
        <v>0</v>
      </c>
      <c r="AI32" s="21">
        <v>0</v>
      </c>
      <c r="AJ32" s="21">
        <v>0</v>
      </c>
    </row>
    <row r="33" spans="1:36" x14ac:dyDescent="0.15">
      <c r="A33" s="2">
        <v>5</v>
      </c>
      <c r="B33" s="21">
        <v>0.94428558134873097</v>
      </c>
      <c r="C33" s="21">
        <v>4.4178097049520998E-2</v>
      </c>
      <c r="D33" s="21">
        <v>1.1595941005847299E-3</v>
      </c>
      <c r="E33" s="21">
        <v>3.1606414020929399E-5</v>
      </c>
      <c r="F33" s="21">
        <v>0</v>
      </c>
      <c r="G33" s="21">
        <v>2.83824363097735E-4</v>
      </c>
      <c r="H33" s="21">
        <v>1.00612967240438E-2</v>
      </c>
      <c r="I33" s="21">
        <v>0.38078389949448699</v>
      </c>
      <c r="J33" s="21">
        <v>0.51741157965853202</v>
      </c>
      <c r="K33" s="21">
        <v>9.1396396948397601E-2</v>
      </c>
      <c r="L33" s="21">
        <v>1.17808295043201E-3</v>
      </c>
      <c r="M33" s="21">
        <v>1.20934689434706E-4</v>
      </c>
      <c r="N33" s="21">
        <v>9.4834436489060802E-4</v>
      </c>
      <c r="O33" s="21">
        <v>8.1607618938249697E-3</v>
      </c>
      <c r="P33" s="21">
        <v>0.16407227365226801</v>
      </c>
      <c r="Q33" s="21">
        <v>0.28504920305067399</v>
      </c>
      <c r="R33" s="21">
        <v>0.34803395499614997</v>
      </c>
      <c r="S33" s="21">
        <v>0.17528227005558</v>
      </c>
      <c r="T33" s="21">
        <v>0</v>
      </c>
      <c r="U33" s="21">
        <v>1.6013407786433499E-2</v>
      </c>
      <c r="V33" s="21">
        <v>1.1548890458892E-2</v>
      </c>
      <c r="W33" s="21">
        <v>0.15402540536353199</v>
      </c>
      <c r="X33" s="21">
        <v>0.12530113486239899</v>
      </c>
      <c r="Y33" s="21">
        <v>0.14620066485958899</v>
      </c>
      <c r="Z33" s="21">
        <v>0.13359591559893799</v>
      </c>
      <c r="AA33" s="21">
        <v>0.32019284693102701</v>
      </c>
      <c r="AB33" s="21">
        <v>0.113195506750116</v>
      </c>
      <c r="AC33" s="21">
        <v>7.4885256343960802E-3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1</v>
      </c>
      <c r="AJ33" s="21">
        <v>0</v>
      </c>
    </row>
    <row r="34" spans="1:36" x14ac:dyDescent="0.15">
      <c r="A34" s="2">
        <v>6</v>
      </c>
      <c r="B34" s="21">
        <v>0.96180476906880297</v>
      </c>
      <c r="C34" s="21">
        <v>2.69904314257093E-2</v>
      </c>
      <c r="D34" s="21">
        <v>7.2158800349121698E-4</v>
      </c>
      <c r="E34" s="21">
        <v>1.0929395770685399E-5</v>
      </c>
      <c r="F34" s="21">
        <v>2.9166186235355901E-5</v>
      </c>
      <c r="G34" s="21">
        <v>1.10651009879648E-4</v>
      </c>
      <c r="H34" s="21">
        <v>1.0332464910110299E-2</v>
      </c>
      <c r="I34" s="21">
        <v>0.40796349395151199</v>
      </c>
      <c r="J34" s="21">
        <v>0.48425092764123601</v>
      </c>
      <c r="K34" s="21">
        <v>9.4450071477762701E-2</v>
      </c>
      <c r="L34" s="21">
        <v>2.0249262840464099E-3</v>
      </c>
      <c r="M34" s="21">
        <v>0</v>
      </c>
      <c r="N34" s="21">
        <v>1.64409184642587E-3</v>
      </c>
      <c r="O34" s="21">
        <v>9.6664887990164598E-3</v>
      </c>
      <c r="P34" s="21">
        <v>0.18977002984239699</v>
      </c>
      <c r="Q34" s="21">
        <v>0.292183831671324</v>
      </c>
      <c r="R34" s="21">
        <v>0.314468213485043</v>
      </c>
      <c r="S34" s="21">
        <v>0.18233937772091299</v>
      </c>
      <c r="T34" s="21">
        <v>0</v>
      </c>
      <c r="U34" s="21">
        <v>1.2723892634566299E-2</v>
      </c>
      <c r="V34" s="21">
        <v>8.5146546457539503E-3</v>
      </c>
      <c r="W34" s="21">
        <v>0.17094625390850601</v>
      </c>
      <c r="X34" s="21">
        <v>8.03537161750775E-2</v>
      </c>
      <c r="Y34" s="21">
        <v>5.0456369980282099E-2</v>
      </c>
      <c r="Z34" s="21">
        <v>0.17166507700117301</v>
      </c>
      <c r="AA34" s="21">
        <v>0.32403538236864798</v>
      </c>
      <c r="AB34" s="21">
        <v>0.202543200566311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1</v>
      </c>
      <c r="AJ34" s="21">
        <v>0</v>
      </c>
    </row>
    <row r="35" spans="1:36" x14ac:dyDescent="0.15">
      <c r="A35" s="2">
        <v>7</v>
      </c>
      <c r="B35" s="21">
        <v>0.96287373481802596</v>
      </c>
      <c r="C35" s="21">
        <v>2.6435160637001499E-2</v>
      </c>
      <c r="D35" s="21">
        <v>9.6312745928306301E-4</v>
      </c>
      <c r="E35" s="21">
        <v>3.5516149053516099E-6</v>
      </c>
      <c r="F35" s="21">
        <v>5.9257937085704903E-5</v>
      </c>
      <c r="G35" s="21">
        <v>1.8642281892149699E-4</v>
      </c>
      <c r="H35" s="21">
        <v>9.4787447147759996E-3</v>
      </c>
      <c r="I35" s="21">
        <v>0.41304344672184601</v>
      </c>
      <c r="J35" s="21">
        <v>0.47035378510812198</v>
      </c>
      <c r="K35" s="21">
        <v>0.104742078014957</v>
      </c>
      <c r="L35" s="21">
        <v>2.9681992168797099E-3</v>
      </c>
      <c r="M35" s="21">
        <v>0</v>
      </c>
      <c r="N35" s="21">
        <v>1.09844541830585E-3</v>
      </c>
      <c r="O35" s="21">
        <v>7.7940455198885102E-3</v>
      </c>
      <c r="P35" s="21">
        <v>0.21249478315165801</v>
      </c>
      <c r="Q35" s="21">
        <v>0.26229262226710898</v>
      </c>
      <c r="R35" s="21">
        <v>0.34640547006287398</v>
      </c>
      <c r="S35" s="21">
        <v>0.173843294222885</v>
      </c>
      <c r="T35" s="21">
        <v>0</v>
      </c>
      <c r="U35" s="21">
        <v>4.96383029547164E-3</v>
      </c>
      <c r="V35" s="21">
        <v>0</v>
      </c>
      <c r="W35" s="21">
        <v>8.6977044703324596E-2</v>
      </c>
      <c r="X35" s="21">
        <v>0.1255712887731</v>
      </c>
      <c r="Y35" s="21">
        <v>0.30574430130484698</v>
      </c>
      <c r="Z35" s="21">
        <v>0.236365104686759</v>
      </c>
      <c r="AA35" s="21">
        <v>8.7879098019645496E-2</v>
      </c>
      <c r="AB35" s="21">
        <v>0.15746316251232201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</row>
    <row r="36" spans="1:36" x14ac:dyDescent="0.15">
      <c r="A36" s="2">
        <v>8</v>
      </c>
      <c r="B36" s="21">
        <v>0.96426232489714803</v>
      </c>
      <c r="C36" s="21">
        <v>2.53979868652306E-2</v>
      </c>
      <c r="D36" s="21">
        <v>7.6446176350689196E-4</v>
      </c>
      <c r="E36" s="21">
        <v>0</v>
      </c>
      <c r="F36" s="21">
        <v>0</v>
      </c>
      <c r="G36" s="21">
        <v>1.17879226118426E-4</v>
      </c>
      <c r="H36" s="21">
        <v>9.4573472479959099E-3</v>
      </c>
      <c r="I36" s="21">
        <v>0.40297434921799502</v>
      </c>
      <c r="J36" s="21">
        <v>0.47665728603005297</v>
      </c>
      <c r="K36" s="21">
        <v>0.109971114609205</v>
      </c>
      <c r="L36" s="21">
        <v>2.7658449169161601E-3</v>
      </c>
      <c r="M36" s="21">
        <v>0</v>
      </c>
      <c r="N36" s="21">
        <v>0</v>
      </c>
      <c r="O36" s="21">
        <v>7.6314052258289701E-3</v>
      </c>
      <c r="P36" s="21">
        <v>0.209264918190357</v>
      </c>
      <c r="Q36" s="21">
        <v>0.26054976162071602</v>
      </c>
      <c r="R36" s="21">
        <v>0.24958327581824</v>
      </c>
      <c r="S36" s="21">
        <v>0.26900384165828201</v>
      </c>
      <c r="T36" s="21">
        <v>5.9952748399155903E-3</v>
      </c>
      <c r="U36" s="21">
        <v>5.1459256308421502E-3</v>
      </c>
      <c r="V36" s="21">
        <v>4.5700224164526502E-4</v>
      </c>
      <c r="W36" s="21">
        <v>0.118692555653719</v>
      </c>
      <c r="X36" s="21">
        <v>0.21394505270852199</v>
      </c>
      <c r="Y36" s="21">
        <v>5.2876809274694903E-2</v>
      </c>
      <c r="Z36" s="21">
        <v>9.3626645823285698E-2</v>
      </c>
      <c r="AA36" s="21">
        <v>0.43188217178444699</v>
      </c>
      <c r="AB36" s="21">
        <v>8.8976764755330201E-2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</row>
    <row r="37" spans="1:36" x14ac:dyDescent="0.15">
      <c r="A37" s="2">
        <v>9</v>
      </c>
      <c r="B37" s="21">
        <v>0.96437081758675502</v>
      </c>
      <c r="C37" s="21">
        <v>2.4889141333690398E-2</v>
      </c>
      <c r="D37" s="21">
        <v>6.03257068695593E-4</v>
      </c>
      <c r="E37" s="21">
        <v>0</v>
      </c>
      <c r="F37" s="21">
        <v>0</v>
      </c>
      <c r="G37" s="21">
        <v>5.3888811993032698E-5</v>
      </c>
      <c r="H37" s="21">
        <v>1.0082895198865899E-2</v>
      </c>
      <c r="I37" s="21">
        <v>0.40476595876142302</v>
      </c>
      <c r="J37" s="21">
        <v>0.47687540561099001</v>
      </c>
      <c r="K37" s="21">
        <v>9.98621212302543E-2</v>
      </c>
      <c r="L37" s="21">
        <v>2.5625840281902901E-3</v>
      </c>
      <c r="M37" s="21">
        <v>0</v>
      </c>
      <c r="N37" s="21">
        <v>2.0694798502838001E-4</v>
      </c>
      <c r="O37" s="21">
        <v>1.5726982384113301E-2</v>
      </c>
      <c r="P37" s="21">
        <v>0.22300878720339601</v>
      </c>
      <c r="Q37" s="21">
        <v>0.26623646591965</v>
      </c>
      <c r="R37" s="21">
        <v>0.28357324677610901</v>
      </c>
      <c r="S37" s="21">
        <v>0.214836000195261</v>
      </c>
      <c r="T37" s="21">
        <v>0</v>
      </c>
      <c r="U37" s="21">
        <v>0</v>
      </c>
      <c r="V37" s="21">
        <v>1.2345499905582201E-2</v>
      </c>
      <c r="W37" s="21">
        <v>0.232026591819642</v>
      </c>
      <c r="X37" s="21">
        <v>0.32684463921766499</v>
      </c>
      <c r="Y37" s="21">
        <v>0.26105367516399203</v>
      </c>
      <c r="Z37" s="21">
        <v>5.1607417668632097E-2</v>
      </c>
      <c r="AA37" s="21">
        <v>0.12846767613006699</v>
      </c>
      <c r="AB37" s="21">
        <v>0</v>
      </c>
      <c r="AC37" s="21">
        <v>0</v>
      </c>
      <c r="AD37" s="21">
        <v>0.61705476589015895</v>
      </c>
      <c r="AE37" s="21">
        <v>0</v>
      </c>
      <c r="AF37" s="21">
        <v>0.38294523410983999</v>
      </c>
      <c r="AG37" s="21">
        <v>0</v>
      </c>
      <c r="AH37" s="21">
        <v>0</v>
      </c>
      <c r="AI37" s="21">
        <v>0</v>
      </c>
      <c r="AJ37" s="21">
        <v>0</v>
      </c>
    </row>
    <row r="38" spans="1:36" x14ac:dyDescent="0.15">
      <c r="A38" s="2">
        <v>10</v>
      </c>
      <c r="B38" s="21">
        <v>0.962158057967889</v>
      </c>
      <c r="C38" s="21">
        <v>2.5743954903474101E-2</v>
      </c>
      <c r="D38" s="21">
        <v>5.1867384109077004E-4</v>
      </c>
      <c r="E38" s="21">
        <v>2.95416576479811E-5</v>
      </c>
      <c r="F38" s="21">
        <v>0</v>
      </c>
      <c r="G38" s="21">
        <v>1.6049963046564899E-4</v>
      </c>
      <c r="H38" s="21">
        <v>1.1389271999432E-2</v>
      </c>
      <c r="I38" s="21">
        <v>0.431580794817436</v>
      </c>
      <c r="J38" s="21">
        <v>0.47811661743401801</v>
      </c>
      <c r="K38" s="21">
        <v>7.78102580178055E-2</v>
      </c>
      <c r="L38" s="21">
        <v>1.29035712033722E-3</v>
      </c>
      <c r="M38" s="21">
        <v>0</v>
      </c>
      <c r="N38" s="21">
        <v>1.1753160327721E-3</v>
      </c>
      <c r="O38" s="21">
        <v>1.00266565776303E-2</v>
      </c>
      <c r="P38" s="21">
        <v>0.17793758849718699</v>
      </c>
      <c r="Q38" s="21">
        <v>0.28169614598980802</v>
      </c>
      <c r="R38" s="21">
        <v>0.32694791930511202</v>
      </c>
      <c r="S38" s="21">
        <v>0.18286720552045899</v>
      </c>
      <c r="T38" s="21">
        <v>0</v>
      </c>
      <c r="U38" s="21">
        <v>2.67266640169198E-2</v>
      </c>
      <c r="V38" s="21">
        <v>3.82447667051317E-3</v>
      </c>
      <c r="W38" s="21">
        <v>0.25833550783744902</v>
      </c>
      <c r="X38" s="21">
        <v>0.14846760627149999</v>
      </c>
      <c r="Y38" s="21">
        <v>0.25442763218199599</v>
      </c>
      <c r="Z38" s="21">
        <v>0.15774685644885</v>
      </c>
      <c r="AA38" s="21">
        <v>9.1454657708502807E-2</v>
      </c>
      <c r="AB38" s="21">
        <v>8.9567739551701206E-2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</row>
    <row r="39" spans="1:36" x14ac:dyDescent="0.15">
      <c r="A39" s="2">
        <v>11</v>
      </c>
      <c r="B39" s="21">
        <v>0.95856390118084001</v>
      </c>
      <c r="C39" s="21">
        <v>2.6692580840282799E-2</v>
      </c>
      <c r="D39" s="21">
        <v>5.0364049313580397E-4</v>
      </c>
      <c r="E39" s="21">
        <v>0</v>
      </c>
      <c r="F39" s="21">
        <v>0</v>
      </c>
      <c r="G39" s="21">
        <v>2.0424772671790499E-4</v>
      </c>
      <c r="H39" s="21">
        <v>1.40356297590227E-2</v>
      </c>
      <c r="I39" s="21">
        <v>0.43087639902361802</v>
      </c>
      <c r="J39" s="21">
        <v>0.48872417820351</v>
      </c>
      <c r="K39" s="21">
        <v>6.1482730623946998E-2</v>
      </c>
      <c r="L39" s="21">
        <v>8.8661706294300901E-4</v>
      </c>
      <c r="M39" s="21">
        <v>0</v>
      </c>
      <c r="N39" s="21">
        <v>8.6835191075568295E-4</v>
      </c>
      <c r="O39" s="21">
        <v>1.7161723175225501E-2</v>
      </c>
      <c r="P39" s="21">
        <v>0.21522358387762899</v>
      </c>
      <c r="Q39" s="21">
        <v>0.28336080414478598</v>
      </c>
      <c r="R39" s="21">
        <v>0.38377943582365898</v>
      </c>
      <c r="S39" s="21">
        <v>0.109408464526677</v>
      </c>
      <c r="T39" s="21">
        <v>0</v>
      </c>
      <c r="U39" s="21">
        <v>8.2066279254546202E-3</v>
      </c>
      <c r="V39" s="21">
        <v>2.1083701792121799E-5</v>
      </c>
      <c r="W39" s="21">
        <v>5.3005766520698001E-2</v>
      </c>
      <c r="X39" s="21">
        <v>0.14599210294078499</v>
      </c>
      <c r="Y39" s="21">
        <v>0.309757142784993</v>
      </c>
      <c r="Z39" s="21">
        <v>0.31483688708725399</v>
      </c>
      <c r="AA39" s="21">
        <v>7.0739748837716804E-2</v>
      </c>
      <c r="AB39" s="21">
        <v>0.105668351828551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</row>
    <row r="40" spans="1:36" x14ac:dyDescent="0.15">
      <c r="A40" s="2">
        <v>12</v>
      </c>
      <c r="B40" s="21">
        <v>0.96311377136148402</v>
      </c>
      <c r="C40" s="21">
        <v>2.4448082360765101E-2</v>
      </c>
      <c r="D40" s="21">
        <v>6.99391857987997E-4</v>
      </c>
      <c r="E40" s="21">
        <v>0</v>
      </c>
      <c r="F40" s="21">
        <v>0</v>
      </c>
      <c r="G40" s="21">
        <v>4.0362624296132101E-5</v>
      </c>
      <c r="H40" s="21">
        <v>1.1698391795466201E-2</v>
      </c>
      <c r="I40" s="21">
        <v>0.43843941051498803</v>
      </c>
      <c r="J40" s="21">
        <v>0.47574019714688098</v>
      </c>
      <c r="K40" s="21">
        <v>6.5447377876760499E-2</v>
      </c>
      <c r="L40" s="21">
        <v>3.4678583520489801E-3</v>
      </c>
      <c r="M40" s="21">
        <v>1.63240025881936E-3</v>
      </c>
      <c r="N40" s="21">
        <v>1.8789738773244699E-3</v>
      </c>
      <c r="O40" s="21">
        <v>1.33937819731763E-2</v>
      </c>
      <c r="P40" s="21">
        <v>0.23231325255625801</v>
      </c>
      <c r="Q40" s="21">
        <v>0.25244092598748702</v>
      </c>
      <c r="R40" s="21">
        <v>0.26315990519930799</v>
      </c>
      <c r="S40" s="21">
        <v>0.22884122965334699</v>
      </c>
      <c r="T40" s="21">
        <v>0</v>
      </c>
      <c r="U40" s="21">
        <v>0</v>
      </c>
      <c r="V40" s="21">
        <v>2.3244686603596899E-2</v>
      </c>
      <c r="W40" s="21">
        <v>0.31216079201142999</v>
      </c>
      <c r="X40" s="21">
        <v>0</v>
      </c>
      <c r="Y40" s="21">
        <v>0.23928656714413499</v>
      </c>
      <c r="Z40" s="21">
        <v>0</v>
      </c>
      <c r="AA40" s="21">
        <v>0.44855264084443303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</row>
    <row r="41" spans="1:36" x14ac:dyDescent="0.15">
      <c r="A41" s="2">
        <v>13</v>
      </c>
      <c r="B41" s="21">
        <v>0.96086864605650801</v>
      </c>
      <c r="C41" s="21">
        <v>2.67951298336911E-2</v>
      </c>
      <c r="D41" s="21">
        <v>4.9434354667518901E-4</v>
      </c>
      <c r="E41" s="21">
        <v>0</v>
      </c>
      <c r="F41" s="21">
        <v>0</v>
      </c>
      <c r="G41" s="21">
        <v>3.6143578021656498E-4</v>
      </c>
      <c r="H41" s="21">
        <v>1.1480444782908401E-2</v>
      </c>
      <c r="I41" s="21">
        <v>0.43105289918969097</v>
      </c>
      <c r="J41" s="21">
        <v>0.48329845488220002</v>
      </c>
      <c r="K41" s="21">
        <v>6.8742574152571595E-2</v>
      </c>
      <c r="L41" s="21">
        <v>2.1261758749021001E-3</v>
      </c>
      <c r="M41" s="21">
        <v>0</v>
      </c>
      <c r="N41" s="21">
        <v>0</v>
      </c>
      <c r="O41" s="21">
        <v>1.47798959006339E-2</v>
      </c>
      <c r="P41" s="21">
        <v>0.27866897114483002</v>
      </c>
      <c r="Q41" s="21">
        <v>0.30981997243931098</v>
      </c>
      <c r="R41" s="21">
        <v>0.306178513559973</v>
      </c>
      <c r="S41" s="21">
        <v>0.105332542855884</v>
      </c>
      <c r="T41" s="21">
        <v>0</v>
      </c>
      <c r="U41" s="21">
        <v>0</v>
      </c>
      <c r="V41" s="21">
        <v>0</v>
      </c>
      <c r="W41" s="21">
        <v>0.19607255620509301</v>
      </c>
      <c r="X41" s="21">
        <v>0</v>
      </c>
      <c r="Y41" s="21">
        <v>0.455220730922959</v>
      </c>
      <c r="Z41" s="21">
        <v>0</v>
      </c>
      <c r="AA41" s="21">
        <v>0.34870671287194699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</row>
    <row r="42" spans="1:36" x14ac:dyDescent="0.15">
      <c r="A42" s="2">
        <v>14</v>
      </c>
      <c r="B42" s="21">
        <v>0.96017695210520004</v>
      </c>
      <c r="C42" s="21">
        <v>2.67983731647564E-2</v>
      </c>
      <c r="D42" s="21">
        <v>7.6214909966091E-4</v>
      </c>
      <c r="E42" s="21">
        <v>0</v>
      </c>
      <c r="F42" s="21">
        <v>0</v>
      </c>
      <c r="G42" s="21">
        <v>3.45764695635754E-4</v>
      </c>
      <c r="H42" s="21">
        <v>1.19167609347463E-2</v>
      </c>
      <c r="I42" s="21">
        <v>0.41397240774739702</v>
      </c>
      <c r="J42" s="21">
        <v>0.49201110263574699</v>
      </c>
      <c r="K42" s="21">
        <v>7.8269241175414797E-2</v>
      </c>
      <c r="L42" s="21">
        <v>2.6794096586800001E-3</v>
      </c>
      <c r="M42" s="21">
        <v>0</v>
      </c>
      <c r="N42" s="21">
        <v>0</v>
      </c>
      <c r="O42" s="21">
        <v>1.30678387827604E-2</v>
      </c>
      <c r="P42" s="21">
        <v>0.25160689069894498</v>
      </c>
      <c r="Q42" s="21">
        <v>0.224139002299235</v>
      </c>
      <c r="R42" s="21">
        <v>0.34224614653965402</v>
      </c>
      <c r="S42" s="21">
        <v>0.14456898858924599</v>
      </c>
      <c r="T42" s="21">
        <v>0</v>
      </c>
      <c r="U42" s="21">
        <v>0</v>
      </c>
      <c r="V42" s="21">
        <v>3.7438971872918003E-2</v>
      </c>
      <c r="W42" s="21">
        <v>0.29036427734255998</v>
      </c>
      <c r="X42" s="21">
        <v>0.31273825324135501</v>
      </c>
      <c r="Y42" s="21">
        <v>0</v>
      </c>
      <c r="Z42" s="21">
        <v>0</v>
      </c>
      <c r="AA42" s="21">
        <v>0</v>
      </c>
      <c r="AB42" s="21">
        <v>0.396897469416084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</row>
    <row r="43" spans="1:36" x14ac:dyDescent="0.15">
      <c r="A43" s="2">
        <v>15</v>
      </c>
      <c r="B43" s="21">
        <v>0.95776751607609101</v>
      </c>
      <c r="C43" s="21">
        <v>2.9061327970401299E-2</v>
      </c>
      <c r="D43" s="21">
        <v>2.0655280354222E-4</v>
      </c>
      <c r="E43" s="21">
        <v>0</v>
      </c>
      <c r="F43" s="21">
        <v>0</v>
      </c>
      <c r="G43" s="21">
        <v>2.7840492268618597E-4</v>
      </c>
      <c r="H43" s="21">
        <v>1.26861982272784E-2</v>
      </c>
      <c r="I43" s="21">
        <v>0.40760909463793299</v>
      </c>
      <c r="J43" s="21">
        <v>0.48262891036603101</v>
      </c>
      <c r="K43" s="21">
        <v>9.1794805849700997E-2</v>
      </c>
      <c r="L43" s="21">
        <v>3.6113049428363399E-3</v>
      </c>
      <c r="M43" s="21">
        <v>6.4938746597509496E-4</v>
      </c>
      <c r="N43" s="21">
        <v>1.1432879632911699E-3</v>
      </c>
      <c r="O43" s="21">
        <v>1.2563208774231199E-2</v>
      </c>
      <c r="P43" s="21">
        <v>0.21437383298860799</v>
      </c>
      <c r="Q43" s="21">
        <v>0.31388512520992901</v>
      </c>
      <c r="R43" s="21">
        <v>0.33596689681291497</v>
      </c>
      <c r="S43" s="21">
        <v>0.121613382051119</v>
      </c>
      <c r="T43" s="21">
        <v>0</v>
      </c>
      <c r="U43" s="21">
        <v>0</v>
      </c>
      <c r="V43" s="21">
        <v>1.4160762937427801E-2</v>
      </c>
      <c r="W43" s="21">
        <v>0.132600271889461</v>
      </c>
      <c r="X43" s="21">
        <v>0</v>
      </c>
      <c r="Y43" s="21">
        <v>0</v>
      </c>
      <c r="Z43" s="21">
        <v>0.42482783457088402</v>
      </c>
      <c r="AA43" s="21">
        <v>0.44257189353965398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</row>
    <row r="44" spans="1:36" x14ac:dyDescent="0.15">
      <c r="A44" s="2">
        <v>16</v>
      </c>
      <c r="B44" s="21">
        <v>0.95768926027833301</v>
      </c>
      <c r="C44" s="21">
        <v>3.1469298864078399E-2</v>
      </c>
      <c r="D44" s="21">
        <v>5.43231301551789E-4</v>
      </c>
      <c r="E44" s="21">
        <v>0</v>
      </c>
      <c r="F44" s="21">
        <v>0</v>
      </c>
      <c r="G44" s="21">
        <v>5.9562050455922802E-5</v>
      </c>
      <c r="H44" s="21">
        <v>1.02386475055801E-2</v>
      </c>
      <c r="I44" s="21">
        <v>0.39366016783066299</v>
      </c>
      <c r="J44" s="21">
        <v>0.49726865868833198</v>
      </c>
      <c r="K44" s="21">
        <v>8.5890359413947306E-2</v>
      </c>
      <c r="L44" s="21">
        <v>1.4594710119422299E-3</v>
      </c>
      <c r="M44" s="21">
        <v>0</v>
      </c>
      <c r="N44" s="21">
        <v>7.2566165271438097E-4</v>
      </c>
      <c r="O44" s="21">
        <v>2.09956814023999E-2</v>
      </c>
      <c r="P44" s="21">
        <v>0.21569820318024299</v>
      </c>
      <c r="Q44" s="21">
        <v>0.19910815081344299</v>
      </c>
      <c r="R44" s="21">
        <v>0.30592365468636001</v>
      </c>
      <c r="S44" s="21">
        <v>0.27225034452931002</v>
      </c>
      <c r="T44" s="21">
        <v>0</v>
      </c>
      <c r="U44" s="21">
        <v>0</v>
      </c>
      <c r="V44" s="21">
        <v>7.0196467906437701E-3</v>
      </c>
      <c r="W44" s="21">
        <v>0</v>
      </c>
      <c r="X44" s="21">
        <v>0</v>
      </c>
      <c r="Y44" s="21">
        <v>0</v>
      </c>
      <c r="Z44" s="21">
        <v>1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1</v>
      </c>
      <c r="AH44" s="21">
        <v>0</v>
      </c>
      <c r="AI44" s="21">
        <v>0</v>
      </c>
      <c r="AJ44" s="21">
        <v>0</v>
      </c>
    </row>
    <row r="45" spans="1:36" x14ac:dyDescent="0.15">
      <c r="A45" s="2">
        <v>17</v>
      </c>
      <c r="B45" s="21">
        <v>0.96255394741286504</v>
      </c>
      <c r="C45" s="21">
        <v>2.57649422800224E-2</v>
      </c>
      <c r="D45" s="21">
        <v>4.7749729861841001E-4</v>
      </c>
      <c r="E45" s="21">
        <v>0</v>
      </c>
      <c r="F45" s="21">
        <v>0</v>
      </c>
      <c r="G45" s="21">
        <v>1.15855774205154E-4</v>
      </c>
      <c r="H45" s="21">
        <v>1.10877572342884E-2</v>
      </c>
      <c r="I45" s="21">
        <v>0.41279876335982402</v>
      </c>
      <c r="J45" s="21">
        <v>0.52405797368802998</v>
      </c>
      <c r="K45" s="21">
        <v>5.3217128264915502E-2</v>
      </c>
      <c r="L45" s="21">
        <v>0</v>
      </c>
      <c r="M45" s="21">
        <v>0</v>
      </c>
      <c r="N45" s="21">
        <v>7.3944563934968304E-4</v>
      </c>
      <c r="O45" s="21">
        <v>9.1866890478803902E-3</v>
      </c>
      <c r="P45" s="21">
        <v>0.163925175278784</v>
      </c>
      <c r="Q45" s="21">
        <v>0.23533261853096801</v>
      </c>
      <c r="R45" s="21">
        <v>0.37613455317366701</v>
      </c>
      <c r="S45" s="21">
        <v>0.19938727512166701</v>
      </c>
      <c r="T45" s="21">
        <v>2.0033106362727E-2</v>
      </c>
      <c r="U45" s="21">
        <v>0</v>
      </c>
      <c r="V45" s="21">
        <v>5.1872715321850896E-3</v>
      </c>
      <c r="W45" s="21">
        <v>0.100071067875786</v>
      </c>
      <c r="X45" s="21">
        <v>0.217811243973066</v>
      </c>
      <c r="Y45" s="21">
        <v>0.13267420711509301</v>
      </c>
      <c r="Z45" s="21">
        <v>0.231491294297338</v>
      </c>
      <c r="AA45" s="21">
        <v>0.208793795253297</v>
      </c>
      <c r="AB45" s="21">
        <v>0</v>
      </c>
      <c r="AC45" s="21">
        <v>0.10915839148541701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</row>
    <row r="46" spans="1:36" x14ac:dyDescent="0.15">
      <c r="A46" s="2">
        <v>18</v>
      </c>
      <c r="B46" s="21">
        <v>0.95826782443228198</v>
      </c>
      <c r="C46" s="21">
        <v>2.83730581598358E-2</v>
      </c>
      <c r="D46" s="21">
        <v>6.56056431803119E-4</v>
      </c>
      <c r="E46" s="21">
        <v>0</v>
      </c>
      <c r="F46" s="21">
        <v>0</v>
      </c>
      <c r="G46" s="21">
        <v>1.8760565714961099E-4</v>
      </c>
      <c r="H46" s="21">
        <v>1.25154553189291E-2</v>
      </c>
      <c r="I46" s="21">
        <v>0.43053128981436301</v>
      </c>
      <c r="J46" s="21">
        <v>0.47059175307065798</v>
      </c>
      <c r="K46" s="21">
        <v>8.1507120941413505E-2</v>
      </c>
      <c r="L46" s="21">
        <v>3.0684532923085099E-3</v>
      </c>
      <c r="M46" s="21">
        <v>0</v>
      </c>
      <c r="N46" s="21">
        <v>7.2087156614288397E-4</v>
      </c>
      <c r="O46" s="21">
        <v>1.35805113151128E-2</v>
      </c>
      <c r="P46" s="21">
        <v>0.33460875056545197</v>
      </c>
      <c r="Q46" s="21">
        <v>0.20879037297637801</v>
      </c>
      <c r="R46" s="21">
        <v>0.36470978401326498</v>
      </c>
      <c r="S46" s="21">
        <v>8.5918162428593306E-2</v>
      </c>
      <c r="T46" s="21">
        <v>0</v>
      </c>
      <c r="U46" s="21">
        <v>0</v>
      </c>
      <c r="V46" s="21">
        <v>5.9729300163102799E-3</v>
      </c>
      <c r="W46" s="21">
        <v>0.66618743695379601</v>
      </c>
      <c r="X46" s="21">
        <v>0</v>
      </c>
      <c r="Y46" s="21">
        <v>0</v>
      </c>
      <c r="Z46" s="21">
        <v>0</v>
      </c>
      <c r="AA46" s="21">
        <v>0.33381256304620399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</row>
    <row r="47" spans="1:36" x14ac:dyDescent="0.15">
      <c r="A47" s="2">
        <v>19</v>
      </c>
      <c r="B47" s="21">
        <v>0.95549818848869605</v>
      </c>
      <c r="C47" s="21">
        <v>2.9735851463623699E-2</v>
      </c>
      <c r="D47" s="21">
        <v>7.8206711766294395E-4</v>
      </c>
      <c r="E47" s="21">
        <v>0</v>
      </c>
      <c r="F47" s="21">
        <v>0</v>
      </c>
      <c r="G47" s="21">
        <v>5.5729056656383403E-5</v>
      </c>
      <c r="H47" s="21">
        <v>1.39281638733607E-2</v>
      </c>
      <c r="I47" s="21">
        <v>0.445035125356258</v>
      </c>
      <c r="J47" s="21">
        <v>0.47487391630306097</v>
      </c>
      <c r="K47" s="21">
        <v>4.9940180054478797E-2</v>
      </c>
      <c r="L47" s="21">
        <v>1.68218974352638E-3</v>
      </c>
      <c r="M47" s="21">
        <v>0</v>
      </c>
      <c r="N47" s="21">
        <v>0</v>
      </c>
      <c r="O47" s="21">
        <v>2.8468588542673999E-2</v>
      </c>
      <c r="P47" s="21">
        <v>0.28365063729739798</v>
      </c>
      <c r="Q47" s="21">
        <v>0.24938643169060101</v>
      </c>
      <c r="R47" s="21">
        <v>0.37154742548500103</v>
      </c>
      <c r="S47" s="21">
        <v>9.5415505526999206E-2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1</v>
      </c>
      <c r="AG47" s="21">
        <v>0</v>
      </c>
      <c r="AH47" s="21">
        <v>0</v>
      </c>
      <c r="AI47" s="21">
        <v>0</v>
      </c>
      <c r="AJ47" s="21">
        <v>0</v>
      </c>
    </row>
    <row r="48" spans="1:36" x14ac:dyDescent="0.15">
      <c r="A48" s="2">
        <v>20</v>
      </c>
      <c r="B48" s="21">
        <v>0.960023001196873</v>
      </c>
      <c r="C48" s="21">
        <v>2.4866539375158099E-2</v>
      </c>
      <c r="D48" s="21">
        <v>5.0749250693678802E-4</v>
      </c>
      <c r="E48" s="21">
        <v>0</v>
      </c>
      <c r="F48" s="21">
        <v>0</v>
      </c>
      <c r="G48" s="21">
        <v>9.5388244276321395E-5</v>
      </c>
      <c r="H48" s="21">
        <v>1.45075786767554E-2</v>
      </c>
      <c r="I48" s="21">
        <v>0.45131023510200002</v>
      </c>
      <c r="J48" s="21">
        <v>0.46282791914004001</v>
      </c>
      <c r="K48" s="21">
        <v>6.0471113481193398E-2</v>
      </c>
      <c r="L48" s="21">
        <v>5.7114199744463402E-3</v>
      </c>
      <c r="M48" s="21">
        <v>0</v>
      </c>
      <c r="N48" s="21">
        <v>1.4491604042692499E-3</v>
      </c>
      <c r="O48" s="21">
        <v>1.8230151898050599E-2</v>
      </c>
      <c r="P48" s="21">
        <v>0.151324258074885</v>
      </c>
      <c r="Q48" s="21">
        <v>0.40192334391944401</v>
      </c>
      <c r="R48" s="21">
        <v>0.32909696041597403</v>
      </c>
      <c r="S48" s="21">
        <v>0.102317444506938</v>
      </c>
      <c r="T48" s="21">
        <v>0</v>
      </c>
      <c r="U48" s="21">
        <v>1.5337993082756801E-2</v>
      </c>
      <c r="V48" s="21">
        <v>0</v>
      </c>
      <c r="W48" s="21">
        <v>0</v>
      </c>
      <c r="X48" s="21">
        <v>0.11666276403282599</v>
      </c>
      <c r="Y48" s="21">
        <v>0.167374945590854</v>
      </c>
      <c r="Z48" s="21">
        <v>0.134133793004658</v>
      </c>
      <c r="AA48" s="21">
        <v>0.37104206396282902</v>
      </c>
      <c r="AB48" s="21">
        <v>0.21078643340883099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</row>
    <row r="49" spans="1:36" x14ac:dyDescent="0.15">
      <c r="A49" s="2">
        <v>21</v>
      </c>
      <c r="B49" s="21">
        <v>0.95775205788526996</v>
      </c>
      <c r="C49" s="21">
        <v>2.6230922160409599E-2</v>
      </c>
      <c r="D49" s="21">
        <v>5.6229330921398195E-4</v>
      </c>
      <c r="E49" s="21">
        <v>0</v>
      </c>
      <c r="F49" s="21">
        <v>0</v>
      </c>
      <c r="G49" s="21">
        <v>5.07932717604165E-4</v>
      </c>
      <c r="H49" s="21">
        <v>1.49467939275014E-2</v>
      </c>
      <c r="I49" s="21">
        <v>0.41620965726676501</v>
      </c>
      <c r="J49" s="21">
        <v>0.48926086097702698</v>
      </c>
      <c r="K49" s="21">
        <v>6.3166276695971899E-2</v>
      </c>
      <c r="L49" s="21">
        <v>0</v>
      </c>
      <c r="M49" s="21">
        <v>0</v>
      </c>
      <c r="N49" s="21">
        <v>3.5474288137951398E-3</v>
      </c>
      <c r="O49" s="21">
        <v>2.7815776246440101E-2</v>
      </c>
      <c r="P49" s="21">
        <v>0.27756336719602998</v>
      </c>
      <c r="Q49" s="21">
        <v>0.239909399690758</v>
      </c>
      <c r="R49" s="21">
        <v>0.34194173410072698</v>
      </c>
      <c r="S49" s="21">
        <v>0.12448757164916199</v>
      </c>
      <c r="T49" s="21">
        <v>0</v>
      </c>
      <c r="U49" s="21">
        <v>1.6097927363320899E-2</v>
      </c>
      <c r="V49" s="21">
        <v>0</v>
      </c>
      <c r="W49" s="21">
        <v>0.32501993552198399</v>
      </c>
      <c r="X49" s="21">
        <v>0.35465072670897602</v>
      </c>
      <c r="Y49" s="21">
        <v>0.17056875664658999</v>
      </c>
      <c r="Z49" s="21">
        <v>0.149760581122448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</row>
    <row r="50" spans="1:36" x14ac:dyDescent="0.15">
      <c r="A50" s="2">
        <v>22</v>
      </c>
      <c r="B50" s="21">
        <v>0.95472841766536398</v>
      </c>
      <c r="C50" s="21">
        <v>2.82441835054115E-2</v>
      </c>
      <c r="D50" s="21">
        <v>8.1716205496518504E-4</v>
      </c>
      <c r="E50" s="21">
        <v>0</v>
      </c>
      <c r="F50" s="21">
        <v>0</v>
      </c>
      <c r="G50" s="21">
        <v>7.6434378930488204E-5</v>
      </c>
      <c r="H50" s="21">
        <v>1.6133802395328498E-2</v>
      </c>
      <c r="I50" s="21">
        <v>0.43453157981875701</v>
      </c>
      <c r="J50" s="21">
        <v>0.47210124033544598</v>
      </c>
      <c r="K50" s="21">
        <v>7.3783522105733496E-2</v>
      </c>
      <c r="L50" s="21">
        <v>1.6189764082349099E-3</v>
      </c>
      <c r="M50" s="21">
        <v>0</v>
      </c>
      <c r="N50" s="21">
        <v>0</v>
      </c>
      <c r="O50" s="21">
        <v>1.7964681331827301E-2</v>
      </c>
      <c r="P50" s="21">
        <v>0.28462755173787002</v>
      </c>
      <c r="Q50" s="21">
        <v>0.23872620182952001</v>
      </c>
      <c r="R50" s="21">
        <v>0.37210449597334999</v>
      </c>
      <c r="S50" s="21">
        <v>0.104541750459258</v>
      </c>
      <c r="T50" s="21">
        <v>0</v>
      </c>
      <c r="U50" s="21">
        <v>0</v>
      </c>
      <c r="V50" s="21">
        <v>0</v>
      </c>
      <c r="W50" s="21">
        <v>0.69613694960264905</v>
      </c>
      <c r="X50" s="21">
        <v>0</v>
      </c>
      <c r="Y50" s="21">
        <v>0</v>
      </c>
      <c r="Z50" s="21">
        <v>0</v>
      </c>
      <c r="AA50" s="21">
        <v>0.30386305039735001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</row>
    <row r="51" spans="1:36" x14ac:dyDescent="0.15">
      <c r="A51" s="2">
        <v>23</v>
      </c>
      <c r="B51" s="21">
        <v>0.94636057613791602</v>
      </c>
      <c r="C51" s="21">
        <v>3.5650251782220602E-2</v>
      </c>
      <c r="D51" s="21">
        <v>7.4399874110271896E-4</v>
      </c>
      <c r="E51" s="21">
        <v>0</v>
      </c>
      <c r="F51" s="21">
        <v>6.1915313144656601E-5</v>
      </c>
      <c r="G51" s="21">
        <v>0</v>
      </c>
      <c r="H51" s="21">
        <v>1.71832580256156E-2</v>
      </c>
      <c r="I51" s="21">
        <v>0.41448174436257101</v>
      </c>
      <c r="J51" s="21">
        <v>0.52097324756753705</v>
      </c>
      <c r="K51" s="21">
        <v>4.5625107205683503E-2</v>
      </c>
      <c r="L51" s="21">
        <v>0</v>
      </c>
      <c r="M51" s="21">
        <v>0</v>
      </c>
      <c r="N51" s="21">
        <v>0</v>
      </c>
      <c r="O51" s="21">
        <v>1.8919900864207102E-2</v>
      </c>
      <c r="P51" s="21">
        <v>0.28349414520611599</v>
      </c>
      <c r="Q51" s="21">
        <v>0.17006293209923101</v>
      </c>
      <c r="R51" s="21">
        <v>0.371438547775232</v>
      </c>
      <c r="S51" s="21">
        <v>0.164931022417556</v>
      </c>
      <c r="T51" s="21">
        <v>0</v>
      </c>
      <c r="U51" s="21">
        <v>0</v>
      </c>
      <c r="V51" s="21">
        <v>1.0073352501863499E-2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</row>
    <row r="52" spans="1:36" x14ac:dyDescent="0.15">
      <c r="A52" s="2">
        <v>24</v>
      </c>
      <c r="B52" s="21">
        <v>0.94398619852904397</v>
      </c>
      <c r="C52" s="21">
        <v>3.9709822134522198E-2</v>
      </c>
      <c r="D52" s="21">
        <v>1.00536962508627E-3</v>
      </c>
      <c r="E52" s="21">
        <v>0</v>
      </c>
      <c r="F52" s="21">
        <v>1.3565924572953801E-4</v>
      </c>
      <c r="G52" s="21">
        <v>3.2247391223786802E-4</v>
      </c>
      <c r="H52" s="21">
        <v>1.48404765533794E-2</v>
      </c>
      <c r="I52" s="21">
        <v>0.41552855418301698</v>
      </c>
      <c r="J52" s="21">
        <v>0.49855861038874499</v>
      </c>
      <c r="K52" s="21">
        <v>5.78198898492207E-2</v>
      </c>
      <c r="L52" s="21">
        <v>0</v>
      </c>
      <c r="M52" s="21">
        <v>0</v>
      </c>
      <c r="N52" s="21">
        <v>0</v>
      </c>
      <c r="O52" s="21">
        <v>2.8092945579016999E-2</v>
      </c>
      <c r="P52" s="21">
        <v>0.213720173680986</v>
      </c>
      <c r="Q52" s="21">
        <v>0.17397173842409999</v>
      </c>
      <c r="R52" s="21">
        <v>0.36071587605364402</v>
      </c>
      <c r="S52" s="21">
        <v>0.22477551474548699</v>
      </c>
      <c r="T52" s="21">
        <v>0</v>
      </c>
      <c r="U52" s="21">
        <v>0</v>
      </c>
      <c r="V52" s="21">
        <v>2.6816697095781002E-2</v>
      </c>
      <c r="W52" s="21">
        <v>0</v>
      </c>
      <c r="X52" s="21">
        <v>1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1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</row>
    <row r="53" spans="1:36" x14ac:dyDescent="0.15">
      <c r="A53" s="2">
        <v>25</v>
      </c>
      <c r="B53" s="21">
        <v>0.95858631374870196</v>
      </c>
      <c r="C53" s="21">
        <v>2.67354467915225E-2</v>
      </c>
      <c r="D53" s="21">
        <v>4.2290614993619401E-4</v>
      </c>
      <c r="E53" s="21">
        <v>0</v>
      </c>
      <c r="F53" s="21">
        <v>0</v>
      </c>
      <c r="G53" s="21">
        <v>3.9818852674959799E-4</v>
      </c>
      <c r="H53" s="21">
        <v>1.3857144783089E-2</v>
      </c>
      <c r="I53" s="21">
        <v>0.479580478641149</v>
      </c>
      <c r="J53" s="21">
        <v>0.44590592327987499</v>
      </c>
      <c r="K53" s="21">
        <v>5.7610453464245197E-2</v>
      </c>
      <c r="L53" s="21">
        <v>0</v>
      </c>
      <c r="M53" s="21">
        <v>0</v>
      </c>
      <c r="N53" s="21">
        <v>0</v>
      </c>
      <c r="O53" s="21">
        <v>1.6903144614730501E-2</v>
      </c>
      <c r="P53" s="21">
        <v>0.33663711828352499</v>
      </c>
      <c r="Q53" s="21">
        <v>0.29206550672952702</v>
      </c>
      <c r="R53" s="21">
        <v>0.12011177602896</v>
      </c>
      <c r="S53" s="21">
        <v>0.25118559895798698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1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</row>
    <row r="54" spans="1:36" x14ac:dyDescent="0.15">
      <c r="A54" s="2">
        <v>26</v>
      </c>
      <c r="B54" s="21">
        <v>0.959022095397143</v>
      </c>
      <c r="C54" s="21">
        <v>2.4162964256214399E-2</v>
      </c>
      <c r="D54" s="21">
        <v>2.7618125072975197E-4</v>
      </c>
      <c r="E54" s="21">
        <v>0</v>
      </c>
      <c r="F54" s="21">
        <v>0</v>
      </c>
      <c r="G54" s="21">
        <v>1.0762791948703599E-4</v>
      </c>
      <c r="H54" s="21">
        <v>1.6431131176425601E-2</v>
      </c>
      <c r="I54" s="21">
        <v>0.444572896999543</v>
      </c>
      <c r="J54" s="21">
        <v>0.451740287357421</v>
      </c>
      <c r="K54" s="21">
        <v>8.2442882936254097E-2</v>
      </c>
      <c r="L54" s="21">
        <v>0</v>
      </c>
      <c r="M54" s="21">
        <v>0</v>
      </c>
      <c r="N54" s="21">
        <v>0</v>
      </c>
      <c r="O54" s="21">
        <v>2.1243932706779999E-2</v>
      </c>
      <c r="P54" s="21">
        <v>0.373650709287699</v>
      </c>
      <c r="Q54" s="21">
        <v>0.24385284761752399</v>
      </c>
      <c r="R54" s="21">
        <v>0.24874670664878601</v>
      </c>
      <c r="S54" s="21">
        <v>0.133749736445989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0.39758575281587299</v>
      </c>
      <c r="Z54" s="21">
        <v>0</v>
      </c>
      <c r="AA54" s="21">
        <v>0</v>
      </c>
      <c r="AB54" s="21">
        <v>0.60241424718412595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</row>
    <row r="55" spans="1:36" x14ac:dyDescent="0.15">
      <c r="A55" s="2">
        <v>27</v>
      </c>
      <c r="B55" s="21">
        <v>0.95570177133657996</v>
      </c>
      <c r="C55" s="21">
        <v>2.7682650865933599E-2</v>
      </c>
      <c r="D55" s="21">
        <v>1.0514995547515301E-3</v>
      </c>
      <c r="E55" s="21">
        <v>0</v>
      </c>
      <c r="F55" s="21">
        <v>0</v>
      </c>
      <c r="G55" s="21">
        <v>0</v>
      </c>
      <c r="H55" s="21">
        <v>1.55640782427341E-2</v>
      </c>
      <c r="I55" s="21">
        <v>0.45807282243248298</v>
      </c>
      <c r="J55" s="21">
        <v>0.43017904444660299</v>
      </c>
      <c r="K55" s="21">
        <v>8.8166057589067398E-2</v>
      </c>
      <c r="L55" s="21">
        <v>0</v>
      </c>
      <c r="M55" s="21">
        <v>0</v>
      </c>
      <c r="N55" s="21">
        <v>0</v>
      </c>
      <c r="O55" s="21">
        <v>2.3582075531845301E-2</v>
      </c>
      <c r="P55" s="21">
        <v>0.23422958122936699</v>
      </c>
      <c r="Q55" s="21">
        <v>0.19878701501026599</v>
      </c>
      <c r="R55" s="21">
        <v>0.33867447164151399</v>
      </c>
      <c r="S55" s="21">
        <v>0.228308932118851</v>
      </c>
      <c r="T55" s="21">
        <v>0</v>
      </c>
      <c r="U55" s="21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</row>
    <row r="56" spans="1:36" x14ac:dyDescent="0.15">
      <c r="A56" s="2">
        <v>28</v>
      </c>
      <c r="B56" s="21">
        <v>0.95524062929754705</v>
      </c>
      <c r="C56" s="21">
        <v>2.55851618399093E-2</v>
      </c>
      <c r="D56" s="21">
        <v>1.4165185712965299E-3</v>
      </c>
      <c r="E56" s="21">
        <v>0</v>
      </c>
      <c r="F56" s="21">
        <v>0</v>
      </c>
      <c r="G56" s="21">
        <v>0</v>
      </c>
      <c r="H56" s="21">
        <v>1.7757690291246801E-2</v>
      </c>
      <c r="I56" s="21">
        <v>0.434874990846082</v>
      </c>
      <c r="J56" s="21">
        <v>0.48314401169948901</v>
      </c>
      <c r="K56" s="21">
        <v>3.6949764199512201E-2</v>
      </c>
      <c r="L56" s="21">
        <v>4.4213238218869097E-3</v>
      </c>
      <c r="M56" s="21">
        <v>0</v>
      </c>
      <c r="N56" s="21">
        <v>0</v>
      </c>
      <c r="O56" s="21">
        <v>4.06099094330288E-2</v>
      </c>
      <c r="P56" s="21">
        <v>0.30899447985381401</v>
      </c>
      <c r="Q56" s="21">
        <v>0.49280758451059398</v>
      </c>
      <c r="R56" s="21">
        <v>6.3161433064957195E-2</v>
      </c>
      <c r="S56" s="21">
        <v>0.13503650257063399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1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</row>
    <row r="57" spans="1:36" x14ac:dyDescent="0.15">
      <c r="A57" s="2">
        <v>29</v>
      </c>
      <c r="B57" s="21">
        <v>0.94129218727435005</v>
      </c>
      <c r="C57" s="21">
        <v>4.0320124352006999E-2</v>
      </c>
      <c r="D57" s="21">
        <v>7.1494798375327595E-4</v>
      </c>
      <c r="E57" s="21">
        <v>0</v>
      </c>
      <c r="F57" s="21">
        <v>0</v>
      </c>
      <c r="G57" s="21">
        <v>0</v>
      </c>
      <c r="H57" s="21">
        <v>1.7672740389889099E-2</v>
      </c>
      <c r="I57" s="21">
        <v>0.36271092854860199</v>
      </c>
      <c r="J57" s="21">
        <v>0.47799890097833703</v>
      </c>
      <c r="K57" s="21">
        <v>0.14798950488774901</v>
      </c>
      <c r="L57" s="21">
        <v>3.64791371803842E-3</v>
      </c>
      <c r="M57" s="21">
        <v>0</v>
      </c>
      <c r="N57" s="21">
        <v>1.7685567979128501E-3</v>
      </c>
      <c r="O57" s="21">
        <v>5.88419506935965E-3</v>
      </c>
      <c r="P57" s="21">
        <v>0.240932214455265</v>
      </c>
      <c r="Q57" s="21">
        <v>0.26470532564273003</v>
      </c>
      <c r="R57" s="21">
        <v>0.17971159278433299</v>
      </c>
      <c r="S57" s="21">
        <v>0.31465086711766899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1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</row>
    <row r="58" spans="1:36" x14ac:dyDescent="0.15">
      <c r="A58" s="2">
        <v>30</v>
      </c>
      <c r="B58" s="21">
        <v>0.93979986106194302</v>
      </c>
      <c r="C58" s="21">
        <v>4.2009028857766799E-2</v>
      </c>
      <c r="D58" s="21">
        <v>5.4728755948132697E-4</v>
      </c>
      <c r="E58" s="21">
        <v>0</v>
      </c>
      <c r="F58" s="21">
        <v>0</v>
      </c>
      <c r="G58" s="21">
        <v>1.49375862086597E-4</v>
      </c>
      <c r="H58" s="21">
        <v>1.7494446658722001E-2</v>
      </c>
      <c r="I58" s="21">
        <v>0.35496248375307499</v>
      </c>
      <c r="J58" s="21">
        <v>0.51074161091138104</v>
      </c>
      <c r="K58" s="21">
        <v>0.11702614008965501</v>
      </c>
      <c r="L58" s="21">
        <v>2.62027846789803E-3</v>
      </c>
      <c r="M58" s="21">
        <v>0</v>
      </c>
      <c r="N58" s="21">
        <v>1.11465587703105E-3</v>
      </c>
      <c r="O58" s="21">
        <v>1.3534830900958601E-2</v>
      </c>
      <c r="P58" s="21">
        <v>0.205570906603737</v>
      </c>
      <c r="Q58" s="21">
        <v>0.32502995844947002</v>
      </c>
      <c r="R58" s="21">
        <v>0.23351742168950401</v>
      </c>
      <c r="S58" s="21">
        <v>0.18430298099415701</v>
      </c>
      <c r="T58" s="21">
        <v>1.7689715348531899E-2</v>
      </c>
      <c r="U58" s="21">
        <v>3.38890169145988E-2</v>
      </c>
      <c r="V58" s="21">
        <v>0</v>
      </c>
      <c r="W58" s="21">
        <v>0.60773878808979798</v>
      </c>
      <c r="X58" s="21">
        <v>0</v>
      </c>
      <c r="Y58" s="21">
        <v>0</v>
      </c>
      <c r="Z58" s="21">
        <v>0.39226121191020102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</row>
    <row r="59" spans="1:36" x14ac:dyDescent="0.15">
      <c r="A59" s="2">
        <v>31</v>
      </c>
      <c r="B59" s="21">
        <v>0.917292499463635</v>
      </c>
      <c r="C59" s="21">
        <v>6.0025970461563299E-2</v>
      </c>
      <c r="D59" s="21">
        <v>1.2953769374626999E-3</v>
      </c>
      <c r="E59" s="21">
        <v>0</v>
      </c>
      <c r="F59" s="21">
        <v>0</v>
      </c>
      <c r="G59" s="21">
        <v>1.3791480109949999E-4</v>
      </c>
      <c r="H59" s="21">
        <v>2.12482383362389E-2</v>
      </c>
      <c r="I59" s="21">
        <v>0.33946655019550098</v>
      </c>
      <c r="J59" s="21">
        <v>0.52970467097523199</v>
      </c>
      <c r="K59" s="21">
        <v>0.11520062352236</v>
      </c>
      <c r="L59" s="21">
        <v>0</v>
      </c>
      <c r="M59" s="21">
        <v>0</v>
      </c>
      <c r="N59" s="21">
        <v>2.8816673267231798E-3</v>
      </c>
      <c r="O59" s="21">
        <v>1.27464879801825E-2</v>
      </c>
      <c r="P59" s="21">
        <v>0.212507069980897</v>
      </c>
      <c r="Q59" s="21">
        <v>0.227575262278398</v>
      </c>
      <c r="R59" s="21">
        <v>0.36376953762166803</v>
      </c>
      <c r="S59" s="21">
        <v>0.19614813011903501</v>
      </c>
      <c r="T59" s="21">
        <v>0</v>
      </c>
      <c r="U59" s="21">
        <v>0</v>
      </c>
      <c r="V59" s="21">
        <v>0</v>
      </c>
      <c r="W59" s="21">
        <v>0</v>
      </c>
      <c r="X59" s="21">
        <v>0.53485143984542505</v>
      </c>
      <c r="Y59" s="21">
        <v>0.46514856015457401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</row>
    <row r="60" spans="1:36" x14ac:dyDescent="0.15">
      <c r="A60" s="2">
        <v>32</v>
      </c>
      <c r="B60" s="21">
        <v>0.93943852663359095</v>
      </c>
      <c r="C60" s="21">
        <v>3.8427487365661803E-2</v>
      </c>
      <c r="D60" s="21">
        <v>6.3936587197829602E-4</v>
      </c>
      <c r="E60" s="21">
        <v>0</v>
      </c>
      <c r="F60" s="21">
        <v>0</v>
      </c>
      <c r="G60" s="21">
        <v>0</v>
      </c>
      <c r="H60" s="21">
        <v>2.14946201287687E-2</v>
      </c>
      <c r="I60" s="21">
        <v>0.36827905677233302</v>
      </c>
      <c r="J60" s="21">
        <v>0.51565002388459003</v>
      </c>
      <c r="K60" s="21">
        <v>0.108997756528615</v>
      </c>
      <c r="L60" s="21">
        <v>0</v>
      </c>
      <c r="M60" s="21">
        <v>0</v>
      </c>
      <c r="N60" s="21">
        <v>0</v>
      </c>
      <c r="O60" s="21">
        <v>7.0731628144609501E-3</v>
      </c>
      <c r="P60" s="21">
        <v>7.4495969428204203E-2</v>
      </c>
      <c r="Q60" s="21">
        <v>0.25331067621485498</v>
      </c>
      <c r="R60" s="21">
        <v>0.38635776022014701</v>
      </c>
      <c r="S60" s="21">
        <v>0.28583559413679299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1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</row>
    <row r="61" spans="1:36" x14ac:dyDescent="0.15">
      <c r="A61" s="2">
        <v>33</v>
      </c>
      <c r="B61" s="21">
        <v>0.91546444989248099</v>
      </c>
      <c r="C61" s="21">
        <v>6.7201948208143902E-2</v>
      </c>
      <c r="D61" s="21">
        <v>2.0481771743023798E-3</v>
      </c>
      <c r="E61" s="21">
        <v>0</v>
      </c>
      <c r="F61" s="21">
        <v>0</v>
      </c>
      <c r="G61" s="21">
        <v>0</v>
      </c>
      <c r="H61" s="21">
        <v>1.52854247250723E-2</v>
      </c>
      <c r="I61" s="21">
        <v>0.27915812097867798</v>
      </c>
      <c r="J61" s="21">
        <v>0.51381993979732199</v>
      </c>
      <c r="K61" s="21">
        <v>0.18326869477313101</v>
      </c>
      <c r="L61" s="21">
        <v>3.5489451641343198E-3</v>
      </c>
      <c r="M61" s="21">
        <v>0</v>
      </c>
      <c r="N61" s="21">
        <v>5.7470397941061097E-4</v>
      </c>
      <c r="O61" s="21">
        <v>1.9629595307322199E-2</v>
      </c>
      <c r="P61" s="21">
        <v>0.196155651211294</v>
      </c>
      <c r="Q61" s="21">
        <v>0.25853960243580498</v>
      </c>
      <c r="R61" s="21">
        <v>0.26596241058213599</v>
      </c>
      <c r="S61" s="21">
        <v>0.25218234165731002</v>
      </c>
      <c r="T61" s="21">
        <v>0</v>
      </c>
      <c r="U61" s="21">
        <v>0</v>
      </c>
      <c r="V61" s="21">
        <v>2.7159994113453101E-2</v>
      </c>
      <c r="W61" s="21">
        <v>1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</row>
    <row r="62" spans="1:36" x14ac:dyDescent="0.15">
      <c r="A62" s="2">
        <v>34</v>
      </c>
      <c r="B62" s="21">
        <v>0.91274763073269105</v>
      </c>
      <c r="C62" s="21">
        <v>7.1182443374297397E-2</v>
      </c>
      <c r="D62" s="21">
        <v>2.0601367766686701E-3</v>
      </c>
      <c r="E62" s="21">
        <v>0</v>
      </c>
      <c r="F62" s="21">
        <v>0</v>
      </c>
      <c r="G62" s="21">
        <v>7.3230196087678599E-6</v>
      </c>
      <c r="H62" s="21">
        <v>1.40024660967339E-2</v>
      </c>
      <c r="I62" s="21">
        <v>0.29674655976381398</v>
      </c>
      <c r="J62" s="21">
        <v>0.54364631074876701</v>
      </c>
      <c r="K62" s="21">
        <v>0.153372107857803</v>
      </c>
      <c r="L62" s="21">
        <v>1.9986649565918702E-3</v>
      </c>
      <c r="M62" s="21">
        <v>0</v>
      </c>
      <c r="N62" s="21">
        <v>0</v>
      </c>
      <c r="O62" s="21">
        <v>4.2363566730221902E-3</v>
      </c>
      <c r="P62" s="21">
        <v>0.18635656148614901</v>
      </c>
      <c r="Q62" s="21">
        <v>0.22445848058852799</v>
      </c>
      <c r="R62" s="21">
        <v>0.36221381580380302</v>
      </c>
      <c r="S62" s="21">
        <v>0.20736472513607601</v>
      </c>
      <c r="T62" s="21">
        <v>0</v>
      </c>
      <c r="U62" s="21">
        <v>1.7695740471455501E-2</v>
      </c>
      <c r="V62" s="21">
        <v>1.9106765139864301E-3</v>
      </c>
      <c r="W62" s="21">
        <v>0.25553868675822999</v>
      </c>
      <c r="X62" s="21">
        <v>0.23769565740534301</v>
      </c>
      <c r="Y62" s="21">
        <v>0.19232080441750099</v>
      </c>
      <c r="Z62" s="21">
        <v>0</v>
      </c>
      <c r="AA62" s="21">
        <v>0</v>
      </c>
      <c r="AB62" s="21">
        <v>0.31444485141892498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</row>
    <row r="63" spans="1:36" x14ac:dyDescent="0.15">
      <c r="A63" s="2">
        <v>35</v>
      </c>
      <c r="B63" s="21">
        <v>0.91931907023300596</v>
      </c>
      <c r="C63" s="21">
        <v>6.44865858500238E-2</v>
      </c>
      <c r="D63" s="21">
        <v>2.8021074111687498E-4</v>
      </c>
      <c r="E63" s="21">
        <v>0</v>
      </c>
      <c r="F63" s="21">
        <v>0</v>
      </c>
      <c r="G63" s="21">
        <v>6.36365515667639E-5</v>
      </c>
      <c r="H63" s="21">
        <v>1.5850496624285601E-2</v>
      </c>
      <c r="I63" s="21">
        <v>0.32038478007715099</v>
      </c>
      <c r="J63" s="21">
        <v>0.53431004378118496</v>
      </c>
      <c r="K63" s="21">
        <v>0.13305035442685501</v>
      </c>
      <c r="L63" s="21">
        <v>9.1645945980423104E-4</v>
      </c>
      <c r="M63" s="21">
        <v>0</v>
      </c>
      <c r="N63" s="21">
        <v>0</v>
      </c>
      <c r="O63" s="21">
        <v>1.1338362255004101E-2</v>
      </c>
      <c r="P63" s="21">
        <v>0.19861623296524</v>
      </c>
      <c r="Q63" s="21">
        <v>0.25387789876301797</v>
      </c>
      <c r="R63" s="21">
        <v>0.33447021773813601</v>
      </c>
      <c r="S63" s="21">
        <v>0.21303565053360499</v>
      </c>
      <c r="T63" s="21">
        <v>0</v>
      </c>
      <c r="U63" s="21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</row>
    <row r="64" spans="1:36" x14ac:dyDescent="0.15">
      <c r="A64" s="2">
        <v>36</v>
      </c>
      <c r="B64" s="21">
        <v>0.90502712268351604</v>
      </c>
      <c r="C64" s="21">
        <v>7.2600532486226999E-2</v>
      </c>
      <c r="D64" s="21">
        <v>1.3501943048911801E-3</v>
      </c>
      <c r="E64" s="21">
        <v>0</v>
      </c>
      <c r="F64" s="21">
        <v>0</v>
      </c>
      <c r="G64" s="21">
        <v>0</v>
      </c>
      <c r="H64" s="21">
        <v>2.1022150525365199E-2</v>
      </c>
      <c r="I64" s="21">
        <v>0.33047013606653097</v>
      </c>
      <c r="J64" s="21">
        <v>0.50031369932036596</v>
      </c>
      <c r="K64" s="21">
        <v>0.158542717845579</v>
      </c>
      <c r="L64" s="21">
        <v>0</v>
      </c>
      <c r="M64" s="21">
        <v>0</v>
      </c>
      <c r="N64" s="21">
        <v>0</v>
      </c>
      <c r="O64" s="21">
        <v>1.06734467675227E-2</v>
      </c>
      <c r="P64" s="21">
        <v>0.270525231878953</v>
      </c>
      <c r="Q64" s="21">
        <v>0.23131968164761599</v>
      </c>
      <c r="R64" s="21">
        <v>0.27997684817219798</v>
      </c>
      <c r="S64" s="21">
        <v>0.21817823830123101</v>
      </c>
      <c r="T64" s="21">
        <v>0</v>
      </c>
      <c r="U64" s="21">
        <v>0</v>
      </c>
      <c r="V64" s="21">
        <v>0</v>
      </c>
      <c r="W64" s="21">
        <v>0</v>
      </c>
      <c r="X64" s="21">
        <v>1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</row>
    <row r="65" spans="1:36" x14ac:dyDescent="0.15">
      <c r="A65" s="2">
        <v>37</v>
      </c>
      <c r="B65" s="21">
        <v>0.92686392481416902</v>
      </c>
      <c r="C65" s="21">
        <v>5.2923166666417401E-2</v>
      </c>
      <c r="D65" s="21">
        <v>5.1705565743618003E-4</v>
      </c>
      <c r="E65" s="21">
        <v>0</v>
      </c>
      <c r="F65" s="21">
        <v>0</v>
      </c>
      <c r="G65" s="21">
        <v>0</v>
      </c>
      <c r="H65" s="21">
        <v>1.9695852861976299E-2</v>
      </c>
      <c r="I65" s="21">
        <v>0.261824507511</v>
      </c>
      <c r="J65" s="21">
        <v>0.58035794293223097</v>
      </c>
      <c r="K65" s="21">
        <v>0.14836648859608501</v>
      </c>
      <c r="L65" s="21">
        <v>1.2167816706254899E-3</v>
      </c>
      <c r="M65" s="21">
        <v>0</v>
      </c>
      <c r="N65" s="21">
        <v>0</v>
      </c>
      <c r="O65" s="21">
        <v>8.2342792900573503E-3</v>
      </c>
      <c r="P65" s="21">
        <v>0.24696369657068201</v>
      </c>
      <c r="Q65" s="21">
        <v>0.18343673757748299</v>
      </c>
      <c r="R65" s="21">
        <v>0.42910136639200702</v>
      </c>
      <c r="S65" s="21">
        <v>0.13006206310274801</v>
      </c>
      <c r="T65" s="21">
        <v>0</v>
      </c>
      <c r="U65" s="21">
        <v>0</v>
      </c>
      <c r="V65" s="21">
        <v>1.04361363570786E-2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</row>
    <row r="66" spans="1:36" x14ac:dyDescent="0.15">
      <c r="A66" s="2">
        <v>39</v>
      </c>
      <c r="B66" s="21">
        <v>0.913239961570111</v>
      </c>
      <c r="C66" s="21">
        <v>6.5864005273740603E-2</v>
      </c>
      <c r="D66" s="21">
        <v>1.6246640225043899E-3</v>
      </c>
      <c r="E66" s="21">
        <v>0</v>
      </c>
      <c r="F66" s="21">
        <v>0</v>
      </c>
      <c r="G66" s="21">
        <v>0</v>
      </c>
      <c r="H66" s="21">
        <v>1.9271369133643398E-2</v>
      </c>
      <c r="I66" s="21">
        <v>0.29610550732889401</v>
      </c>
      <c r="J66" s="21">
        <v>0.57441661254048104</v>
      </c>
      <c r="K66" s="21">
        <v>0.106128221900767</v>
      </c>
      <c r="L66" s="21">
        <v>2.2262975422797401E-3</v>
      </c>
      <c r="M66" s="21">
        <v>0</v>
      </c>
      <c r="N66" s="21">
        <v>0</v>
      </c>
      <c r="O66" s="21">
        <v>2.1123360687576E-2</v>
      </c>
      <c r="P66" s="21">
        <v>0.26881861525276401</v>
      </c>
      <c r="Q66" s="21">
        <v>0.27559086411035</v>
      </c>
      <c r="R66" s="21">
        <v>0.20939778331539799</v>
      </c>
      <c r="S66" s="21">
        <v>0.246192737321487</v>
      </c>
      <c r="T66" s="21">
        <v>0</v>
      </c>
      <c r="U66" s="21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</row>
    <row r="67" spans="1:36" x14ac:dyDescent="0.15">
      <c r="A67" s="2">
        <v>40</v>
      </c>
      <c r="B67" s="21">
        <v>0.93165104323213599</v>
      </c>
      <c r="C67" s="21">
        <v>4.78960373686598E-2</v>
      </c>
      <c r="D67" s="21">
        <v>2.3261995309163401E-3</v>
      </c>
      <c r="E67" s="21">
        <v>0</v>
      </c>
      <c r="F67" s="21">
        <v>0</v>
      </c>
      <c r="G67" s="21">
        <v>0</v>
      </c>
      <c r="H67" s="21">
        <v>1.8126719868287601E-2</v>
      </c>
      <c r="I67" s="21">
        <v>0.314599294441054</v>
      </c>
      <c r="J67" s="21">
        <v>0.57924562250187295</v>
      </c>
      <c r="K67" s="21">
        <v>9.5151546109053603E-2</v>
      </c>
      <c r="L67" s="21">
        <v>1.32954390981626E-3</v>
      </c>
      <c r="M67" s="21">
        <v>0</v>
      </c>
      <c r="N67" s="21">
        <v>0</v>
      </c>
      <c r="O67" s="21">
        <v>9.6739930382030905E-3</v>
      </c>
      <c r="P67" s="21">
        <v>0.16561222575968301</v>
      </c>
      <c r="Q67" s="21">
        <v>0.34457970757251299</v>
      </c>
      <c r="R67" s="21">
        <v>0.24005688686403601</v>
      </c>
      <c r="S67" s="21">
        <v>0.19648595020141801</v>
      </c>
      <c r="T67" s="21">
        <v>0</v>
      </c>
      <c r="U67" s="21">
        <v>0</v>
      </c>
      <c r="V67" s="21">
        <v>5.3265229602347197E-2</v>
      </c>
      <c r="W67" s="21">
        <v>0</v>
      </c>
      <c r="X67" s="21">
        <v>0</v>
      </c>
      <c r="Y67" s="21">
        <v>0</v>
      </c>
      <c r="Z67" s="21">
        <v>0</v>
      </c>
      <c r="AA67" s="21">
        <v>1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</row>
    <row r="68" spans="1:36" x14ac:dyDescent="0.15">
      <c r="A68" s="2">
        <v>41</v>
      </c>
      <c r="B68" s="21">
        <v>0.92791952260089405</v>
      </c>
      <c r="C68" s="21">
        <v>5.1648352929943603E-2</v>
      </c>
      <c r="D68" s="21">
        <v>1.6907285547338199E-3</v>
      </c>
      <c r="E68" s="21">
        <v>0</v>
      </c>
      <c r="F68" s="21">
        <v>0</v>
      </c>
      <c r="G68" s="21">
        <v>0</v>
      </c>
      <c r="H68" s="21">
        <v>1.8741395914427601E-2</v>
      </c>
      <c r="I68" s="21">
        <v>0.36080882859052099</v>
      </c>
      <c r="J68" s="21">
        <v>0.55593331352106401</v>
      </c>
      <c r="K68" s="21">
        <v>7.47713929454209E-2</v>
      </c>
      <c r="L68" s="21">
        <v>0</v>
      </c>
      <c r="M68" s="21">
        <v>0</v>
      </c>
      <c r="N68" s="21">
        <v>0</v>
      </c>
      <c r="O68" s="21">
        <v>8.4864649429932E-3</v>
      </c>
      <c r="P68" s="21">
        <v>0.24195767001151</v>
      </c>
      <c r="Q68" s="21">
        <v>0.41033673183727698</v>
      </c>
      <c r="R68" s="21">
        <v>0.24021461254608001</v>
      </c>
      <c r="S68" s="21">
        <v>0.107490985605132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</row>
    <row r="69" spans="1:36" x14ac:dyDescent="0.15">
      <c r="A69" s="2">
        <v>42</v>
      </c>
      <c r="B69" s="21">
        <v>0.93204710459961504</v>
      </c>
      <c r="C69" s="21">
        <v>4.3963198921126302E-2</v>
      </c>
      <c r="D69" s="21">
        <v>9.1892914238946E-4</v>
      </c>
      <c r="E69" s="21">
        <v>0</v>
      </c>
      <c r="F69" s="21">
        <v>0</v>
      </c>
      <c r="G69" s="21">
        <v>1.87500231941414E-4</v>
      </c>
      <c r="H69" s="21">
        <v>2.2883267104927298E-2</v>
      </c>
      <c r="I69" s="21">
        <v>0.33923507374450002</v>
      </c>
      <c r="J69" s="21">
        <v>0.54632781855990398</v>
      </c>
      <c r="K69" s="21">
        <v>9.4825532506946406E-2</v>
      </c>
      <c r="L69" s="21">
        <v>0</v>
      </c>
      <c r="M69" s="21">
        <v>0</v>
      </c>
      <c r="N69" s="21">
        <v>7.9942481352031792E-3</v>
      </c>
      <c r="O69" s="21">
        <v>1.16173270534463E-2</v>
      </c>
      <c r="P69" s="21">
        <v>0.249897010061018</v>
      </c>
      <c r="Q69" s="21">
        <v>0.12794678389632799</v>
      </c>
      <c r="R69" s="21">
        <v>0.47448851107953</v>
      </c>
      <c r="S69" s="21">
        <v>8.6456551335410997E-2</v>
      </c>
      <c r="T69" s="21">
        <v>0</v>
      </c>
      <c r="U69" s="21">
        <v>6.1211143627711698E-2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</row>
    <row r="70" spans="1:36" x14ac:dyDescent="0.15">
      <c r="A70" s="2">
        <v>43</v>
      </c>
      <c r="B70" s="21">
        <v>0.958046369678063</v>
      </c>
      <c r="C70" s="21">
        <v>2.33293737232198E-2</v>
      </c>
      <c r="D70" s="21">
        <v>5.1763410878619999E-4</v>
      </c>
      <c r="E70" s="21">
        <v>0</v>
      </c>
      <c r="F70" s="21">
        <v>0</v>
      </c>
      <c r="G70" s="21">
        <v>0</v>
      </c>
      <c r="H70" s="21">
        <v>1.8106622489929999E-2</v>
      </c>
      <c r="I70" s="21">
        <v>0.40776143032949103</v>
      </c>
      <c r="J70" s="21">
        <v>0.48025204123175702</v>
      </c>
      <c r="K70" s="21">
        <v>9.2947929709523605E-2</v>
      </c>
      <c r="L70" s="21">
        <v>0</v>
      </c>
      <c r="M70" s="21">
        <v>0</v>
      </c>
      <c r="N70" s="21">
        <v>0</v>
      </c>
      <c r="O70" s="21">
        <v>1.9038598729227401E-2</v>
      </c>
      <c r="P70" s="21">
        <v>0.23978816529163199</v>
      </c>
      <c r="Q70" s="21">
        <v>0.102261586455827</v>
      </c>
      <c r="R70" s="21">
        <v>0.34495841885741702</v>
      </c>
      <c r="S70" s="21">
        <v>0.31299182939512099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</row>
    <row r="71" spans="1:36" x14ac:dyDescent="0.15">
      <c r="A71" s="2">
        <v>44</v>
      </c>
      <c r="B71" s="21">
        <v>0.93137562892944403</v>
      </c>
      <c r="C71" s="21">
        <v>4.4679495649414203E-2</v>
      </c>
      <c r="D71" s="21">
        <v>1.0726559225435199E-3</v>
      </c>
      <c r="E71" s="21">
        <v>0</v>
      </c>
      <c r="F71" s="21">
        <v>0</v>
      </c>
      <c r="G71" s="21">
        <v>0</v>
      </c>
      <c r="H71" s="21">
        <v>2.2872219498597302E-2</v>
      </c>
      <c r="I71" s="21">
        <v>0.32036715378555097</v>
      </c>
      <c r="J71" s="21">
        <v>0.51214120444544298</v>
      </c>
      <c r="K71" s="21">
        <v>0.15744964833403699</v>
      </c>
      <c r="L71" s="21">
        <v>0</v>
      </c>
      <c r="M71" s="21">
        <v>0</v>
      </c>
      <c r="N71" s="21">
        <v>0</v>
      </c>
      <c r="O71" s="21">
        <v>1.00419934349683E-2</v>
      </c>
      <c r="P71" s="21">
        <v>0.27727056576892201</v>
      </c>
      <c r="Q71" s="21">
        <v>0.125187909863411</v>
      </c>
      <c r="R71" s="21">
        <v>0.59754152436766605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</row>
    <row r="72" spans="1:36" x14ac:dyDescent="0.15">
      <c r="A72" s="2">
        <v>45</v>
      </c>
      <c r="B72" s="21">
        <v>0.92562566517135103</v>
      </c>
      <c r="C72" s="21">
        <v>5.1525249935486003E-2</v>
      </c>
      <c r="D72" s="21">
        <v>1.58141541295615E-3</v>
      </c>
      <c r="E72" s="21">
        <v>0</v>
      </c>
      <c r="F72" s="21">
        <v>0</v>
      </c>
      <c r="G72" s="21">
        <v>0</v>
      </c>
      <c r="H72" s="21">
        <v>2.12676694802067E-2</v>
      </c>
      <c r="I72" s="21">
        <v>0.31521925576722298</v>
      </c>
      <c r="J72" s="21">
        <v>0.51703694583402204</v>
      </c>
      <c r="K72" s="21">
        <v>0.161823616536419</v>
      </c>
      <c r="L72" s="21">
        <v>0</v>
      </c>
      <c r="M72" s="21">
        <v>0</v>
      </c>
      <c r="N72" s="21">
        <v>0</v>
      </c>
      <c r="O72" s="21">
        <v>5.9201818623344097E-3</v>
      </c>
      <c r="P72" s="21">
        <v>0.17455539687219601</v>
      </c>
      <c r="Q72" s="21">
        <v>0.15257153499551701</v>
      </c>
      <c r="R72" s="21">
        <v>0.42059127130408502</v>
      </c>
      <c r="S72" s="21">
        <v>0.17503410860072699</v>
      </c>
      <c r="T72" s="21">
        <v>0</v>
      </c>
      <c r="U72" s="21">
        <v>0</v>
      </c>
      <c r="V72" s="21">
        <v>7.7247688227472799E-2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</row>
    <row r="73" spans="1:36" x14ac:dyDescent="0.15">
      <c r="A73" s="2">
        <v>46</v>
      </c>
      <c r="B73" s="21">
        <v>0.93798168487438605</v>
      </c>
      <c r="C73" s="21">
        <v>3.6822731992321299E-2</v>
      </c>
      <c r="D73" s="21">
        <v>6.0360529227122903E-4</v>
      </c>
      <c r="E73" s="21">
        <v>0</v>
      </c>
      <c r="F73" s="21">
        <v>0</v>
      </c>
      <c r="G73" s="21">
        <v>0</v>
      </c>
      <c r="H73" s="21">
        <v>2.45919778410209E-2</v>
      </c>
      <c r="I73" s="21">
        <v>0.34119387096183701</v>
      </c>
      <c r="J73" s="21">
        <v>0.53852910172035395</v>
      </c>
      <c r="K73" s="21">
        <v>9.2599605520827993E-2</v>
      </c>
      <c r="L73" s="21">
        <v>0</v>
      </c>
      <c r="M73" s="21">
        <v>0</v>
      </c>
      <c r="N73" s="21">
        <v>0</v>
      </c>
      <c r="O73" s="21">
        <v>2.7677421796979799E-2</v>
      </c>
      <c r="P73" s="21">
        <v>0.15899124578298701</v>
      </c>
      <c r="Q73" s="21">
        <v>0.36481094355538601</v>
      </c>
      <c r="R73" s="21">
        <v>8.1981185325440506E-2</v>
      </c>
      <c r="S73" s="21">
        <v>0.29041065216870898</v>
      </c>
      <c r="T73" s="21">
        <v>0</v>
      </c>
      <c r="U73" s="21">
        <v>4.12983014510259E-2</v>
      </c>
      <c r="V73" s="21">
        <v>6.2507671716449303E-2</v>
      </c>
      <c r="W73" s="21">
        <v>0</v>
      </c>
      <c r="X73" s="21">
        <v>1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</row>
    <row r="74" spans="1:36" x14ac:dyDescent="0.15">
      <c r="A74" s="2">
        <v>47</v>
      </c>
      <c r="B74" s="21">
        <v>0.95410164428177102</v>
      </c>
      <c r="C74" s="21">
        <v>2.1966752942986702E-2</v>
      </c>
      <c r="D74" s="21">
        <v>2.3802377126917699E-4</v>
      </c>
      <c r="E74" s="21">
        <v>0</v>
      </c>
      <c r="F74" s="21">
        <v>0</v>
      </c>
      <c r="G74" s="21">
        <v>7.8117334718615805E-5</v>
      </c>
      <c r="H74" s="21">
        <v>2.36154616692534E-2</v>
      </c>
      <c r="I74" s="21">
        <v>0.33157722911735599</v>
      </c>
      <c r="J74" s="21">
        <v>0.59428341116399896</v>
      </c>
      <c r="K74" s="21">
        <v>5.6489452381536097E-2</v>
      </c>
      <c r="L74" s="21">
        <v>0</v>
      </c>
      <c r="M74" s="21">
        <v>0</v>
      </c>
      <c r="N74" s="21">
        <v>0</v>
      </c>
      <c r="O74" s="21">
        <v>1.76499073371073E-2</v>
      </c>
      <c r="P74" s="21">
        <v>0.82084459127476495</v>
      </c>
      <c r="Q74" s="21">
        <v>0</v>
      </c>
      <c r="R74" s="21">
        <v>0</v>
      </c>
      <c r="S74" s="21">
        <v>0.179155408725234</v>
      </c>
      <c r="T74" s="21">
        <v>0</v>
      </c>
      <c r="U74" s="21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</row>
    <row r="75" spans="1:36" x14ac:dyDescent="0.15">
      <c r="A75" s="2">
        <v>48</v>
      </c>
      <c r="B75" s="21">
        <v>0.93466317823135503</v>
      </c>
      <c r="C75" s="21">
        <v>3.52805571539683E-2</v>
      </c>
      <c r="D75" s="21">
        <v>1.2959154543114701E-3</v>
      </c>
      <c r="E75" s="21">
        <v>0</v>
      </c>
      <c r="F75" s="21">
        <v>0</v>
      </c>
      <c r="G75" s="21">
        <v>0</v>
      </c>
      <c r="H75" s="21">
        <v>2.8760349160365E-2</v>
      </c>
      <c r="I75" s="21">
        <v>0.426767333766844</v>
      </c>
      <c r="J75" s="21">
        <v>0.420689637442555</v>
      </c>
      <c r="K75" s="21">
        <v>0.10572131125380101</v>
      </c>
      <c r="L75" s="21">
        <v>0</v>
      </c>
      <c r="M75" s="21">
        <v>0</v>
      </c>
      <c r="N75" s="21">
        <v>0</v>
      </c>
      <c r="O75" s="21">
        <v>4.6821717536799298E-2</v>
      </c>
      <c r="P75" s="21">
        <v>0.36986431444443202</v>
      </c>
      <c r="Q75" s="21">
        <v>0.34244792555571602</v>
      </c>
      <c r="R75" s="21">
        <v>0</v>
      </c>
      <c r="S75" s="21">
        <v>0.28768775999985102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</row>
    <row r="76" spans="1:36" x14ac:dyDescent="0.15">
      <c r="A76" s="2">
        <v>49</v>
      </c>
      <c r="B76" s="21">
        <v>0.94682689684870702</v>
      </c>
      <c r="C76" s="21">
        <v>2.57170276975623E-2</v>
      </c>
      <c r="D76" s="21">
        <v>0</v>
      </c>
      <c r="E76" s="21">
        <v>0</v>
      </c>
      <c r="F76" s="21">
        <v>0</v>
      </c>
      <c r="G76" s="21">
        <v>0</v>
      </c>
      <c r="H76" s="21">
        <v>2.74560754537297E-2</v>
      </c>
      <c r="I76" s="21">
        <v>0.42739557804121298</v>
      </c>
      <c r="J76" s="21">
        <v>0.52067846958775699</v>
      </c>
      <c r="K76" s="21">
        <v>1.44599340738356E-2</v>
      </c>
      <c r="L76" s="21">
        <v>0</v>
      </c>
      <c r="M76" s="21">
        <v>0</v>
      </c>
      <c r="N76" s="21">
        <v>0</v>
      </c>
      <c r="O76" s="21">
        <v>3.7466018297192802E-2</v>
      </c>
      <c r="P76" s="21">
        <v>0.24674928894442699</v>
      </c>
      <c r="Q76" s="21">
        <v>0</v>
      </c>
      <c r="R76" s="21">
        <v>0.67547493789678004</v>
      </c>
      <c r="S76" s="21">
        <v>7.7775773158791195E-2</v>
      </c>
      <c r="T76" s="21">
        <v>0</v>
      </c>
      <c r="U76" s="21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</row>
    <row r="77" spans="1:36" x14ac:dyDescent="0.15">
      <c r="A77" s="2">
        <v>50</v>
      </c>
      <c r="B77" s="21">
        <v>0.946602482681697</v>
      </c>
      <c r="C77" s="21">
        <v>2.3958018504508499E-2</v>
      </c>
      <c r="D77" s="21">
        <v>6.28839038702569E-4</v>
      </c>
      <c r="E77" s="21">
        <v>0</v>
      </c>
      <c r="F77" s="21">
        <v>0</v>
      </c>
      <c r="G77" s="21">
        <v>0</v>
      </c>
      <c r="H77" s="21">
        <v>2.88106597750914E-2</v>
      </c>
      <c r="I77" s="21">
        <v>0.47063478672618603</v>
      </c>
      <c r="J77" s="21">
        <v>0.46573093349509098</v>
      </c>
      <c r="K77" s="21">
        <v>2.8375429799086999E-2</v>
      </c>
      <c r="L77" s="21">
        <v>0</v>
      </c>
      <c r="M77" s="21">
        <v>0</v>
      </c>
      <c r="N77" s="21">
        <v>0</v>
      </c>
      <c r="O77" s="21">
        <v>3.5258849979634903E-2</v>
      </c>
      <c r="P77" s="21">
        <v>0.37761080896323601</v>
      </c>
      <c r="Q77" s="21">
        <v>0</v>
      </c>
      <c r="R77" s="21">
        <v>0.62238919103676305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1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</row>
    <row r="78" spans="1:36" x14ac:dyDescent="0.15">
      <c r="A78" s="2">
        <v>51</v>
      </c>
      <c r="B78" s="21">
        <v>0.94948972845212398</v>
      </c>
      <c r="C78" s="21">
        <v>2.6038192159743401E-2</v>
      </c>
      <c r="D78" s="21">
        <v>0</v>
      </c>
      <c r="E78" s="21">
        <v>0</v>
      </c>
      <c r="F78" s="21">
        <v>0</v>
      </c>
      <c r="G78" s="21">
        <v>0</v>
      </c>
      <c r="H78" s="21">
        <v>2.44720793881315E-2</v>
      </c>
      <c r="I78" s="21">
        <v>0.44317130277419498</v>
      </c>
      <c r="J78" s="21">
        <v>0.49334265089774298</v>
      </c>
      <c r="K78" s="21">
        <v>4.1576567237749697E-2</v>
      </c>
      <c r="L78" s="21">
        <v>0</v>
      </c>
      <c r="M78" s="21">
        <v>0</v>
      </c>
      <c r="N78" s="21">
        <v>0</v>
      </c>
      <c r="O78" s="21">
        <v>2.1909479090311199E-2</v>
      </c>
      <c r="P78" s="21">
        <v>0</v>
      </c>
      <c r="Q78" s="21">
        <v>1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</row>
    <row r="79" spans="1:36" x14ac:dyDescent="0.15">
      <c r="A79" s="2">
        <v>52</v>
      </c>
      <c r="B79" s="21">
        <v>0.93111837435632605</v>
      </c>
      <c r="C79" s="21">
        <v>4.0129142492968298E-2</v>
      </c>
      <c r="D79" s="21">
        <v>3.7401061066921998E-4</v>
      </c>
      <c r="E79" s="21">
        <v>0</v>
      </c>
      <c r="F79" s="21">
        <v>0</v>
      </c>
      <c r="G79" s="21">
        <v>0</v>
      </c>
      <c r="H79" s="21">
        <v>2.83784725400354E-2</v>
      </c>
      <c r="I79" s="21">
        <v>0.29754329618456099</v>
      </c>
      <c r="J79" s="21">
        <v>0.60547412235097997</v>
      </c>
      <c r="K79" s="21">
        <v>6.6173838800566306E-2</v>
      </c>
      <c r="L79" s="21">
        <v>0</v>
      </c>
      <c r="M79" s="21">
        <v>0</v>
      </c>
      <c r="N79" s="21">
        <v>0</v>
      </c>
      <c r="O79" s="21">
        <v>3.08087426638919E-2</v>
      </c>
      <c r="P79" s="21">
        <v>0</v>
      </c>
      <c r="Q79" s="21">
        <v>0.43996743043227299</v>
      </c>
      <c r="R79" s="21">
        <v>0.24003441511281401</v>
      </c>
      <c r="S79" s="21">
        <v>0.31999815445491098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</row>
    <row r="80" spans="1:36" x14ac:dyDescent="0.15">
      <c r="A80" s="2">
        <v>53</v>
      </c>
      <c r="B80" s="21">
        <v>0.92819453590115997</v>
      </c>
      <c r="C80" s="21">
        <v>4.4617815791721097E-2</v>
      </c>
      <c r="D80" s="21">
        <v>5.7969681223093899E-5</v>
      </c>
      <c r="E80" s="21">
        <v>0</v>
      </c>
      <c r="F80" s="21">
        <v>0</v>
      </c>
      <c r="G80" s="21">
        <v>0</v>
      </c>
      <c r="H80" s="21">
        <v>2.7129678625895701E-2</v>
      </c>
      <c r="I80" s="21">
        <v>0.31150673997561701</v>
      </c>
      <c r="J80" s="21">
        <v>0.59237582041041703</v>
      </c>
      <c r="K80" s="21">
        <v>7.6345195802042007E-2</v>
      </c>
      <c r="L80" s="21">
        <v>4.3886795612978202E-3</v>
      </c>
      <c r="M80" s="21">
        <v>0</v>
      </c>
      <c r="N80" s="21">
        <v>0</v>
      </c>
      <c r="O80" s="21">
        <v>1.5383564250625901E-2</v>
      </c>
      <c r="P80" s="21">
        <v>0.25741451308674601</v>
      </c>
      <c r="Q80" s="21">
        <v>0.30163765861120501</v>
      </c>
      <c r="R80" s="21">
        <v>0.29910719430170901</v>
      </c>
      <c r="S80" s="21">
        <v>9.5594777569438696E-2</v>
      </c>
      <c r="T80" s="21">
        <v>0</v>
      </c>
      <c r="U80" s="21">
        <v>0</v>
      </c>
      <c r="V80" s="21">
        <v>4.6245856430900102E-2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</row>
    <row r="81" spans="1:36" x14ac:dyDescent="0.15">
      <c r="A81" s="2">
        <v>54</v>
      </c>
      <c r="B81" s="21">
        <v>0.91969654805255996</v>
      </c>
      <c r="C81" s="21">
        <v>5.1456473508788798E-2</v>
      </c>
      <c r="D81" s="21">
        <v>5.0820729006131199E-4</v>
      </c>
      <c r="E81" s="21">
        <v>0</v>
      </c>
      <c r="F81" s="21">
        <v>0</v>
      </c>
      <c r="G81" s="21">
        <v>7.5658848682988794E-5</v>
      </c>
      <c r="H81" s="21">
        <v>2.8263112299906398E-2</v>
      </c>
      <c r="I81" s="21">
        <v>0.321587118735914</v>
      </c>
      <c r="J81" s="21">
        <v>0.59521442677103298</v>
      </c>
      <c r="K81" s="21">
        <v>5.5983827246986001E-2</v>
      </c>
      <c r="L81" s="21">
        <v>3.8749074036389902E-3</v>
      </c>
      <c r="M81" s="21">
        <v>0</v>
      </c>
      <c r="N81" s="21">
        <v>0</v>
      </c>
      <c r="O81" s="21">
        <v>2.3339719842427199E-2</v>
      </c>
      <c r="P81" s="21">
        <v>0.19884122268732399</v>
      </c>
      <c r="Q81" s="21">
        <v>0.30355016420601999</v>
      </c>
      <c r="R81" s="21">
        <v>0.36920717989370999</v>
      </c>
      <c r="S81" s="21">
        <v>9.7141584950384496E-2</v>
      </c>
      <c r="T81" s="21">
        <v>0</v>
      </c>
      <c r="U81" s="21">
        <v>5.6544010692901603E-3</v>
      </c>
      <c r="V81" s="21">
        <v>2.5605447193270299E-2</v>
      </c>
      <c r="W81" s="21">
        <v>0.230843268837152</v>
      </c>
      <c r="X81" s="21">
        <v>0.234131692760805</v>
      </c>
      <c r="Y81" s="21">
        <v>0</v>
      </c>
      <c r="Z81" s="21">
        <v>0.53502503840204096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</row>
    <row r="82" spans="1:36" x14ac:dyDescent="0.15">
      <c r="A82" s="2">
        <v>55</v>
      </c>
      <c r="B82" s="21">
        <v>0.88184390940530699</v>
      </c>
      <c r="C82" s="21">
        <v>9.4531726950756706E-2</v>
      </c>
      <c r="D82" s="21">
        <v>2.0798246713344998E-3</v>
      </c>
      <c r="E82" s="21">
        <v>0</v>
      </c>
      <c r="F82" s="21">
        <v>0</v>
      </c>
      <c r="G82" s="21">
        <v>1.6312369793718701E-4</v>
      </c>
      <c r="H82" s="21">
        <v>2.13814152746644E-2</v>
      </c>
      <c r="I82" s="21">
        <v>0.26383777238373401</v>
      </c>
      <c r="J82" s="21">
        <v>0.621177471428353</v>
      </c>
      <c r="K82" s="21">
        <v>0.10117912642933601</v>
      </c>
      <c r="L82" s="21">
        <v>2.7796146600974898E-4</v>
      </c>
      <c r="M82" s="21">
        <v>0</v>
      </c>
      <c r="N82" s="21">
        <v>6.7120694066950804E-4</v>
      </c>
      <c r="O82" s="21">
        <v>1.2856461351896799E-2</v>
      </c>
      <c r="P82" s="21">
        <v>0.104307936909697</v>
      </c>
      <c r="Q82" s="21">
        <v>0.36601389972553999</v>
      </c>
      <c r="R82" s="21">
        <v>0.47866367834133799</v>
      </c>
      <c r="S82" s="21">
        <v>3.63675267776103E-2</v>
      </c>
      <c r="T82" s="21">
        <v>0</v>
      </c>
      <c r="U82" s="21">
        <v>2.0689676383629802E-3</v>
      </c>
      <c r="V82" s="21">
        <v>1.2577990607450001E-2</v>
      </c>
      <c r="W82" s="21">
        <v>0.140028773517447</v>
      </c>
      <c r="X82" s="21">
        <v>0.29344132622623198</v>
      </c>
      <c r="Y82" s="21">
        <v>0.21080287866338199</v>
      </c>
      <c r="Z82" s="21">
        <v>3.7587668154035303E-2</v>
      </c>
      <c r="AA82" s="21">
        <v>0.150142344395373</v>
      </c>
      <c r="AB82" s="21">
        <v>0.16799700904352799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</row>
    <row r="83" spans="1:36" x14ac:dyDescent="0.15">
      <c r="A83" s="2">
        <v>56</v>
      </c>
      <c r="B83" s="21">
        <v>0.85758245655811904</v>
      </c>
      <c r="C83" s="21">
        <v>0.113981093611769</v>
      </c>
      <c r="D83" s="21">
        <v>2.1319609150458798E-3</v>
      </c>
      <c r="E83" s="21">
        <v>2.6819950967991399E-4</v>
      </c>
      <c r="F83" s="21">
        <v>0</v>
      </c>
      <c r="G83" s="21">
        <v>1.0101792961099501E-3</v>
      </c>
      <c r="H83" s="21">
        <v>2.5026110109275499E-2</v>
      </c>
      <c r="I83" s="21">
        <v>0.2476799416521</v>
      </c>
      <c r="J83" s="21">
        <v>0.62561305412232604</v>
      </c>
      <c r="K83" s="21">
        <v>0.114653812546892</v>
      </c>
      <c r="L83" s="21">
        <v>1.00853489505165E-4</v>
      </c>
      <c r="M83" s="21">
        <v>0</v>
      </c>
      <c r="N83" s="21">
        <v>1.6558297491694801E-3</v>
      </c>
      <c r="O83" s="21">
        <v>1.0296508440005901E-2</v>
      </c>
      <c r="P83" s="21">
        <v>0.144298350547378</v>
      </c>
      <c r="Q83" s="21">
        <v>0.34040736495382401</v>
      </c>
      <c r="R83" s="21">
        <v>0.423714305560427</v>
      </c>
      <c r="S83" s="21">
        <v>6.46880692506593E-2</v>
      </c>
      <c r="T83" s="21">
        <v>0</v>
      </c>
      <c r="U83" s="21">
        <v>9.5072368900719108E-3</v>
      </c>
      <c r="V83" s="21">
        <v>1.7384672797638799E-2</v>
      </c>
      <c r="W83" s="21">
        <v>0.15054314569799601</v>
      </c>
      <c r="X83" s="21">
        <v>0.35602548518461202</v>
      </c>
      <c r="Y83" s="21">
        <v>8.6535373475900706E-2</v>
      </c>
      <c r="Z83" s="21">
        <v>3.5468048672576698E-2</v>
      </c>
      <c r="AA83" s="21">
        <v>9.0399025886755899E-2</v>
      </c>
      <c r="AB83" s="21">
        <v>0.28102892108215699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</row>
    <row r="84" spans="1:36" x14ac:dyDescent="0.15">
      <c r="A84" s="2">
        <v>57</v>
      </c>
      <c r="B84" s="21">
        <v>0.84919500695416295</v>
      </c>
      <c r="C84" s="21">
        <v>0.119734728525536</v>
      </c>
      <c r="D84" s="21">
        <v>2.2231312835332899E-3</v>
      </c>
      <c r="E84" s="21">
        <v>9.7293061867987301E-5</v>
      </c>
      <c r="F84" s="21">
        <v>0</v>
      </c>
      <c r="G84" s="21">
        <v>6.77265288311949E-4</v>
      </c>
      <c r="H84" s="21">
        <v>2.8072574886587098E-2</v>
      </c>
      <c r="I84" s="21">
        <v>0.26392797284435099</v>
      </c>
      <c r="J84" s="21">
        <v>0.59815459379812896</v>
      </c>
      <c r="K84" s="21">
        <v>0.12154307648124101</v>
      </c>
      <c r="L84" s="21">
        <v>7.58779340151821E-4</v>
      </c>
      <c r="M84" s="21">
        <v>0</v>
      </c>
      <c r="N84" s="21">
        <v>2.2256685945969E-3</v>
      </c>
      <c r="O84" s="21">
        <v>1.3389908941528901E-2</v>
      </c>
      <c r="P84" s="21">
        <v>0.143801877743924</v>
      </c>
      <c r="Q84" s="21">
        <v>0.32526464579559</v>
      </c>
      <c r="R84" s="21">
        <v>0.42781346560253802</v>
      </c>
      <c r="S84" s="21">
        <v>8.5024258093676197E-2</v>
      </c>
      <c r="T84" s="21">
        <v>0</v>
      </c>
      <c r="U84" s="21">
        <v>6.7147629937756E-3</v>
      </c>
      <c r="V84" s="21">
        <v>1.13809897704944E-2</v>
      </c>
      <c r="W84" s="21">
        <v>0.246641097084078</v>
      </c>
      <c r="X84" s="21">
        <v>9.7021677257035394E-2</v>
      </c>
      <c r="Y84" s="21">
        <v>0.30984728526000099</v>
      </c>
      <c r="Z84" s="21">
        <v>2.6227673221248402E-2</v>
      </c>
      <c r="AA84" s="21">
        <v>0.14259927756204299</v>
      </c>
      <c r="AB84" s="21">
        <v>0.154681763599431</v>
      </c>
      <c r="AC84" s="21">
        <v>2.2981226016161201E-2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</row>
    <row r="85" spans="1:36" x14ac:dyDescent="0.15">
      <c r="A85" s="2">
        <v>58</v>
      </c>
      <c r="B85" s="21">
        <v>0.84758605451469005</v>
      </c>
      <c r="C85" s="21">
        <v>0.121910053685204</v>
      </c>
      <c r="D85" s="21">
        <v>2.7507518832948601E-3</v>
      </c>
      <c r="E85" s="21">
        <v>0</v>
      </c>
      <c r="F85" s="21">
        <v>0</v>
      </c>
      <c r="G85" s="21">
        <v>9.7709413989626208E-4</v>
      </c>
      <c r="H85" s="21">
        <v>2.6776045776913501E-2</v>
      </c>
      <c r="I85" s="21">
        <v>0.26974220100170698</v>
      </c>
      <c r="J85" s="21">
        <v>0.577864089635727</v>
      </c>
      <c r="K85" s="21">
        <v>0.13457076360803699</v>
      </c>
      <c r="L85" s="21">
        <v>2.35595153055667E-3</v>
      </c>
      <c r="M85" s="21">
        <v>2.06255752277754E-4</v>
      </c>
      <c r="N85" s="21">
        <v>5.9456871894324203E-4</v>
      </c>
      <c r="O85" s="21">
        <v>1.46661697527504E-2</v>
      </c>
      <c r="P85" s="21">
        <v>0.15664662323636</v>
      </c>
      <c r="Q85" s="21">
        <v>0.35046854456433502</v>
      </c>
      <c r="R85" s="21">
        <v>0.38358809679766198</v>
      </c>
      <c r="S85" s="21">
        <v>8.5240628396344401E-2</v>
      </c>
      <c r="T85" s="21">
        <v>0</v>
      </c>
      <c r="U85" s="21">
        <v>1.7142083360953301E-2</v>
      </c>
      <c r="V85" s="21">
        <v>6.9140236443440703E-3</v>
      </c>
      <c r="W85" s="21">
        <v>0.21844454586744499</v>
      </c>
      <c r="X85" s="21">
        <v>0.134761521041626</v>
      </c>
      <c r="Y85" s="21">
        <v>0.155538739071715</v>
      </c>
      <c r="Z85" s="21">
        <v>2.0793505804845298E-2</v>
      </c>
      <c r="AA85" s="21">
        <v>0.23165140676231</v>
      </c>
      <c r="AB85" s="21">
        <v>0.20174885053611599</v>
      </c>
      <c r="AC85" s="21">
        <v>3.7061430915939303E-2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</row>
    <row r="86" spans="1:36" x14ac:dyDescent="0.15">
      <c r="A86" s="2">
        <v>59</v>
      </c>
      <c r="B86" s="21">
        <v>0.85438381773029304</v>
      </c>
      <c r="C86" s="21">
        <v>0.11644037852841101</v>
      </c>
      <c r="D86" s="21">
        <v>2.6810249884427601E-3</v>
      </c>
      <c r="E86" s="21">
        <v>0</v>
      </c>
      <c r="F86" s="21">
        <v>0</v>
      </c>
      <c r="G86" s="21">
        <v>1.17973295185121E-3</v>
      </c>
      <c r="H86" s="21">
        <v>2.5315045801001201E-2</v>
      </c>
      <c r="I86" s="21">
        <v>0.23063073038409401</v>
      </c>
      <c r="J86" s="21">
        <v>0.58363168066151505</v>
      </c>
      <c r="K86" s="21">
        <v>0.17052405656957301</v>
      </c>
      <c r="L86" s="21">
        <v>9.8021806725644102E-4</v>
      </c>
      <c r="M86" s="21">
        <v>0</v>
      </c>
      <c r="N86" s="21">
        <v>2.5184276919756101E-4</v>
      </c>
      <c r="O86" s="21">
        <v>1.3981471548363E-2</v>
      </c>
      <c r="P86" s="21">
        <v>0.156665438745829</v>
      </c>
      <c r="Q86" s="21">
        <v>0.329988258874371</v>
      </c>
      <c r="R86" s="21">
        <v>0.38578805404864502</v>
      </c>
      <c r="S86" s="21">
        <v>0.10038474552014801</v>
      </c>
      <c r="T86" s="21">
        <v>0</v>
      </c>
      <c r="U86" s="21">
        <v>1.1191252230126699E-2</v>
      </c>
      <c r="V86" s="21">
        <v>1.59822505808788E-2</v>
      </c>
      <c r="W86" s="21">
        <v>6.9784456030957898E-2</v>
      </c>
      <c r="X86" s="21">
        <v>0.22721399522924901</v>
      </c>
      <c r="Y86" s="21">
        <v>0.20931664473386599</v>
      </c>
      <c r="Z86" s="21">
        <v>0.35087133313866598</v>
      </c>
      <c r="AA86" s="21">
        <v>0.108538459609413</v>
      </c>
      <c r="AB86" s="21">
        <v>3.42751112578457E-2</v>
      </c>
      <c r="AC86" s="21">
        <v>0</v>
      </c>
      <c r="AD86" s="21">
        <v>1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</row>
    <row r="87" spans="1:36" x14ac:dyDescent="0.15">
      <c r="A87" s="2">
        <v>60</v>
      </c>
      <c r="B87" s="21">
        <v>0.86986688851276694</v>
      </c>
      <c r="C87" s="21">
        <v>9.9038382592108704E-2</v>
      </c>
      <c r="D87" s="21">
        <v>5.9274357165556995E-4</v>
      </c>
      <c r="E87" s="21">
        <v>0</v>
      </c>
      <c r="F87" s="21">
        <v>0</v>
      </c>
      <c r="G87" s="21">
        <v>1.34682696288795E-4</v>
      </c>
      <c r="H87" s="21">
        <v>3.03673026271793E-2</v>
      </c>
      <c r="I87" s="21">
        <v>0.23080114879540001</v>
      </c>
      <c r="J87" s="21">
        <v>0.54896120579957697</v>
      </c>
      <c r="K87" s="21">
        <v>0.19758381906813299</v>
      </c>
      <c r="L87" s="21">
        <v>1.99111142199772E-3</v>
      </c>
      <c r="M87" s="21">
        <v>0</v>
      </c>
      <c r="N87" s="21">
        <v>5.98745575836797E-3</v>
      </c>
      <c r="O87" s="21">
        <v>1.46752591565235E-2</v>
      </c>
      <c r="P87" s="21">
        <v>0.11536317012396299</v>
      </c>
      <c r="Q87" s="21">
        <v>0.322839765657079</v>
      </c>
      <c r="R87" s="21">
        <v>0.37922298723739201</v>
      </c>
      <c r="S87" s="21">
        <v>0.16534446524711599</v>
      </c>
      <c r="T87" s="21">
        <v>0</v>
      </c>
      <c r="U87" s="21">
        <v>0</v>
      </c>
      <c r="V87" s="21">
        <v>1.7229611734447699E-2</v>
      </c>
      <c r="W87" s="21">
        <v>0.246686553367607</v>
      </c>
      <c r="X87" s="21">
        <v>0</v>
      </c>
      <c r="Y87" s="21">
        <v>0</v>
      </c>
      <c r="Z87" s="21">
        <v>0.12933630748092001</v>
      </c>
      <c r="AA87" s="21">
        <v>0.62397713915147202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</row>
    <row r="88" spans="1:36" x14ac:dyDescent="0.15">
      <c r="A88" s="2">
        <v>61</v>
      </c>
      <c r="B88" s="21">
        <v>0.90849066501004105</v>
      </c>
      <c r="C88" s="21">
        <v>6.4720756757968401E-2</v>
      </c>
      <c r="D88" s="21">
        <v>1.04968828559966E-3</v>
      </c>
      <c r="E88" s="21">
        <v>0</v>
      </c>
      <c r="F88" s="21">
        <v>0</v>
      </c>
      <c r="G88" s="21">
        <v>0</v>
      </c>
      <c r="H88" s="21">
        <v>2.5738889946390502E-2</v>
      </c>
      <c r="I88" s="21">
        <v>0.223447704172684</v>
      </c>
      <c r="J88" s="21">
        <v>0.580674621540751</v>
      </c>
      <c r="K88" s="21">
        <v>0.16895713734009399</v>
      </c>
      <c r="L88" s="21">
        <v>3.9343324210896098E-3</v>
      </c>
      <c r="M88" s="21">
        <v>0</v>
      </c>
      <c r="N88" s="21">
        <v>0</v>
      </c>
      <c r="O88" s="21">
        <v>2.2986204525379299E-2</v>
      </c>
      <c r="P88" s="21">
        <v>5.7902422273923497E-2</v>
      </c>
      <c r="Q88" s="21">
        <v>0.30445094116662003</v>
      </c>
      <c r="R88" s="21">
        <v>0.432740560150079</v>
      </c>
      <c r="S88" s="21">
        <v>0.179400777917678</v>
      </c>
      <c r="T88" s="21">
        <v>0</v>
      </c>
      <c r="U88" s="21">
        <v>2.55052984916978E-2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</row>
    <row r="89" spans="1:36" x14ac:dyDescent="0.15">
      <c r="A89" s="2">
        <v>62</v>
      </c>
      <c r="B89" s="21">
        <v>0.91902845442062298</v>
      </c>
      <c r="C89" s="21">
        <v>5.0131267165619699E-2</v>
      </c>
      <c r="D89" s="21">
        <v>3.58087463006985E-3</v>
      </c>
      <c r="E89" s="21">
        <v>2.4566744061657502E-3</v>
      </c>
      <c r="F89" s="21">
        <v>0</v>
      </c>
      <c r="G89" s="21">
        <v>0</v>
      </c>
      <c r="H89" s="21">
        <v>2.4802729377520899E-2</v>
      </c>
      <c r="I89" s="21">
        <v>0.25591019990078201</v>
      </c>
      <c r="J89" s="21">
        <v>0.56788637936359199</v>
      </c>
      <c r="K89" s="21">
        <v>0.154024930728447</v>
      </c>
      <c r="L89" s="21">
        <v>0</v>
      </c>
      <c r="M89" s="21">
        <v>0</v>
      </c>
      <c r="N89" s="21">
        <v>0</v>
      </c>
      <c r="O89" s="21">
        <v>2.2178490007177799E-2</v>
      </c>
      <c r="P89" s="21">
        <v>4.0983905892276497E-2</v>
      </c>
      <c r="Q89" s="21">
        <v>0.454432702884221</v>
      </c>
      <c r="R89" s="21">
        <v>0.36482167265154902</v>
      </c>
      <c r="S89" s="21">
        <v>0.121451630086486</v>
      </c>
      <c r="T89" s="21">
        <v>0</v>
      </c>
      <c r="U89" s="21">
        <v>0</v>
      </c>
      <c r="V89" s="21">
        <v>1.8310088485466801E-2</v>
      </c>
      <c r="W89" s="21">
        <v>0</v>
      </c>
      <c r="X89" s="21">
        <v>0</v>
      </c>
      <c r="Y89" s="21">
        <v>0</v>
      </c>
      <c r="Z89" s="21">
        <v>1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</row>
    <row r="90" spans="1:36" x14ac:dyDescent="0.15">
      <c r="A90" s="2">
        <v>63</v>
      </c>
      <c r="B90" s="21">
        <v>0.91267704151669404</v>
      </c>
      <c r="C90" s="21">
        <v>5.0330788047841503E-2</v>
      </c>
      <c r="D90" s="21">
        <v>3.18076858398696E-3</v>
      </c>
      <c r="E90" s="21">
        <v>0</v>
      </c>
      <c r="F90" s="21">
        <v>0</v>
      </c>
      <c r="G90" s="21">
        <v>0</v>
      </c>
      <c r="H90" s="21">
        <v>3.38114018514774E-2</v>
      </c>
      <c r="I90" s="21">
        <v>0.38102763247254401</v>
      </c>
      <c r="J90" s="21">
        <v>0.43424448428774298</v>
      </c>
      <c r="K90" s="21">
        <v>0.16563283418283301</v>
      </c>
      <c r="L90" s="21">
        <v>0</v>
      </c>
      <c r="M90" s="21">
        <v>0</v>
      </c>
      <c r="N90" s="21">
        <v>0</v>
      </c>
      <c r="O90" s="21">
        <v>1.9095049056879001E-2</v>
      </c>
      <c r="P90" s="21">
        <v>9.8965385761142902E-2</v>
      </c>
      <c r="Q90" s="21">
        <v>0.63173283212363995</v>
      </c>
      <c r="R90" s="21">
        <v>0.14825226909669101</v>
      </c>
      <c r="S90" s="21">
        <v>3.4900763905582097E-2</v>
      </c>
      <c r="T90" s="21">
        <v>0</v>
      </c>
      <c r="U90" s="21">
        <v>0</v>
      </c>
      <c r="V90" s="21">
        <v>8.6148749112942194E-2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</row>
    <row r="91" spans="1:36" x14ac:dyDescent="0.15">
      <c r="A91" s="2">
        <v>64</v>
      </c>
      <c r="B91" s="21">
        <v>0.89870668027747203</v>
      </c>
      <c r="C91" s="21">
        <v>5.4543965841881599E-2</v>
      </c>
      <c r="D91" s="21">
        <v>4.8437935308464101E-3</v>
      </c>
      <c r="E91" s="21">
        <v>0</v>
      </c>
      <c r="F91" s="21">
        <v>0</v>
      </c>
      <c r="G91" s="21">
        <v>0</v>
      </c>
      <c r="H91" s="21">
        <v>4.1905560349799503E-2</v>
      </c>
      <c r="I91" s="21">
        <v>0.34458181755521</v>
      </c>
      <c r="J91" s="21">
        <v>0.51051826014907897</v>
      </c>
      <c r="K91" s="21">
        <v>0.11204680094262599</v>
      </c>
      <c r="L91" s="21">
        <v>0</v>
      </c>
      <c r="M91" s="21">
        <v>0</v>
      </c>
      <c r="N91" s="21">
        <v>0</v>
      </c>
      <c r="O91" s="21">
        <v>3.2853121353083901E-2</v>
      </c>
      <c r="P91" s="21">
        <v>0.118310749155492</v>
      </c>
      <c r="Q91" s="21">
        <v>0.331326403974532</v>
      </c>
      <c r="R91" s="21">
        <v>0.38665339084684702</v>
      </c>
      <c r="S91" s="21">
        <v>0.102661297068908</v>
      </c>
      <c r="T91" s="21">
        <v>0</v>
      </c>
      <c r="U91" s="21">
        <v>0</v>
      </c>
      <c r="V91" s="21">
        <v>6.1048158954218799E-2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</row>
    <row r="92" spans="1:36" x14ac:dyDescent="0.15">
      <c r="A92" s="2">
        <v>65</v>
      </c>
      <c r="B92" s="21">
        <v>0.90953687883810197</v>
      </c>
      <c r="C92" s="21">
        <v>6.6407088682510704E-2</v>
      </c>
      <c r="D92" s="21">
        <v>1.50405255825193E-3</v>
      </c>
      <c r="E92" s="21">
        <v>0</v>
      </c>
      <c r="F92" s="21">
        <v>0</v>
      </c>
      <c r="G92" s="21">
        <v>0</v>
      </c>
      <c r="H92" s="21">
        <v>2.25519799211348E-2</v>
      </c>
      <c r="I92" s="21">
        <v>0.17975007194355599</v>
      </c>
      <c r="J92" s="21">
        <v>0.64069498963182203</v>
      </c>
      <c r="K92" s="21">
        <v>0.134923265450172</v>
      </c>
      <c r="L92" s="21">
        <v>0</v>
      </c>
      <c r="M92" s="21">
        <v>1.51092559432891E-2</v>
      </c>
      <c r="N92" s="21">
        <v>0</v>
      </c>
      <c r="O92" s="21">
        <v>2.9522417031158599E-2</v>
      </c>
      <c r="P92" s="21">
        <v>0</v>
      </c>
      <c r="Q92" s="21">
        <v>0.18281889243555799</v>
      </c>
      <c r="R92" s="21">
        <v>0.56024695508716904</v>
      </c>
      <c r="S92" s="21">
        <v>0.166266021098885</v>
      </c>
      <c r="T92" s="21">
        <v>0</v>
      </c>
      <c r="U92" s="21">
        <v>0</v>
      </c>
      <c r="V92" s="21">
        <v>9.0668131378386196E-2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</row>
    <row r="93" spans="1:36" x14ac:dyDescent="0.15">
      <c r="A93" s="2">
        <v>66</v>
      </c>
      <c r="B93" s="21">
        <v>0.89691015247183703</v>
      </c>
      <c r="C93" s="21">
        <v>6.4434308813830193E-2</v>
      </c>
      <c r="D93" s="21">
        <v>0</v>
      </c>
      <c r="E93" s="21">
        <v>0</v>
      </c>
      <c r="F93" s="21">
        <v>0</v>
      </c>
      <c r="G93" s="21">
        <v>0</v>
      </c>
      <c r="H93" s="21">
        <v>3.8655538714332E-2</v>
      </c>
      <c r="I93" s="21">
        <v>0.25012374747962202</v>
      </c>
      <c r="J93" s="21">
        <v>0.55137451163964202</v>
      </c>
      <c r="K93" s="21">
        <v>0.19144543433019401</v>
      </c>
      <c r="L93" s="21">
        <v>0</v>
      </c>
      <c r="M93" s="21">
        <v>0</v>
      </c>
      <c r="N93" s="21">
        <v>0</v>
      </c>
      <c r="O93" s="21">
        <v>7.0563065505416999E-3</v>
      </c>
      <c r="P93" s="21">
        <v>0</v>
      </c>
      <c r="Q93" s="21">
        <v>0.35317352429232102</v>
      </c>
      <c r="R93" s="21">
        <v>0.49936931360568798</v>
      </c>
      <c r="S93" s="21">
        <v>0.14745716210199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1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1</v>
      </c>
      <c r="AJ93" s="21">
        <v>0</v>
      </c>
    </row>
    <row r="94" spans="1:36" x14ac:dyDescent="0.15">
      <c r="A94" s="2">
        <v>67</v>
      </c>
      <c r="B94" s="21">
        <v>0.89319077777553302</v>
      </c>
      <c r="C94" s="21">
        <v>6.3285188042448703E-2</v>
      </c>
      <c r="D94" s="21">
        <v>6.8304510911062401E-3</v>
      </c>
      <c r="E94" s="21">
        <v>0</v>
      </c>
      <c r="F94" s="21">
        <v>0</v>
      </c>
      <c r="G94" s="21">
        <v>0</v>
      </c>
      <c r="H94" s="21">
        <v>3.6693583090911003E-2</v>
      </c>
      <c r="I94" s="21">
        <v>0.18663579022417201</v>
      </c>
      <c r="J94" s="21">
        <v>0.48487154158172502</v>
      </c>
      <c r="K94" s="21">
        <v>0.27186623230448398</v>
      </c>
      <c r="L94" s="21">
        <v>2.9032633069413599E-2</v>
      </c>
      <c r="M94" s="21">
        <v>0</v>
      </c>
      <c r="N94" s="21">
        <v>7.9190858033591893E-3</v>
      </c>
      <c r="O94" s="21">
        <v>1.96747170168452E-2</v>
      </c>
      <c r="P94" s="21">
        <v>0</v>
      </c>
      <c r="Q94" s="21">
        <v>0.32632255915152802</v>
      </c>
      <c r="R94" s="21">
        <v>0.67367744084847103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</row>
    <row r="95" spans="1:36" x14ac:dyDescent="0.15">
      <c r="A95" s="2">
        <v>68</v>
      </c>
      <c r="B95" s="21">
        <v>0.79686623795762901</v>
      </c>
      <c r="C95" s="21">
        <v>0.14735411981695201</v>
      </c>
      <c r="D95" s="21">
        <v>0</v>
      </c>
      <c r="E95" s="21">
        <v>0</v>
      </c>
      <c r="F95" s="21">
        <v>0</v>
      </c>
      <c r="G95" s="21">
        <v>0</v>
      </c>
      <c r="H95" s="21">
        <v>5.5779642225417501E-2</v>
      </c>
      <c r="I95" s="21">
        <v>0.26316890839977802</v>
      </c>
      <c r="J95" s="21">
        <v>0.46782727056257301</v>
      </c>
      <c r="K95" s="21">
        <v>0.22367390760000699</v>
      </c>
      <c r="L95" s="21">
        <v>5.9616827081576404E-3</v>
      </c>
      <c r="M95" s="21">
        <v>0</v>
      </c>
      <c r="N95" s="21">
        <v>0</v>
      </c>
      <c r="O95" s="21">
        <v>3.93682307294837E-2</v>
      </c>
      <c r="P95" s="21">
        <v>7.8447693212805897E-2</v>
      </c>
      <c r="Q95" s="21">
        <v>0.15820590100283799</v>
      </c>
      <c r="R95" s="21">
        <v>0.51120676141968502</v>
      </c>
      <c r="S95" s="21">
        <v>0.25213964436466901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1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</row>
    <row r="96" spans="1:36" x14ac:dyDescent="0.15">
      <c r="A96" s="2">
        <v>69</v>
      </c>
      <c r="B96" s="21">
        <v>0.77366729472353102</v>
      </c>
      <c r="C96" s="21">
        <v>0.19838746449196501</v>
      </c>
      <c r="D96" s="21">
        <v>0</v>
      </c>
      <c r="E96" s="21">
        <v>0</v>
      </c>
      <c r="F96" s="21">
        <v>0</v>
      </c>
      <c r="G96" s="21">
        <v>0</v>
      </c>
      <c r="H96" s="21">
        <v>2.79452407845029E-2</v>
      </c>
      <c r="I96" s="21">
        <v>0.352736618474151</v>
      </c>
      <c r="J96" s="21">
        <v>0.41189313764138602</v>
      </c>
      <c r="K96" s="21">
        <v>0.19983118116231899</v>
      </c>
      <c r="L96" s="21">
        <v>0</v>
      </c>
      <c r="M96" s="21">
        <v>0</v>
      </c>
      <c r="N96" s="21">
        <v>0</v>
      </c>
      <c r="O96" s="21">
        <v>3.5539062722142703E-2</v>
      </c>
      <c r="P96" s="21">
        <v>9.4925512083472802E-2</v>
      </c>
      <c r="Q96" s="21">
        <v>0.23049779649629701</v>
      </c>
      <c r="R96" s="21">
        <v>0.58677924598557296</v>
      </c>
      <c r="S96" s="21">
        <v>8.7797445434656493E-2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0.55574678706845704</v>
      </c>
      <c r="Z96" s="21">
        <v>0.44425321293154202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</row>
    <row r="97" spans="1:36" x14ac:dyDescent="0.15">
      <c r="A97" s="2">
        <v>70</v>
      </c>
      <c r="B97" s="21">
        <v>0.77147242986201903</v>
      </c>
      <c r="C97" s="21">
        <v>0.18853013305388999</v>
      </c>
      <c r="D97" s="21">
        <v>0</v>
      </c>
      <c r="E97" s="21">
        <v>0</v>
      </c>
      <c r="F97" s="21">
        <v>0</v>
      </c>
      <c r="G97" s="21">
        <v>0</v>
      </c>
      <c r="H97" s="21">
        <v>3.9997437084089503E-2</v>
      </c>
      <c r="I97" s="21">
        <v>0.182647416185648</v>
      </c>
      <c r="J97" s="21">
        <v>0.56639858264062104</v>
      </c>
      <c r="K97" s="21">
        <v>0.23755464249847499</v>
      </c>
      <c r="L97" s="21">
        <v>0</v>
      </c>
      <c r="M97" s="21">
        <v>0</v>
      </c>
      <c r="N97" s="21">
        <v>0</v>
      </c>
      <c r="O97" s="21">
        <v>1.3399358675253799E-2</v>
      </c>
      <c r="P97" s="21">
        <v>0</v>
      </c>
      <c r="Q97" s="21">
        <v>0.35383595763210202</v>
      </c>
      <c r="R97" s="21">
        <v>0.39217661314355001</v>
      </c>
      <c r="S97" s="21">
        <v>0.16494872723393</v>
      </c>
      <c r="T97" s="21">
        <v>0</v>
      </c>
      <c r="U97" s="21">
        <v>0</v>
      </c>
      <c r="V97" s="21">
        <v>8.9038701990416594E-2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</row>
    <row r="98" spans="1:36" x14ac:dyDescent="0.15">
      <c r="A98" s="2">
        <v>71</v>
      </c>
      <c r="B98" s="21">
        <v>0.79441603578711995</v>
      </c>
      <c r="C98" s="21">
        <v>0.14270991158633201</v>
      </c>
      <c r="D98" s="21">
        <v>0</v>
      </c>
      <c r="E98" s="21">
        <v>0</v>
      </c>
      <c r="F98" s="21">
        <v>0</v>
      </c>
      <c r="G98" s="21">
        <v>1.0782061457050801E-2</v>
      </c>
      <c r="H98" s="21">
        <v>5.20919911694969E-2</v>
      </c>
      <c r="I98" s="21">
        <v>0.18759813416996399</v>
      </c>
      <c r="J98" s="21">
        <v>0.61921702472322304</v>
      </c>
      <c r="K98" s="21">
        <v>0.135766702935852</v>
      </c>
      <c r="L98" s="21">
        <v>0</v>
      </c>
      <c r="M98" s="21">
        <v>0</v>
      </c>
      <c r="N98" s="21">
        <v>0</v>
      </c>
      <c r="O98" s="21">
        <v>5.7418138170959601E-2</v>
      </c>
      <c r="P98" s="21">
        <v>0.49958460500924701</v>
      </c>
      <c r="Q98" s="21">
        <v>0.10721115517556901</v>
      </c>
      <c r="R98" s="21">
        <v>0.24950693378576799</v>
      </c>
      <c r="S98" s="21">
        <v>0.143697306029414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</row>
    <row r="99" spans="1:36" x14ac:dyDescent="0.15">
      <c r="A99" s="2">
        <v>72</v>
      </c>
      <c r="B99" s="21">
        <v>0.69810563132932002</v>
      </c>
      <c r="C99" s="21">
        <v>0.22704767238224299</v>
      </c>
      <c r="D99" s="21">
        <v>0</v>
      </c>
      <c r="E99" s="21">
        <v>0</v>
      </c>
      <c r="F99" s="21">
        <v>0</v>
      </c>
      <c r="G99" s="21">
        <v>6.8545659526493804E-3</v>
      </c>
      <c r="H99" s="21">
        <v>6.7992130335786993E-2</v>
      </c>
      <c r="I99" s="21">
        <v>0.152022366716002</v>
      </c>
      <c r="J99" s="21">
        <v>0.62153660012099199</v>
      </c>
      <c r="K99" s="21">
        <v>0.17385241262392601</v>
      </c>
      <c r="L99" s="21">
        <v>0</v>
      </c>
      <c r="M99" s="21">
        <v>0</v>
      </c>
      <c r="N99" s="21">
        <v>0</v>
      </c>
      <c r="O99" s="21">
        <v>5.2588620539079298E-2</v>
      </c>
      <c r="P99" s="21">
        <v>0</v>
      </c>
      <c r="Q99" s="21">
        <v>0.37434470038422901</v>
      </c>
      <c r="R99" s="21">
        <v>0.54578106919324598</v>
      </c>
      <c r="S99" s="21">
        <v>0</v>
      </c>
      <c r="T99" s="21">
        <v>0</v>
      </c>
      <c r="U99" s="21">
        <v>0</v>
      </c>
      <c r="V99" s="21">
        <v>7.9874230422524395E-2</v>
      </c>
      <c r="W99" s="21">
        <v>0</v>
      </c>
      <c r="X99" s="21">
        <v>0</v>
      </c>
      <c r="Y99" s="21">
        <v>0</v>
      </c>
      <c r="Z99" s="21">
        <v>1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</row>
    <row r="100" spans="1:36" x14ac:dyDescent="0.15">
      <c r="A100" s="2">
        <v>73</v>
      </c>
      <c r="B100" s="21">
        <v>0.95869130018077897</v>
      </c>
      <c r="C100" s="21">
        <v>4.1308699819221098E-2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0.23301164266249999</v>
      </c>
      <c r="J100" s="21">
        <v>0.51954636434987</v>
      </c>
      <c r="K100" s="21">
        <v>0.19321038762419199</v>
      </c>
      <c r="L100" s="21">
        <v>0</v>
      </c>
      <c r="M100" s="21">
        <v>0</v>
      </c>
      <c r="N100" s="21">
        <v>0</v>
      </c>
      <c r="O100" s="21">
        <v>5.4231605363436602E-2</v>
      </c>
      <c r="P100" s="21">
        <v>0</v>
      </c>
      <c r="Q100" s="21">
        <v>0</v>
      </c>
      <c r="R100" s="21">
        <v>0</v>
      </c>
      <c r="S100" s="21">
        <v>1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</row>
    <row r="101" spans="1:36" x14ac:dyDescent="0.15">
      <c r="A101" s="2">
        <v>74</v>
      </c>
      <c r="B101" s="21">
        <v>0.92265826465314305</v>
      </c>
      <c r="C101" s="21">
        <v>7.7341735346856205E-2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0.430653488436743</v>
      </c>
      <c r="J101" s="21">
        <v>0.569346511563256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1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</row>
    <row r="102" spans="1:36" x14ac:dyDescent="0.15">
      <c r="A102" s="2">
        <v>75</v>
      </c>
      <c r="B102" s="21">
        <v>1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0.619414229812003</v>
      </c>
      <c r="J102" s="21">
        <v>0.380585770187996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</row>
    <row r="103" spans="1:36" x14ac:dyDescent="0.15">
      <c r="A103" s="2">
        <v>76</v>
      </c>
      <c r="B103" s="21">
        <v>0.66721849687030499</v>
      </c>
      <c r="C103" s="21">
        <v>0</v>
      </c>
      <c r="D103" s="21">
        <v>0.114344397827741</v>
      </c>
      <c r="E103" s="21">
        <v>0</v>
      </c>
      <c r="F103" s="21">
        <v>0</v>
      </c>
      <c r="G103" s="21">
        <v>0</v>
      </c>
      <c r="H103" s="21">
        <v>0.21843710530195201</v>
      </c>
      <c r="I103" s="21">
        <v>0</v>
      </c>
      <c r="J103" s="21">
        <v>1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</row>
    <row r="104" spans="1:36" x14ac:dyDescent="0.15">
      <c r="A104" s="2">
        <v>77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1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</row>
    <row r="105" spans="1:36" x14ac:dyDescent="0.15">
      <c r="A105" s="2">
        <v>78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1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</row>
    <row r="106" spans="1:36" x14ac:dyDescent="0.15">
      <c r="A106" s="2">
        <v>79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7"/>
  <sheetViews>
    <sheetView workbookViewId="0">
      <selection sqref="A1:BU6"/>
    </sheetView>
  </sheetViews>
  <sheetFormatPr baseColWidth="10" defaultRowHeight="12" x14ac:dyDescent="0.15"/>
  <cols>
    <col min="1" max="1" width="12.3984375" style="2" bestFit="1" customWidth="1"/>
    <col min="2" max="17" width="11.3984375" style="2" bestFit="1" customWidth="1"/>
    <col min="18" max="38" width="11.3984375" style="2" customWidth="1"/>
    <col min="39" max="39" width="11" style="2" customWidth="1"/>
    <col min="40" max="43" width="11.3984375" style="2" customWidth="1"/>
    <col min="44" max="44" width="11" style="2" customWidth="1"/>
    <col min="45" max="45" width="11.3984375" style="2" customWidth="1"/>
    <col min="46" max="46" width="11" style="2" customWidth="1"/>
    <col min="47" max="47" width="11.3984375" style="2" customWidth="1"/>
    <col min="48" max="48" width="11" style="2" customWidth="1"/>
    <col min="49" max="49" width="11.3984375" style="2" customWidth="1"/>
    <col min="50" max="50" width="11.3984375" style="2" bestFit="1" customWidth="1"/>
    <col min="51" max="51" width="11" style="2"/>
    <col min="52" max="52" width="11.3984375" style="2" bestFit="1" customWidth="1"/>
    <col min="53" max="53" width="11" style="2"/>
    <col min="54" max="55" width="11.3984375" style="2" bestFit="1" customWidth="1"/>
    <col min="56" max="56" width="11" style="2"/>
    <col min="57" max="57" width="11.3984375" style="2" bestFit="1" customWidth="1"/>
    <col min="58" max="58" width="11" style="2"/>
    <col min="59" max="59" width="11.3984375" style="2" bestFit="1" customWidth="1"/>
    <col min="60" max="60" width="11" style="2"/>
    <col min="61" max="73" width="11.3984375" style="2" bestFit="1" customWidth="1"/>
    <col min="74" max="16384" width="11" style="2"/>
  </cols>
  <sheetData>
    <row r="1" spans="1:100" ht="72" x14ac:dyDescent="0.15">
      <c r="B1" s="3" t="s">
        <v>182</v>
      </c>
      <c r="C1" s="3" t="s">
        <v>183</v>
      </c>
      <c r="D1" s="3" t="s">
        <v>370</v>
      </c>
      <c r="E1" s="3" t="s">
        <v>40</v>
      </c>
      <c r="F1" s="3" t="s">
        <v>281</v>
      </c>
      <c r="G1" s="3" t="s">
        <v>184</v>
      </c>
      <c r="H1" s="3" t="s">
        <v>41</v>
      </c>
      <c r="I1" s="3" t="s">
        <v>282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371</v>
      </c>
      <c r="P1" s="3" t="s">
        <v>47</v>
      </c>
      <c r="Q1" s="3" t="s">
        <v>283</v>
      </c>
      <c r="R1" s="3" t="s">
        <v>284</v>
      </c>
      <c r="S1" s="3" t="s">
        <v>185</v>
      </c>
      <c r="T1" s="3" t="s">
        <v>295</v>
      </c>
      <c r="U1" s="3" t="s">
        <v>296</v>
      </c>
      <c r="V1" s="3" t="s">
        <v>372</v>
      </c>
      <c r="W1" s="3" t="s">
        <v>297</v>
      </c>
      <c r="X1" s="3" t="s">
        <v>298</v>
      </c>
      <c r="Y1" s="3" t="s">
        <v>299</v>
      </c>
      <c r="Z1" s="3" t="s">
        <v>300</v>
      </c>
      <c r="AA1" s="3" t="s">
        <v>301</v>
      </c>
      <c r="AB1" s="3" t="s">
        <v>302</v>
      </c>
      <c r="AC1" s="3" t="s">
        <v>303</v>
      </c>
      <c r="AD1" s="3" t="s">
        <v>304</v>
      </c>
      <c r="AE1" s="3" t="s">
        <v>305</v>
      </c>
      <c r="AF1" s="3" t="s">
        <v>306</v>
      </c>
      <c r="AG1" s="3" t="s">
        <v>373</v>
      </c>
      <c r="AH1" s="3" t="s">
        <v>307</v>
      </c>
      <c r="AI1" s="3" t="s">
        <v>308</v>
      </c>
      <c r="AJ1" s="3" t="s">
        <v>309</v>
      </c>
      <c r="AK1" s="3" t="s">
        <v>310</v>
      </c>
      <c r="AL1" s="3" t="s">
        <v>186</v>
      </c>
      <c r="AM1" s="3" t="s">
        <v>187</v>
      </c>
      <c r="AN1" s="3" t="s">
        <v>374</v>
      </c>
      <c r="AO1" s="3" t="s">
        <v>188</v>
      </c>
      <c r="AP1" s="3" t="s">
        <v>285</v>
      </c>
      <c r="AQ1" s="3" t="s">
        <v>189</v>
      </c>
      <c r="AR1" s="3" t="s">
        <v>190</v>
      </c>
      <c r="AS1" s="3" t="s">
        <v>286</v>
      </c>
      <c r="AT1" s="3" t="s">
        <v>191</v>
      </c>
      <c r="AU1" s="3" t="s">
        <v>192</v>
      </c>
      <c r="AV1" s="3" t="s">
        <v>193</v>
      </c>
      <c r="AW1" s="3" t="s">
        <v>194</v>
      </c>
      <c r="AX1" s="3" t="s">
        <v>195</v>
      </c>
      <c r="AY1" s="3" t="s">
        <v>375</v>
      </c>
      <c r="AZ1" s="3" t="s">
        <v>196</v>
      </c>
      <c r="BA1" s="3" t="s">
        <v>287</v>
      </c>
      <c r="BB1" s="3" t="s">
        <v>288</v>
      </c>
      <c r="BC1" s="3" t="s">
        <v>197</v>
      </c>
      <c r="BD1" s="3" t="s">
        <v>198</v>
      </c>
      <c r="BE1" s="3" t="s">
        <v>199</v>
      </c>
      <c r="BF1" s="3" t="s">
        <v>376</v>
      </c>
      <c r="BG1" s="3" t="s">
        <v>48</v>
      </c>
      <c r="BH1" s="3" t="s">
        <v>289</v>
      </c>
      <c r="BI1" s="3" t="s">
        <v>200</v>
      </c>
      <c r="BJ1" s="3" t="s">
        <v>49</v>
      </c>
      <c r="BK1" s="3" t="s">
        <v>290</v>
      </c>
      <c r="BL1" s="3" t="s">
        <v>50</v>
      </c>
      <c r="BM1" s="3" t="s">
        <v>51</v>
      </c>
      <c r="BN1" s="30" t="s">
        <v>52</v>
      </c>
      <c r="BO1" s="30" t="s">
        <v>53</v>
      </c>
      <c r="BP1" s="30" t="s">
        <v>54</v>
      </c>
      <c r="BQ1" s="30" t="s">
        <v>377</v>
      </c>
      <c r="BR1" s="30" t="s">
        <v>55</v>
      </c>
      <c r="BS1" s="30" t="s">
        <v>291</v>
      </c>
      <c r="BT1" s="30" t="s">
        <v>292</v>
      </c>
      <c r="BU1" s="30" t="s">
        <v>201</v>
      </c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"/>
      <c r="CU1" s="3"/>
      <c r="CV1" s="3"/>
    </row>
    <row r="2" spans="1:100" s="3" customFormat="1" x14ac:dyDescent="0.15">
      <c r="A2" s="2">
        <v>0</v>
      </c>
      <c r="B2" s="20">
        <v>1.7103704960105302E-2</v>
      </c>
      <c r="C2" s="20">
        <v>1.0215040170739301E-3</v>
      </c>
      <c r="D2" s="20">
        <v>9.4683461564119896E-4</v>
      </c>
      <c r="E2" s="20">
        <v>-2.1124158954461498E-3</v>
      </c>
      <c r="F2" s="20">
        <v>-1.14467847448178E-4</v>
      </c>
      <c r="G2" s="20">
        <v>1.58632877748109E-2</v>
      </c>
      <c r="H2" s="20">
        <v>1.3472574267274001E-3</v>
      </c>
      <c r="I2" s="20">
        <v>3.2465156323208998E-3</v>
      </c>
      <c r="J2" s="20">
        <v>2.1485604322470601E-2</v>
      </c>
      <c r="K2" s="20">
        <v>-5.5429511220045802E-4</v>
      </c>
      <c r="L2" s="20">
        <v>1.26886756508143E-2</v>
      </c>
      <c r="M2" s="20">
        <v>2.33696855694028E-3</v>
      </c>
      <c r="N2" s="20">
        <v>-4.2073317536144104E-3</v>
      </c>
      <c r="O2" s="20">
        <v>-4.2672902240919602E-3</v>
      </c>
      <c r="P2" s="20">
        <v>1.9504987739866E-3</v>
      </c>
      <c r="Q2" s="20">
        <v>3.0661100506059499E-3</v>
      </c>
      <c r="R2" s="20">
        <v>-8.3999296449742994E-2</v>
      </c>
      <c r="S2" s="20">
        <v>-7.4036023577951299E-3</v>
      </c>
      <c r="T2" s="20"/>
      <c r="U2" s="20"/>
      <c r="V2" s="20"/>
      <c r="W2" s="20"/>
      <c r="X2" s="20"/>
      <c r="Y2" s="20"/>
      <c r="Z2" s="20"/>
      <c r="AA2" s="20"/>
      <c r="AB2" s="20">
        <v>2.1686798984615899E-7</v>
      </c>
      <c r="AC2" s="20"/>
      <c r="AD2" s="20">
        <v>0</v>
      </c>
      <c r="AE2" s="20"/>
      <c r="AF2" s="20"/>
      <c r="AG2" s="20"/>
      <c r="AH2" s="20"/>
      <c r="AI2" s="20"/>
      <c r="AJ2" s="20"/>
      <c r="AK2" s="20">
        <v>1.6727034611646401E-8</v>
      </c>
      <c r="AL2" s="20">
        <v>4.9725778090086098E-3</v>
      </c>
      <c r="AM2" s="20"/>
      <c r="AN2" s="20"/>
      <c r="AO2" s="20">
        <v>1.19694243130643E-2</v>
      </c>
      <c r="AP2" s="20">
        <v>7.8685132974976695E-3</v>
      </c>
      <c r="AQ2" s="20">
        <v>2.2713561232564901E-3</v>
      </c>
      <c r="AR2" s="20"/>
      <c r="AS2" s="20"/>
      <c r="AT2" s="20">
        <v>4.11739890578975E-3</v>
      </c>
      <c r="AU2" s="20"/>
      <c r="AV2" s="20">
        <v>2.3321132829539999E-3</v>
      </c>
      <c r="AW2" s="20"/>
      <c r="AX2" s="20"/>
      <c r="AY2" s="20"/>
      <c r="AZ2" s="20"/>
      <c r="BA2" s="20"/>
      <c r="BB2" s="20">
        <v>2.4002423824336502E-3</v>
      </c>
      <c r="BC2" s="20">
        <v>1.9903192838524801E-3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4.3252956095389501E-7</v>
      </c>
      <c r="BM2" s="20">
        <v>0</v>
      </c>
      <c r="BN2" s="30">
        <v>6.0922263283524902E-5</v>
      </c>
      <c r="BO2" s="30">
        <v>0</v>
      </c>
      <c r="BP2" s="30">
        <v>0</v>
      </c>
      <c r="BQ2" s="30">
        <v>0</v>
      </c>
      <c r="BR2" s="30">
        <v>0</v>
      </c>
      <c r="BS2" s="30">
        <v>0</v>
      </c>
      <c r="BT2" s="30">
        <v>0</v>
      </c>
      <c r="BU2" s="30">
        <v>3.4293393794356902E-6</v>
      </c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</row>
    <row r="3" spans="1:100" s="5" customFormat="1" x14ac:dyDescent="0.15">
      <c r="A3" s="2">
        <v>1</v>
      </c>
      <c r="B3" s="20">
        <v>1.5601346204273499E-2</v>
      </c>
      <c r="C3" s="20">
        <v>2.2713374492936301E-2</v>
      </c>
      <c r="D3" s="20"/>
      <c r="E3" s="20">
        <v>2.3103344586251498E-3</v>
      </c>
      <c r="F3" s="20"/>
      <c r="G3" s="20">
        <v>1.5494616004062701E-2</v>
      </c>
      <c r="H3" s="20">
        <v>1.2443032295674601E-2</v>
      </c>
      <c r="I3" s="20">
        <v>1.16806409001281E-2</v>
      </c>
      <c r="J3" s="20">
        <v>1.3576954572293701E-2</v>
      </c>
      <c r="K3" s="20">
        <v>1.55419137728037E-2</v>
      </c>
      <c r="L3" s="20">
        <v>2.1709335365354299E-2</v>
      </c>
      <c r="M3" s="20">
        <v>1.55032495576157E-2</v>
      </c>
      <c r="N3" s="20">
        <v>6.40540106678111E-3</v>
      </c>
      <c r="O3" s="20"/>
      <c r="P3" s="20">
        <v>0.15034683653564801</v>
      </c>
      <c r="Q3" s="20"/>
      <c r="R3" s="20"/>
      <c r="S3" s="20">
        <v>1.8766072891076499E-2</v>
      </c>
      <c r="T3" s="20">
        <v>0</v>
      </c>
      <c r="U3" s="20">
        <v>0</v>
      </c>
      <c r="V3" s="20"/>
      <c r="W3" s="20">
        <v>9.9908157325281801E-7</v>
      </c>
      <c r="X3" s="20"/>
      <c r="Y3" s="20">
        <v>0</v>
      </c>
      <c r="Z3" s="20"/>
      <c r="AA3" s="20"/>
      <c r="AB3" s="20">
        <v>1.30001958443495E-7</v>
      </c>
      <c r="AC3" s="20"/>
      <c r="AD3" s="20">
        <v>0</v>
      </c>
      <c r="AE3" s="20">
        <v>0</v>
      </c>
      <c r="AF3" s="20">
        <v>0</v>
      </c>
      <c r="AG3" s="20"/>
      <c r="AH3" s="20">
        <v>0</v>
      </c>
      <c r="AI3" s="20"/>
      <c r="AJ3" s="20"/>
      <c r="AK3" s="20">
        <v>8.9413231355849896E-8</v>
      </c>
      <c r="AL3" s="20">
        <v>5.3288352240251601E-3</v>
      </c>
      <c r="AM3" s="20">
        <v>3.51702686341447E-3</v>
      </c>
      <c r="AN3" s="20"/>
      <c r="AO3" s="20">
        <v>3.1655560074917898E-2</v>
      </c>
      <c r="AP3" s="20"/>
      <c r="AQ3" s="20">
        <v>5.7996005820800996E-3</v>
      </c>
      <c r="AR3" s="20">
        <v>5.8628177440757604E-3</v>
      </c>
      <c r="AS3" s="20">
        <v>4.7833795030010704E-3</v>
      </c>
      <c r="AT3" s="20">
        <v>4.9261579696590002E-3</v>
      </c>
      <c r="AU3" s="20">
        <v>1.2711713482696199E-3</v>
      </c>
      <c r="AV3" s="20">
        <v>3.22983791676929E-3</v>
      </c>
      <c r="AW3" s="20">
        <v>1.5982344904734999E-3</v>
      </c>
      <c r="AX3" s="20">
        <v>2.9253906838291498E-2</v>
      </c>
      <c r="AY3" s="20"/>
      <c r="AZ3" s="20">
        <v>3.4050171873353501E-3</v>
      </c>
      <c r="BA3" s="20"/>
      <c r="BB3" s="20"/>
      <c r="BC3" s="20">
        <v>8.1817938788498398E-3</v>
      </c>
      <c r="BD3" s="20">
        <v>1.6126746854218001E-5</v>
      </c>
      <c r="BE3" s="20">
        <v>5.0191856240674301E-7</v>
      </c>
      <c r="BF3" s="20"/>
      <c r="BG3" s="20">
        <v>5.6866937210855398E-6</v>
      </c>
      <c r="BH3" s="20"/>
      <c r="BI3" s="20">
        <v>4.5550769222540302E-9</v>
      </c>
      <c r="BJ3" s="20">
        <v>0</v>
      </c>
      <c r="BK3" s="20">
        <v>0</v>
      </c>
      <c r="BL3" s="20">
        <v>2.8056003933701499E-5</v>
      </c>
      <c r="BM3" s="20">
        <v>0</v>
      </c>
      <c r="BN3" s="44">
        <v>1.29649905407915E-4</v>
      </c>
      <c r="BO3" s="13">
        <v>3.0557721128582501E-4</v>
      </c>
      <c r="BP3" s="13">
        <v>1.37093086171849E-5</v>
      </c>
      <c r="BQ3" s="13"/>
      <c r="BR3" s="13">
        <v>1.9856683041859399E-5</v>
      </c>
      <c r="BS3" s="13"/>
      <c r="BT3" s="13"/>
      <c r="BU3" s="44">
        <v>2.28989593424628E-5</v>
      </c>
      <c r="BV3" s="13"/>
      <c r="BW3" s="44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44"/>
      <c r="CL3" s="13"/>
      <c r="CM3" s="44"/>
      <c r="CN3" s="13"/>
      <c r="CO3" s="13"/>
      <c r="CP3" s="13"/>
      <c r="CQ3" s="13"/>
      <c r="CR3" s="13"/>
      <c r="CS3" s="44"/>
    </row>
    <row r="4" spans="1:100" s="5" customFormat="1" x14ac:dyDescent="0.15">
      <c r="A4" s="2">
        <v>2</v>
      </c>
      <c r="B4" s="20">
        <v>2.4300076110815E-2</v>
      </c>
      <c r="C4" s="20">
        <v>1.65485579619798E-2</v>
      </c>
      <c r="D4" s="20"/>
      <c r="E4" s="20">
        <v>5.5908997737122504E-3</v>
      </c>
      <c r="F4" s="20"/>
      <c r="G4" s="20">
        <v>1.3017859226574099E-2</v>
      </c>
      <c r="H4" s="20">
        <v>1.2389743393433199E-2</v>
      </c>
      <c r="I4" s="20"/>
      <c r="J4" s="20">
        <v>1.6329629859040701E-2</v>
      </c>
      <c r="K4" s="20"/>
      <c r="L4" s="20"/>
      <c r="M4" s="20"/>
      <c r="N4" s="20">
        <v>1.2529363728615401E-2</v>
      </c>
      <c r="O4" s="20"/>
      <c r="P4" s="20"/>
      <c r="Q4" s="20"/>
      <c r="R4" s="20"/>
      <c r="S4" s="20">
        <v>1.41104387797119E-2</v>
      </c>
      <c r="T4" s="20">
        <v>0</v>
      </c>
      <c r="U4" s="20">
        <v>0</v>
      </c>
      <c r="V4" s="20"/>
      <c r="W4" s="20">
        <v>2.0204574251312499E-6</v>
      </c>
      <c r="X4" s="20"/>
      <c r="Y4" s="20">
        <v>0</v>
      </c>
      <c r="Z4" s="20">
        <v>0</v>
      </c>
      <c r="AA4" s="20"/>
      <c r="AB4" s="20">
        <v>1.91420745653942E-7</v>
      </c>
      <c r="AC4" s="20"/>
      <c r="AD4" s="20"/>
      <c r="AE4" s="20"/>
      <c r="AF4" s="20">
        <v>0</v>
      </c>
      <c r="AG4" s="20"/>
      <c r="AH4" s="20"/>
      <c r="AI4" s="20"/>
      <c r="AJ4" s="20"/>
      <c r="AK4" s="20">
        <v>3.13252541108558E-7</v>
      </c>
      <c r="AL4" s="20">
        <v>5.2917602945422E-3</v>
      </c>
      <c r="AM4" s="20">
        <v>4.9346305748561798E-3</v>
      </c>
      <c r="AN4" s="20"/>
      <c r="AO4" s="20">
        <v>3.6791660560395303E-2</v>
      </c>
      <c r="AP4" s="20"/>
      <c r="AQ4" s="20">
        <v>7.1397080100995798E-3</v>
      </c>
      <c r="AR4" s="20">
        <v>7.65952531863101E-3</v>
      </c>
      <c r="AS4" s="20"/>
      <c r="AT4" s="20">
        <v>5.0769103897361396E-3</v>
      </c>
      <c r="AU4" s="20"/>
      <c r="AV4" s="20"/>
      <c r="AW4" s="20"/>
      <c r="AX4" s="20">
        <v>3.2469819692154303E-2</v>
      </c>
      <c r="AY4" s="20"/>
      <c r="AZ4" s="20"/>
      <c r="BA4" s="20"/>
      <c r="BB4" s="20"/>
      <c r="BC4" s="20">
        <v>1.4334796390046501E-2</v>
      </c>
      <c r="BD4" s="20">
        <v>1.06137825019795E-4</v>
      </c>
      <c r="BE4" s="20">
        <v>6.3864651097021198E-5</v>
      </c>
      <c r="BF4" s="20"/>
      <c r="BG4" s="20">
        <v>1.3534064199973201E-4</v>
      </c>
      <c r="BH4" s="20"/>
      <c r="BI4" s="20">
        <v>1.1252752706890199E-4</v>
      </c>
      <c r="BJ4" s="20">
        <v>6.0530595331775303E-5</v>
      </c>
      <c r="BK4" s="20"/>
      <c r="BL4" s="20">
        <v>1.50807569774324E-4</v>
      </c>
      <c r="BM4" s="20"/>
      <c r="BN4" s="13"/>
      <c r="BO4" s="44"/>
      <c r="BP4" s="13">
        <v>3.2620919588176799E-4</v>
      </c>
      <c r="BQ4" s="13"/>
      <c r="BR4" s="13"/>
      <c r="BS4" s="13"/>
      <c r="BT4" s="13"/>
      <c r="BU4" s="13">
        <v>6.9907514372257102E-5</v>
      </c>
      <c r="BV4" s="13"/>
      <c r="BW4" s="13"/>
      <c r="BX4" s="13"/>
      <c r="BY4" s="13"/>
      <c r="BZ4" s="13"/>
      <c r="CA4" s="13"/>
      <c r="CB4" s="13"/>
      <c r="CC4" s="13"/>
      <c r="CD4" s="44"/>
      <c r="CE4" s="44"/>
      <c r="CF4" s="44"/>
      <c r="CG4" s="13"/>
      <c r="CH4" s="44"/>
      <c r="CI4" s="13"/>
      <c r="CJ4" s="13"/>
      <c r="CK4" s="44"/>
      <c r="CL4" s="13"/>
      <c r="CM4" s="13"/>
      <c r="CN4" s="13"/>
      <c r="CO4" s="44"/>
      <c r="CP4" s="13"/>
      <c r="CQ4" s="13"/>
      <c r="CR4" s="13"/>
      <c r="CS4" s="44"/>
    </row>
    <row r="5" spans="1:100" s="5" customFormat="1" x14ac:dyDescent="0.15">
      <c r="A5" s="2">
        <v>3</v>
      </c>
      <c r="B5" s="20">
        <v>1.7071565156545E-2</v>
      </c>
      <c r="C5" s="20"/>
      <c r="D5" s="20"/>
      <c r="E5" s="20">
        <v>1.2009098744126E-2</v>
      </c>
      <c r="F5" s="20"/>
      <c r="G5" s="20"/>
      <c r="H5" s="20">
        <v>1.79709085350639E-2</v>
      </c>
      <c r="I5" s="20"/>
      <c r="J5" s="20"/>
      <c r="K5" s="20"/>
      <c r="L5" s="20"/>
      <c r="M5" s="20"/>
      <c r="N5" s="20">
        <v>1.22794918236799E-2</v>
      </c>
      <c r="O5" s="20"/>
      <c r="P5" s="20"/>
      <c r="Q5" s="20"/>
      <c r="R5" s="20"/>
      <c r="S5" s="20">
        <v>1.5125713856536001E-2</v>
      </c>
      <c r="T5" s="20">
        <v>0</v>
      </c>
      <c r="U5" s="20"/>
      <c r="V5" s="20"/>
      <c r="W5" s="20">
        <v>8.2057922811139496E-7</v>
      </c>
      <c r="X5" s="20"/>
      <c r="Y5" s="20"/>
      <c r="Z5" s="20">
        <v>0</v>
      </c>
      <c r="AA5" s="20"/>
      <c r="AB5" s="20"/>
      <c r="AC5" s="20"/>
      <c r="AD5" s="20"/>
      <c r="AE5" s="20"/>
      <c r="AF5" s="20">
        <v>0</v>
      </c>
      <c r="AG5" s="20"/>
      <c r="AH5" s="20"/>
      <c r="AI5" s="20"/>
      <c r="AJ5" s="20"/>
      <c r="AK5" s="20">
        <v>1.8405876124959499E-7</v>
      </c>
      <c r="AL5" s="20">
        <v>5.7000542204072102E-3</v>
      </c>
      <c r="AM5" s="20"/>
      <c r="AN5" s="20"/>
      <c r="AO5" s="20">
        <v>4.1530379257144999E-2</v>
      </c>
      <c r="AP5" s="20"/>
      <c r="AQ5" s="20"/>
      <c r="AR5" s="20">
        <v>7.7364952872038401E-3</v>
      </c>
      <c r="AS5" s="20"/>
      <c r="AT5" s="20"/>
      <c r="AU5" s="20"/>
      <c r="AV5" s="20"/>
      <c r="AW5" s="20"/>
      <c r="AX5" s="20">
        <v>4.6577580201232302E-2</v>
      </c>
      <c r="AY5" s="20"/>
      <c r="AZ5" s="20"/>
      <c r="BA5" s="20"/>
      <c r="BB5" s="20"/>
      <c r="BC5" s="20">
        <v>2.52925161545343E-2</v>
      </c>
      <c r="BD5" s="20">
        <v>2.2410688659198899E-4</v>
      </c>
      <c r="BE5" s="20"/>
      <c r="BF5" s="20"/>
      <c r="BG5" s="20">
        <v>7.1327878277778901E-4</v>
      </c>
      <c r="BH5" s="20"/>
      <c r="BI5" s="20"/>
      <c r="BJ5" s="20">
        <v>1.36431733151501E-4</v>
      </c>
      <c r="BK5" s="20"/>
      <c r="BL5" s="20"/>
      <c r="BM5" s="20"/>
      <c r="BN5" s="13"/>
      <c r="BO5" s="13"/>
      <c r="BP5" s="13">
        <v>9.9042850158938202E-4</v>
      </c>
      <c r="BQ5" s="13"/>
      <c r="BR5" s="13"/>
      <c r="BS5" s="13"/>
      <c r="BT5" s="13"/>
      <c r="BU5" s="13">
        <v>1.4980551863601099E-4</v>
      </c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44"/>
      <c r="CJ5" s="13"/>
      <c r="CK5" s="13"/>
      <c r="CL5" s="13"/>
      <c r="CM5" s="13"/>
      <c r="CN5" s="13"/>
      <c r="CO5" s="13"/>
      <c r="CP5" s="13"/>
      <c r="CQ5" s="13"/>
      <c r="CR5" s="13"/>
      <c r="CS5" s="44"/>
    </row>
    <row r="6" spans="1:100" s="5" customFormat="1" x14ac:dyDescent="0.15">
      <c r="A6" s="13">
        <v>4</v>
      </c>
      <c r="B6" s="37"/>
      <c r="C6" s="37"/>
      <c r="D6" s="37"/>
      <c r="E6" s="37">
        <v>9.9823863643759107E-3</v>
      </c>
      <c r="F6" s="37"/>
      <c r="G6" s="37"/>
      <c r="H6" s="37">
        <v>1.37632148833384E-2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>
        <v>1.26867707815155E-2</v>
      </c>
      <c r="T6" s="37"/>
      <c r="U6" s="37"/>
      <c r="V6" s="37"/>
      <c r="W6" s="37">
        <v>6.1619693052173302E-7</v>
      </c>
      <c r="X6" s="37"/>
      <c r="Y6" s="37"/>
      <c r="Z6" s="37">
        <v>0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2.7493057418220701E-7</v>
      </c>
      <c r="AL6" s="37"/>
      <c r="AM6" s="37"/>
      <c r="AN6" s="37"/>
      <c r="AO6" s="37">
        <v>5.0770647066600103E-2</v>
      </c>
      <c r="AP6" s="37"/>
      <c r="AQ6" s="37"/>
      <c r="AR6" s="37">
        <v>9.0647454945579405E-3</v>
      </c>
      <c r="AS6" s="37"/>
      <c r="AT6" s="37"/>
      <c r="AU6" s="37"/>
      <c r="AV6" s="37"/>
      <c r="AW6" s="37"/>
      <c r="AX6" s="37"/>
      <c r="AY6" s="13"/>
      <c r="AZ6" s="13"/>
      <c r="BA6" s="13"/>
      <c r="BB6" s="13"/>
      <c r="BC6" s="13">
        <v>2.7672802266732799E-2</v>
      </c>
      <c r="BD6" s="13"/>
      <c r="BE6" s="13"/>
      <c r="BF6" s="13"/>
      <c r="BG6" s="13">
        <v>2.3859065102704801E-3</v>
      </c>
      <c r="BH6" s="13"/>
      <c r="BI6" s="13"/>
      <c r="BJ6" s="13">
        <v>6.0139310409623205E-4</v>
      </c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>
        <v>2.6064178094350099E-4</v>
      </c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</row>
    <row r="7" spans="1:100" s="5" customFormat="1" x14ac:dyDescent="0.15">
      <c r="A7" s="1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100" s="5" customFormat="1" x14ac:dyDescent="0.15">
      <c r="A8" s="1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100" x14ac:dyDescent="0.15">
      <c r="A9" s="3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100" x14ac:dyDescent="0.15">
      <c r="A10" s="3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/>
      <c r="S10" s="6"/>
      <c r="T10" s="6"/>
      <c r="U10" s="6"/>
      <c r="V10" s="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100" x14ac:dyDescent="0.15">
      <c r="A11" s="3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"/>
      <c r="S11" s="6"/>
      <c r="T11" s="6"/>
      <c r="U11" s="6"/>
      <c r="V11" s="6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</row>
    <row r="12" spans="1:100" x14ac:dyDescent="0.15">
      <c r="A12" s="3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6"/>
      <c r="S12" s="6"/>
      <c r="T12" s="6"/>
      <c r="U12" s="6"/>
      <c r="V12" s="6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</row>
    <row r="13" spans="1:100" x14ac:dyDescent="0.15">
      <c r="A13" s="3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6"/>
      <c r="S13" s="6"/>
      <c r="T13" s="6"/>
      <c r="U13" s="6"/>
      <c r="V13" s="6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</row>
    <row r="14" spans="1:100" x14ac:dyDescent="0.15">
      <c r="A14" s="3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6"/>
      <c r="S14" s="6"/>
      <c r="T14" s="6"/>
      <c r="U14" s="6"/>
      <c r="V14" s="6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100" x14ac:dyDescent="0.15">
      <c r="A15" s="3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6"/>
      <c r="S15" s="6"/>
      <c r="T15" s="6"/>
      <c r="U15" s="6"/>
      <c r="V15" s="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</row>
    <row r="16" spans="1:100" x14ac:dyDescent="0.15">
      <c r="A16" s="3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6"/>
      <c r="S16" s="6"/>
      <c r="T16" s="6"/>
      <c r="U16" s="6"/>
      <c r="V16" s="6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</row>
    <row r="17" spans="1:73" x14ac:dyDescent="0.15">
      <c r="A17" s="3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6"/>
      <c r="S17" s="6"/>
      <c r="T17" s="6"/>
      <c r="U17" s="6"/>
      <c r="V17" s="6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:73" x14ac:dyDescent="0.15">
      <c r="A18" s="3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6"/>
      <c r="S18" s="6"/>
      <c r="T18" s="6"/>
      <c r="U18" s="6"/>
      <c r="V18" s="6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</row>
    <row r="19" spans="1:73" x14ac:dyDescent="0.15">
      <c r="A19" s="3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6"/>
      <c r="S19" s="6"/>
      <c r="T19" s="6"/>
      <c r="U19" s="6"/>
      <c r="V19" s="6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:73" x14ac:dyDescent="0.15">
      <c r="A20" s="3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6"/>
      <c r="S20" s="6"/>
      <c r="T20" s="6"/>
      <c r="U20" s="6"/>
      <c r="V20" s="6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:73" x14ac:dyDescent="0.15">
      <c r="A21" s="3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6"/>
      <c r="S21" s="6"/>
      <c r="T21" s="6"/>
      <c r="U21" s="6"/>
      <c r="V21" s="6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:73" x14ac:dyDescent="0.15">
      <c r="A22" s="3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6"/>
      <c r="S22" s="6"/>
      <c r="T22" s="6"/>
      <c r="U22" s="6"/>
      <c r="V22" s="6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:73" x14ac:dyDescent="0.15">
      <c r="A23" s="3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6"/>
      <c r="S23" s="6"/>
      <c r="T23" s="6"/>
      <c r="U23" s="6"/>
      <c r="V23" s="6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3" x14ac:dyDescent="0.15">
      <c r="A24" s="3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6"/>
      <c r="S24" s="6"/>
      <c r="T24" s="6"/>
      <c r="U24" s="6"/>
      <c r="V24" s="6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3" x14ac:dyDescent="0.15">
      <c r="A25" s="3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6"/>
      <c r="S25" s="6"/>
      <c r="T25" s="6"/>
      <c r="U25" s="6"/>
      <c r="V25" s="6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3" x14ac:dyDescent="0.15">
      <c r="A26" s="3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6"/>
      <c r="S26" s="6"/>
      <c r="T26" s="6"/>
      <c r="U26" s="6"/>
      <c r="V26" s="6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3" x14ac:dyDescent="0.15">
      <c r="A27" s="3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6"/>
      <c r="S27" s="6"/>
      <c r="T27" s="6"/>
      <c r="U27" s="6"/>
      <c r="V27" s="6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3" x14ac:dyDescent="0.15">
      <c r="A28" s="3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6"/>
      <c r="S28" s="6"/>
      <c r="T28" s="6"/>
      <c r="U28" s="6"/>
      <c r="V28" s="6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3" x14ac:dyDescent="0.15">
      <c r="A29" s="3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6"/>
      <c r="S29" s="6"/>
      <c r="T29" s="6"/>
      <c r="U29" s="6"/>
      <c r="V29" s="6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3" x14ac:dyDescent="0.15">
      <c r="A30" s="3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6"/>
      <c r="S30" s="6"/>
      <c r="T30" s="6"/>
      <c r="U30" s="6"/>
      <c r="V30" s="6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3" x14ac:dyDescent="0.15">
      <c r="A31" s="3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6"/>
      <c r="S31" s="6"/>
      <c r="T31" s="6"/>
      <c r="U31" s="6"/>
      <c r="V31" s="6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3" x14ac:dyDescent="0.15">
      <c r="A32" s="3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6"/>
      <c r="S32" s="6"/>
      <c r="T32" s="6"/>
      <c r="U32" s="6"/>
      <c r="V32" s="6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3" x14ac:dyDescent="0.15">
      <c r="A33" s="3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6"/>
      <c r="S33" s="6"/>
      <c r="T33" s="6"/>
      <c r="U33" s="6"/>
      <c r="V33" s="6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:73" x14ac:dyDescent="0.15">
      <c r="A34" s="3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6"/>
      <c r="S34" s="6"/>
      <c r="T34" s="6"/>
      <c r="U34" s="6"/>
      <c r="V34" s="6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:73" x14ac:dyDescent="0.15">
      <c r="A35" s="3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6"/>
      <c r="S35" s="6"/>
      <c r="T35" s="6"/>
      <c r="U35" s="6"/>
      <c r="V35" s="6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:73" x14ac:dyDescent="0.15">
      <c r="A36" s="3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6"/>
      <c r="S36" s="6"/>
      <c r="T36" s="6"/>
      <c r="U36" s="6"/>
      <c r="V36" s="6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1:73" x14ac:dyDescent="0.15">
      <c r="A37" s="3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6"/>
      <c r="S37" s="6"/>
      <c r="T37" s="6"/>
      <c r="U37" s="6"/>
      <c r="V37" s="6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  <row r="38" spans="1:73" x14ac:dyDescent="0.15">
      <c r="A38" s="3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6"/>
      <c r="S38" s="6"/>
      <c r="T38" s="6"/>
      <c r="U38" s="6"/>
      <c r="V38" s="6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</row>
    <row r="39" spans="1:73" x14ac:dyDescent="0.15">
      <c r="A39" s="3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6"/>
      <c r="S39" s="6"/>
      <c r="T39" s="6"/>
      <c r="U39" s="6"/>
      <c r="V39" s="6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spans="1:73" x14ac:dyDescent="0.15">
      <c r="A40" s="3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6"/>
      <c r="S40" s="6"/>
      <c r="T40" s="6"/>
      <c r="U40" s="6"/>
      <c r="V40" s="6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</row>
    <row r="41" spans="1:73" x14ac:dyDescent="0.15">
      <c r="A41" s="3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6"/>
      <c r="S41" s="6"/>
      <c r="T41" s="6"/>
      <c r="U41" s="6"/>
      <c r="V41" s="6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</row>
    <row r="42" spans="1:73" x14ac:dyDescent="0.15">
      <c r="A42" s="3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6"/>
      <c r="S42" s="6"/>
      <c r="T42" s="6"/>
      <c r="U42" s="6"/>
      <c r="V42" s="6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</row>
    <row r="43" spans="1:73" x14ac:dyDescent="0.15">
      <c r="A43" s="3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6"/>
      <c r="S43" s="6"/>
      <c r="T43" s="6"/>
      <c r="U43" s="6"/>
      <c r="V43" s="6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</row>
    <row r="44" spans="1:73" x14ac:dyDescent="0.15">
      <c r="A44" s="3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6"/>
      <c r="S44" s="6"/>
      <c r="T44" s="6"/>
      <c r="U44" s="6"/>
      <c r="V44" s="6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</row>
    <row r="45" spans="1:73" x14ac:dyDescent="0.15">
      <c r="A45" s="3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6"/>
      <c r="S45" s="6"/>
      <c r="T45" s="6"/>
      <c r="U45" s="6"/>
      <c r="V45" s="6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:73" x14ac:dyDescent="0.15">
      <c r="A46" s="3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6"/>
      <c r="S46" s="6"/>
      <c r="T46" s="6"/>
      <c r="U46" s="6"/>
      <c r="V46" s="6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spans="1:73" x14ac:dyDescent="0.15">
      <c r="A47" s="3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6"/>
      <c r="S47" s="6"/>
      <c r="T47" s="6"/>
      <c r="U47" s="6"/>
      <c r="V47" s="6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spans="1:73" x14ac:dyDescent="0.15">
      <c r="A48" s="3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6"/>
      <c r="S48" s="6"/>
      <c r="T48" s="6"/>
      <c r="U48" s="6"/>
      <c r="V48" s="6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  <row r="49" spans="1:73" x14ac:dyDescent="0.15">
      <c r="A49" s="3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6"/>
      <c r="S49" s="6"/>
      <c r="T49" s="6"/>
      <c r="U49" s="6"/>
      <c r="V49" s="6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</row>
    <row r="50" spans="1:73" x14ac:dyDescent="0.15">
      <c r="A50" s="3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6"/>
      <c r="S50" s="6"/>
      <c r="T50" s="6"/>
      <c r="U50" s="6"/>
      <c r="V50" s="6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</row>
    <row r="51" spans="1:73" x14ac:dyDescent="0.15">
      <c r="A51" s="3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6"/>
      <c r="S51" s="6"/>
      <c r="T51" s="6"/>
      <c r="U51" s="6"/>
      <c r="V51" s="6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spans="1:73" x14ac:dyDescent="0.15">
      <c r="A52" s="3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6"/>
      <c r="S52" s="6"/>
      <c r="T52" s="6"/>
      <c r="U52" s="6"/>
      <c r="V52" s="6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</row>
    <row r="53" spans="1:73" x14ac:dyDescent="0.15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6"/>
      <c r="S53" s="6"/>
      <c r="T53" s="6"/>
      <c r="U53" s="6"/>
      <c r="V53" s="6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</row>
    <row r="54" spans="1:73" x14ac:dyDescent="0.15">
      <c r="A54" s="3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6"/>
      <c r="S54" s="6"/>
      <c r="T54" s="6"/>
      <c r="U54" s="6"/>
      <c r="V54" s="6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</row>
    <row r="55" spans="1:73" x14ac:dyDescent="0.15">
      <c r="A55" s="3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6"/>
      <c r="S55" s="6"/>
      <c r="T55" s="6"/>
      <c r="U55" s="6"/>
      <c r="V55" s="6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spans="1:73" x14ac:dyDescent="0.15">
      <c r="A56" s="3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6"/>
      <c r="S56" s="6"/>
      <c r="T56" s="6"/>
      <c r="U56" s="6"/>
      <c r="V56" s="6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</row>
    <row r="57" spans="1:73" x14ac:dyDescent="0.15">
      <c r="A57" s="3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6"/>
      <c r="S57" s="6"/>
      <c r="T57" s="6"/>
      <c r="U57" s="6"/>
      <c r="V57" s="6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</row>
    <row r="58" spans="1:73" x14ac:dyDescent="0.15">
      <c r="A58" s="3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6"/>
      <c r="S58" s="6"/>
      <c r="T58" s="6"/>
      <c r="U58" s="6"/>
      <c r="V58" s="6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</row>
    <row r="59" spans="1:73" x14ac:dyDescent="0.15">
      <c r="A59" s="3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6"/>
      <c r="S59" s="6"/>
      <c r="T59" s="6"/>
      <c r="U59" s="6"/>
      <c r="V59" s="6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</row>
    <row r="60" spans="1:73" x14ac:dyDescent="0.15">
      <c r="A60" s="3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6"/>
      <c r="S60" s="6"/>
      <c r="T60" s="6"/>
      <c r="U60" s="6"/>
      <c r="V60" s="6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</row>
    <row r="61" spans="1:73" x14ac:dyDescent="0.15">
      <c r="A61" s="3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6"/>
      <c r="S61" s="6"/>
      <c r="T61" s="6"/>
      <c r="U61" s="6"/>
      <c r="V61" s="6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73" x14ac:dyDescent="0.15">
      <c r="A62" s="3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6"/>
      <c r="S62" s="6"/>
      <c r="T62" s="6"/>
      <c r="U62" s="6"/>
      <c r="V62" s="6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spans="1:73" x14ac:dyDescent="0.15">
      <c r="A63" s="3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6"/>
      <c r="S63" s="6"/>
      <c r="T63" s="6"/>
      <c r="U63" s="6"/>
      <c r="V63" s="6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</row>
    <row r="64" spans="1:73" x14ac:dyDescent="0.15">
      <c r="A64" s="3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6"/>
      <c r="S64" s="6"/>
      <c r="T64" s="6"/>
      <c r="U64" s="6"/>
      <c r="V64" s="6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</row>
    <row r="65" spans="1:73" x14ac:dyDescent="0.15">
      <c r="A65" s="3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6"/>
      <c r="S65" s="6"/>
      <c r="T65" s="6"/>
      <c r="U65" s="6"/>
      <c r="V65" s="6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</row>
    <row r="66" spans="1:73" x14ac:dyDescent="0.15">
      <c r="A66" s="3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6"/>
      <c r="S66" s="6"/>
      <c r="T66" s="6"/>
      <c r="U66" s="6"/>
      <c r="V66" s="6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</row>
    <row r="67" spans="1:73" x14ac:dyDescent="0.15">
      <c r="A67" s="3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6"/>
      <c r="S67" s="6"/>
      <c r="T67" s="6"/>
      <c r="U67" s="6"/>
      <c r="V67" s="6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spans="1:73" x14ac:dyDescent="0.15">
      <c r="A68" s="3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6"/>
      <c r="S68" s="6"/>
      <c r="T68" s="6"/>
      <c r="U68" s="6"/>
      <c r="V68" s="6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69" spans="1:73" x14ac:dyDescent="0.15">
      <c r="A69" s="3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6"/>
      <c r="S69" s="6"/>
      <c r="T69" s="6"/>
      <c r="U69" s="6"/>
      <c r="V69" s="6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</row>
    <row r="70" spans="1:73" x14ac:dyDescent="0.15">
      <c r="A70" s="3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6"/>
      <c r="S70" s="6"/>
      <c r="T70" s="6"/>
      <c r="U70" s="6"/>
      <c r="V70" s="6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</row>
    <row r="71" spans="1:73" x14ac:dyDescent="0.15">
      <c r="A71" s="3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6"/>
      <c r="S71" s="6"/>
      <c r="T71" s="6"/>
      <c r="U71" s="6"/>
      <c r="V71" s="6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</row>
    <row r="72" spans="1:73" x14ac:dyDescent="0.15">
      <c r="A72" s="3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6"/>
      <c r="S72" s="6"/>
      <c r="T72" s="6"/>
      <c r="U72" s="6"/>
      <c r="V72" s="6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</row>
    <row r="73" spans="1:73" x14ac:dyDescent="0.15">
      <c r="A73" s="3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6"/>
      <c r="S73" s="6"/>
      <c r="T73" s="6"/>
      <c r="U73" s="6"/>
      <c r="V73" s="6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</row>
    <row r="74" spans="1:73" x14ac:dyDescent="0.15">
      <c r="A74" s="3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6"/>
      <c r="S74" s="6"/>
      <c r="T74" s="6"/>
      <c r="U74" s="6"/>
      <c r="V74" s="6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</row>
    <row r="75" spans="1:73" x14ac:dyDescent="0.15">
      <c r="A75" s="3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6"/>
      <c r="S75" s="6"/>
      <c r="T75" s="6"/>
      <c r="U75" s="6"/>
      <c r="V75" s="6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</row>
    <row r="76" spans="1:73" x14ac:dyDescent="0.15">
      <c r="A76" s="3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6"/>
      <c r="S76" s="6"/>
      <c r="T76" s="6"/>
      <c r="U76" s="6"/>
      <c r="V76" s="6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</row>
    <row r="77" spans="1:73" x14ac:dyDescent="0.15">
      <c r="A77" s="3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6"/>
      <c r="S77" s="6"/>
      <c r="T77" s="6"/>
      <c r="U77" s="6"/>
      <c r="V77" s="6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</row>
    <row r="78" spans="1:73" x14ac:dyDescent="0.15">
      <c r="A78" s="3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6"/>
      <c r="S78" s="6"/>
      <c r="T78" s="6"/>
      <c r="U78" s="6"/>
      <c r="V78" s="6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</row>
    <row r="79" spans="1:73" x14ac:dyDescent="0.15">
      <c r="A79" s="3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6"/>
      <c r="S79" s="6"/>
      <c r="T79" s="6"/>
      <c r="U79" s="6"/>
      <c r="V79" s="6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</row>
    <row r="80" spans="1:73" x14ac:dyDescent="0.15">
      <c r="A80" s="3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6"/>
      <c r="S80" s="6"/>
      <c r="T80" s="6"/>
      <c r="U80" s="6"/>
      <c r="V80" s="6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</row>
    <row r="81" spans="1:73" x14ac:dyDescent="0.15">
      <c r="A81" s="3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6"/>
      <c r="S81" s="6"/>
      <c r="T81" s="6"/>
      <c r="U81" s="6"/>
      <c r="V81" s="6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</row>
    <row r="82" spans="1:73" x14ac:dyDescent="0.15">
      <c r="A82" s="3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6"/>
      <c r="S82" s="6"/>
      <c r="T82" s="6"/>
      <c r="U82" s="6"/>
      <c r="V82" s="6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</row>
    <row r="83" spans="1:73" x14ac:dyDescent="0.15">
      <c r="A83" s="3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6"/>
      <c r="S83" s="6"/>
      <c r="T83" s="6"/>
      <c r="U83" s="6"/>
      <c r="V83" s="6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</row>
    <row r="84" spans="1:73" x14ac:dyDescent="0.15">
      <c r="A84" s="3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6"/>
      <c r="S84" s="6"/>
      <c r="T84" s="6"/>
      <c r="U84" s="6"/>
      <c r="V84" s="6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</row>
    <row r="85" spans="1:73" x14ac:dyDescent="0.15">
      <c r="A85" s="3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6"/>
      <c r="S85" s="6"/>
      <c r="T85" s="6"/>
      <c r="U85" s="6"/>
      <c r="V85" s="6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</row>
    <row r="86" spans="1:73" x14ac:dyDescent="0.15">
      <c r="A86" s="3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</row>
    <row r="87" spans="1:73" x14ac:dyDescent="0.15">
      <c r="A87" s="3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"/>
  <sheetViews>
    <sheetView topLeftCell="BG1" workbookViewId="0">
      <selection activeCell="BN1" sqref="BN1:BU1"/>
    </sheetView>
  </sheetViews>
  <sheetFormatPr baseColWidth="10" defaultRowHeight="12" x14ac:dyDescent="0.15"/>
  <cols>
    <col min="1" max="1" width="12.3984375" style="2" bestFit="1" customWidth="1"/>
    <col min="2" max="38" width="11.3984375" style="2" bestFit="1" customWidth="1"/>
    <col min="39" max="39" width="11" style="2"/>
    <col min="40" max="43" width="11.3984375" style="2" bestFit="1" customWidth="1"/>
    <col min="44" max="44" width="11" style="2"/>
    <col min="45" max="45" width="11.3984375" style="2" bestFit="1" customWidth="1"/>
    <col min="46" max="46" width="11" style="2"/>
    <col min="47" max="47" width="11.3984375" style="2" bestFit="1" customWidth="1"/>
    <col min="48" max="48" width="11" style="2"/>
    <col min="49" max="50" width="11.3984375" style="2" bestFit="1" customWidth="1"/>
    <col min="51" max="51" width="11" style="2"/>
    <col min="52" max="52" width="11.3984375" style="2" bestFit="1" customWidth="1"/>
    <col min="53" max="53" width="11" style="2"/>
    <col min="54" max="55" width="11.3984375" style="2" bestFit="1" customWidth="1"/>
    <col min="56" max="56" width="11" style="2"/>
    <col min="57" max="57" width="11.3984375" style="2" bestFit="1" customWidth="1"/>
    <col min="58" max="58" width="11" style="2"/>
    <col min="59" max="59" width="11.3984375" style="2" bestFit="1" customWidth="1"/>
    <col min="60" max="60" width="11" style="2"/>
    <col min="61" max="73" width="11.3984375" style="2" bestFit="1" customWidth="1"/>
    <col min="74" max="16384" width="11" style="2"/>
  </cols>
  <sheetData>
    <row r="1" spans="1:100" ht="72" x14ac:dyDescent="0.15">
      <c r="B1" s="3" t="str">
        <f>MFC!B1</f>
        <v>Ally Auto Receivables Trust 2017-1 ABSspeed</v>
      </c>
      <c r="C1" s="3" t="str">
        <f>MFC!C1</f>
        <v>Ally Auto Receivables Trust 2017-2 ABSspeed</v>
      </c>
      <c r="D1" s="3" t="str">
        <f>MFC!D1</f>
        <v>Ally Auto Receivables Trust 2017-3 ABSspeed</v>
      </c>
      <c r="E1" s="3" t="str">
        <f>MFC!E1</f>
        <v>AmeriCredit Automobile Receivables Trust 2017-1 ABSspeed</v>
      </c>
      <c r="F1" s="3" t="str">
        <f>MFC!F1</f>
        <v>AmeriCredit Automobile Receivables Trust 2017-2 ABSspeed</v>
      </c>
      <c r="G1" s="3" t="str">
        <f>MFC!G1</f>
        <v>California Republic Auto Receivables Trust 2017-1 ABSspeed</v>
      </c>
      <c r="H1" s="3" t="str">
        <f>MFC!H1</f>
        <v>CarMax Auto Owner Trust 2017-1 ABSspeed</v>
      </c>
      <c r="I1" s="3" t="str">
        <f>MFC!I1</f>
        <v>CarMax Auto Owner Trust 2017-2 ABSspeed</v>
      </c>
      <c r="J1" s="3" t="str">
        <f>MFC!J1</f>
        <v>Ford Credit Auto Owner Trust 2017-A ABSspeed</v>
      </c>
      <c r="K1" s="3" t="str">
        <f>MFC!K1</f>
        <v>Honda Auto Receivables 2017-1 Owner Trust ABSspeed</v>
      </c>
      <c r="L1" s="3" t="str">
        <f>MFC!L1</f>
        <v>Hyundai Auto Receivables Trust 2017-A ABSspeed</v>
      </c>
      <c r="M1" s="3" t="str">
        <f>MFC!M1</f>
        <v>Nissan Auto Receivables 2017-A Owner Trust ABSspeed</v>
      </c>
      <c r="N1" s="3" t="str">
        <f>MFC!N1</f>
        <v>Santander Drive Auto Receivables Trust 2017-1 ABSspeed</v>
      </c>
      <c r="O1" s="3" t="str">
        <f>MFC!O1</f>
        <v>Santander Drive Auto Receivables Trust 2017-2 ABSspeed</v>
      </c>
      <c r="P1" s="3" t="str">
        <f>MFC!P1</f>
        <v>Toyota Auto Receivables 2017-A Owner Trust ABSspeed</v>
      </c>
      <c r="Q1" s="3" t="str">
        <f>MFC!Q1</f>
        <v>Toyota Auto Receivables 2017-B Owner Trust ABSspeed</v>
      </c>
      <c r="R1" s="3" t="str">
        <f>MFC!R1</f>
        <v>World Omni Auto Receivables Trust 2017-A ABSspeed</v>
      </c>
      <c r="S1" s="3" t="str">
        <f>MFC!S1</f>
        <v>All Trusts ABSspeed</v>
      </c>
      <c r="T1" s="3" t="str">
        <f>MFC!T1</f>
        <v>Ally Auto Receivables Trust 2017-1 Def</v>
      </c>
      <c r="U1" s="3" t="str">
        <f>MFC!U1</f>
        <v>Ally Auto Receivables Trust 2017-2 Def</v>
      </c>
      <c r="V1" s="3" t="str">
        <f>MFC!V1</f>
        <v>Ally Auto Receivables Trust 2017-3 Def</v>
      </c>
      <c r="W1" s="3" t="str">
        <f>MFC!W1</f>
        <v>AmeriCredit Automobile Receivables Trust 2017-1 Def</v>
      </c>
      <c r="X1" s="3" t="str">
        <f>MFC!X1</f>
        <v>AmeriCredit Automobile Receivables Trust 2017-2 Def</v>
      </c>
      <c r="Y1" s="3" t="str">
        <f>MFC!Y1</f>
        <v>California Republic Auto Receivables Trust 2017-1 Def</v>
      </c>
      <c r="Z1" s="3" t="str">
        <f>MFC!Z1</f>
        <v>CarMax Auto Owner Trust 2017-1 Def</v>
      </c>
      <c r="AA1" s="3" t="str">
        <f>MFC!AA1</f>
        <v>CarMax Auto Owner Trust 2017-2 Def</v>
      </c>
      <c r="AB1" s="3" t="str">
        <f>MFC!AB1</f>
        <v>Ford Credit Auto Owner Trust 2017-A Def</v>
      </c>
      <c r="AC1" s="3" t="str">
        <f>MFC!AC1</f>
        <v>Honda Auto Receivables 2017-1 Owner Trust Def</v>
      </c>
      <c r="AD1" s="3" t="str">
        <f>MFC!AD1</f>
        <v>Hyundai Auto Receivables Trust 2017-A Def</v>
      </c>
      <c r="AE1" s="3" t="str">
        <f>MFC!AE1</f>
        <v>Nissan Auto Receivables 2017-A Owner Trust Def</v>
      </c>
      <c r="AF1" s="3" t="str">
        <f>MFC!AF1</f>
        <v>Santander Drive Auto Receivables Trust 2017-1 Def</v>
      </c>
      <c r="AG1" s="3" t="str">
        <f>MFC!AG1</f>
        <v>Santander Drive Auto Receivables Trust 2017-2 Def</v>
      </c>
      <c r="AH1" s="3" t="str">
        <f>MFC!AH1</f>
        <v>Toyota Auto Receivables 2017-A Owner Trust Def</v>
      </c>
      <c r="AI1" s="3" t="str">
        <f>MFC!AI1</f>
        <v>Toyota Auto Receivables 2017-B Owner Trust Def</v>
      </c>
      <c r="AJ1" s="3" t="str">
        <f>MFC!AJ1</f>
        <v>World Omni Auto Receivables Trust 2017-A Def</v>
      </c>
      <c r="AK1" s="3" t="str">
        <f>MFC!AK1</f>
        <v>All Trusts Def</v>
      </c>
      <c r="AL1" s="3" t="str">
        <f>MFC!AL1</f>
        <v>Ally Auto Receivables Trust 2017-1 Delq60</v>
      </c>
      <c r="AM1" s="3" t="str">
        <f>MFC!AM1</f>
        <v>Ally Auto Receivables Trust 2017-2 Delq60</v>
      </c>
      <c r="AN1" s="3" t="str">
        <f>MFC!AN1</f>
        <v>Ally Auto Receivables Trust 2017-3 Delq60</v>
      </c>
      <c r="AO1" s="3" t="str">
        <f>MFC!AO1</f>
        <v>AmeriCredit Automobile Receivables Trust 2017-1 Delq60</v>
      </c>
      <c r="AP1" s="3" t="str">
        <f>MFC!AP1</f>
        <v>AmeriCredit Automobile Receivables Trust 2017-2 Delq60</v>
      </c>
      <c r="AQ1" s="3" t="str">
        <f>MFC!AQ1</f>
        <v>California Republic Auto Receivables Trust 2017-1 Delq60</v>
      </c>
      <c r="AR1" s="3" t="str">
        <f>MFC!AR1</f>
        <v>CarMax Auto Owner Trust 2017-1 Delq60</v>
      </c>
      <c r="AS1" s="3" t="str">
        <f>MFC!AS1</f>
        <v>CarMax Auto Owner Trust 2017-2 Delq60</v>
      </c>
      <c r="AT1" s="3" t="str">
        <f>MFC!AT1</f>
        <v>Ford Credit Auto Owner Trust 2017-A Delq60</v>
      </c>
      <c r="AU1" s="3" t="str">
        <f>MFC!AU1</f>
        <v>Honda Auto Receivables 2017-1 Owner Trust Delq60</v>
      </c>
      <c r="AV1" s="3" t="str">
        <f>MFC!AV1</f>
        <v>Hyundai Auto Receivables Trust 2017-A Delq60</v>
      </c>
      <c r="AW1" s="3" t="str">
        <f>MFC!AW1</f>
        <v>Nissan Auto Receivables 2017-A Owner Trust Delq60</v>
      </c>
      <c r="AX1" s="3" t="str">
        <f>MFC!AX1</f>
        <v>Santander Drive Auto Receivables Trust 2017-1 Delq60</v>
      </c>
      <c r="AY1" s="3" t="str">
        <f>MFC!AY1</f>
        <v>Santander Drive Auto Receivables Trust 2017-2 Delq60</v>
      </c>
      <c r="AZ1" s="3" t="str">
        <f>MFC!AZ1</f>
        <v>Toyota Auto Receivables 2017-A Owner Trust Delq60</v>
      </c>
      <c r="BA1" s="3" t="str">
        <f>MFC!BA1</f>
        <v>Toyota Auto Receivables 2017-B Owner Trust Delq60</v>
      </c>
      <c r="BB1" s="3" t="str">
        <f>MFC!BB1</f>
        <v>World Omni Auto Receivables Trust 2017-A Delq60</v>
      </c>
      <c r="BC1" s="3" t="str">
        <f>MFC!BC1</f>
        <v>All Trusts Delq60</v>
      </c>
      <c r="BD1" s="3" t="str">
        <f>MFC!BD1</f>
        <v>Ally Auto Receivables Trust 2017-1 CNL</v>
      </c>
      <c r="BE1" s="3" t="str">
        <f>MFC!BE1</f>
        <v>Ally Auto Receivables Trust 2017-2 CNL</v>
      </c>
      <c r="BF1" s="3" t="str">
        <f>MFC!BF1</f>
        <v>Ally Auto Receivables Trust 2017-3 CNL</v>
      </c>
      <c r="BG1" s="3" t="str">
        <f>MFC!BG1</f>
        <v>AmeriCredit Automobile Receivables Trust 2017-1 CNL</v>
      </c>
      <c r="BH1" s="3" t="str">
        <f>MFC!BH1</f>
        <v>AmeriCredit Automobile Receivables Trust 2017-2 CNL</v>
      </c>
      <c r="BI1" s="3" t="str">
        <f>MFC!BI1</f>
        <v>California Republic Auto Receivables Trust 2017-1 CNL</v>
      </c>
      <c r="BJ1" s="3" t="str">
        <f>MFC!BJ1</f>
        <v>CarMax Auto Owner Trust 2017-1 CNL</v>
      </c>
      <c r="BK1" s="3" t="str">
        <f>MFC!BK1</f>
        <v>CarMax Auto Owner Trust 2017-2 CNL</v>
      </c>
      <c r="BL1" s="3" t="str">
        <f>MFC!BL1</f>
        <v>Ford Credit Auto Owner Trust 2017-A CNL</v>
      </c>
      <c r="BM1" s="3" t="str">
        <f>MFC!BM1</f>
        <v>Honda Auto Receivables 2017-1 Owner Trust CNL</v>
      </c>
      <c r="BN1" s="3" t="str">
        <f>MFC!BN1</f>
        <v>Hyundai Auto Receivables Trust 2017-A CNL</v>
      </c>
      <c r="BO1" s="3" t="str">
        <f>MFC!BO1</f>
        <v>Nissan Auto Receivables 2017-A Owner Trust CNL</v>
      </c>
      <c r="BP1" s="3" t="str">
        <f>MFC!BP1</f>
        <v>Santander Drive Auto Receivables Trust 2017-1 CNL</v>
      </c>
      <c r="BQ1" s="3" t="str">
        <f>MFC!BQ1</f>
        <v>Santander Drive Auto Receivables Trust 2017-2 CNL</v>
      </c>
      <c r="BR1" s="3" t="str">
        <f>MFC!BR1</f>
        <v>Toyota Auto Receivables 2017-A Owner Trust CNL</v>
      </c>
      <c r="BS1" s="3" t="str">
        <f>MFC!BS1</f>
        <v>Toyota Auto Receivables 2017-B Owner Trust CNL</v>
      </c>
      <c r="BT1" s="3" t="str">
        <f>MFC!BT1</f>
        <v>World Omni Auto Receivables Trust 2017-A CNL</v>
      </c>
      <c r="BU1" s="3" t="str">
        <f>MFC!BU1</f>
        <v>All Trusts CNL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</row>
    <row r="2" spans="1:100" s="5" customFormat="1" x14ac:dyDescent="0.15">
      <c r="A2" s="12">
        <v>42705</v>
      </c>
      <c r="B2" s="36"/>
      <c r="C2" s="36"/>
      <c r="D2" s="36"/>
      <c r="E2" s="36">
        <v>-2.1124158954461498E-3</v>
      </c>
      <c r="F2" s="36"/>
      <c r="G2" s="36"/>
      <c r="H2" s="36">
        <v>1.3472574267274001E-3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>
        <v>-1.7522500992113601E-4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7"/>
      <c r="AN2" s="20"/>
      <c r="AO2" s="20">
        <v>1.19694243130643E-2</v>
      </c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>
        <v>5.22789887624793E-3</v>
      </c>
      <c r="BD2" s="20"/>
      <c r="BE2" s="20"/>
      <c r="BF2" s="20"/>
      <c r="BG2" s="20">
        <v>0</v>
      </c>
      <c r="BH2" s="20"/>
      <c r="BI2" s="20"/>
      <c r="BJ2" s="20">
        <v>0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>
        <v>0</v>
      </c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</row>
    <row r="3" spans="1:100" s="5" customFormat="1" x14ac:dyDescent="0.15">
      <c r="A3" s="12">
        <v>42736</v>
      </c>
      <c r="B3" s="37">
        <v>1.7103704960105302E-2</v>
      </c>
      <c r="C3" s="37"/>
      <c r="D3" s="37"/>
      <c r="E3" s="37">
        <v>2.3103344586251498E-3</v>
      </c>
      <c r="F3" s="37"/>
      <c r="G3" s="37"/>
      <c r="H3" s="37">
        <v>1.2443032295674601E-2</v>
      </c>
      <c r="I3" s="37"/>
      <c r="J3" s="37">
        <v>2.1485604322470601E-2</v>
      </c>
      <c r="K3" s="37"/>
      <c r="L3" s="37"/>
      <c r="M3" s="37"/>
      <c r="N3" s="37">
        <v>-4.2073317536144104E-3</v>
      </c>
      <c r="O3" s="37"/>
      <c r="P3" s="37">
        <v>1.9504987739866E-3</v>
      </c>
      <c r="Q3" s="37"/>
      <c r="R3" s="37"/>
      <c r="S3" s="37">
        <v>8.2333890607904203E-3</v>
      </c>
      <c r="T3" s="37"/>
      <c r="U3" s="37"/>
      <c r="V3" s="37"/>
      <c r="W3" s="37">
        <v>9.9908157325281801E-7</v>
      </c>
      <c r="X3" s="37"/>
      <c r="Y3" s="37"/>
      <c r="Z3" s="37"/>
      <c r="AA3" s="37"/>
      <c r="AB3" s="37">
        <v>2.1686798984615899E-7</v>
      </c>
      <c r="AC3" s="37"/>
      <c r="AD3" s="37"/>
      <c r="AE3" s="37"/>
      <c r="AF3" s="37"/>
      <c r="AG3" s="37"/>
      <c r="AH3" s="37"/>
      <c r="AI3" s="37"/>
      <c r="AJ3" s="37"/>
      <c r="AK3" s="37">
        <v>1.73217358126987E-7</v>
      </c>
      <c r="AL3" s="37">
        <v>4.9725778090086098E-3</v>
      </c>
      <c r="AM3" s="37"/>
      <c r="AN3" s="20"/>
      <c r="AO3" s="20">
        <v>3.1655560074917898E-2</v>
      </c>
      <c r="AP3" s="20"/>
      <c r="AQ3" s="20"/>
      <c r="AR3" s="20">
        <v>5.8628177440757604E-3</v>
      </c>
      <c r="AS3" s="20"/>
      <c r="AT3" s="20">
        <v>4.11739890578975E-3</v>
      </c>
      <c r="AU3" s="20"/>
      <c r="AV3" s="20"/>
      <c r="AW3" s="20"/>
      <c r="AX3" s="20"/>
      <c r="AY3" s="20"/>
      <c r="AZ3" s="20"/>
      <c r="BA3" s="20"/>
      <c r="BB3" s="20"/>
      <c r="BC3" s="20">
        <v>6.5433943806736802E-3</v>
      </c>
      <c r="BD3" s="20">
        <v>0</v>
      </c>
      <c r="BE3" s="20"/>
      <c r="BF3" s="20"/>
      <c r="BG3" s="20">
        <v>4.9303768162991001E-6</v>
      </c>
      <c r="BH3" s="20"/>
      <c r="BI3" s="20"/>
      <c r="BJ3" s="20">
        <v>0</v>
      </c>
      <c r="BK3" s="20"/>
      <c r="BL3" s="20">
        <v>3.5940994825496802E-7</v>
      </c>
      <c r="BM3" s="20"/>
      <c r="BN3" s="20"/>
      <c r="BO3" s="20"/>
      <c r="BP3" s="20">
        <v>0</v>
      </c>
      <c r="BQ3" s="20"/>
      <c r="BR3" s="20">
        <v>0</v>
      </c>
      <c r="BS3" s="20"/>
      <c r="BT3" s="20"/>
      <c r="BU3" s="20">
        <v>2.2430699111614301E-7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</row>
    <row r="4" spans="1:100" s="5" customFormat="1" x14ac:dyDescent="0.15">
      <c r="A4" s="12">
        <v>42767</v>
      </c>
      <c r="B4" s="37">
        <v>1.5601346204273499E-2</v>
      </c>
      <c r="C4" s="37">
        <v>1.0215040170739301E-3</v>
      </c>
      <c r="D4" s="37"/>
      <c r="E4" s="37">
        <v>5.5908997737122504E-3</v>
      </c>
      <c r="F4" s="37"/>
      <c r="G4" s="37">
        <v>1.58632877748109E-2</v>
      </c>
      <c r="H4" s="37">
        <v>1.2389743393433199E-2</v>
      </c>
      <c r="I4" s="37"/>
      <c r="J4" s="37">
        <v>1.3576954572293701E-2</v>
      </c>
      <c r="K4" s="37">
        <v>-5.5429511220045802E-4</v>
      </c>
      <c r="L4" s="37">
        <v>1.26886756508143E-2</v>
      </c>
      <c r="M4" s="37">
        <v>2.33696855694028E-3</v>
      </c>
      <c r="N4" s="37">
        <v>6.40540106678111E-3</v>
      </c>
      <c r="O4" s="37"/>
      <c r="P4" s="37">
        <v>0.15034683653564801</v>
      </c>
      <c r="Q4" s="37"/>
      <c r="R4" s="37">
        <v>-8.3999296449742994E-2</v>
      </c>
      <c r="S4" s="37">
        <v>-5.4243249877076599E-3</v>
      </c>
      <c r="T4" s="37">
        <v>0</v>
      </c>
      <c r="U4" s="37"/>
      <c r="V4" s="37"/>
      <c r="W4" s="37">
        <v>2.0204574251312499E-6</v>
      </c>
      <c r="X4" s="37"/>
      <c r="Y4" s="37"/>
      <c r="Z4" s="37">
        <v>0</v>
      </c>
      <c r="AA4" s="37"/>
      <c r="AB4" s="37">
        <v>1.30001958443495E-7</v>
      </c>
      <c r="AC4" s="37"/>
      <c r="AD4" s="37">
        <v>0</v>
      </c>
      <c r="AE4" s="37"/>
      <c r="AF4" s="37">
        <v>0</v>
      </c>
      <c r="AG4" s="37"/>
      <c r="AH4" s="37">
        <v>0</v>
      </c>
      <c r="AI4" s="37"/>
      <c r="AJ4" s="37"/>
      <c r="AK4" s="37">
        <v>1.5616681282154099E-7</v>
      </c>
      <c r="AL4" s="37">
        <v>5.3288352240251601E-3</v>
      </c>
      <c r="AM4" s="37"/>
      <c r="AN4" s="20"/>
      <c r="AO4" s="20">
        <v>3.6791660560395303E-2</v>
      </c>
      <c r="AP4" s="20"/>
      <c r="AQ4" s="20">
        <v>2.2713561232564901E-3</v>
      </c>
      <c r="AR4" s="20">
        <v>7.65952531863101E-3</v>
      </c>
      <c r="AS4" s="20"/>
      <c r="AT4" s="20">
        <v>4.9261579696590002E-3</v>
      </c>
      <c r="AU4" s="20"/>
      <c r="AV4" s="20">
        <v>2.3321132829539999E-3</v>
      </c>
      <c r="AW4" s="20"/>
      <c r="AX4" s="20">
        <v>2.9253906838291498E-2</v>
      </c>
      <c r="AY4" s="20"/>
      <c r="AZ4" s="20">
        <v>3.4050171873353501E-3</v>
      </c>
      <c r="BA4" s="20"/>
      <c r="BB4" s="20">
        <v>2.4002423824336502E-3</v>
      </c>
      <c r="BC4" s="20">
        <v>7.5893303036414696E-3</v>
      </c>
      <c r="BD4" s="20">
        <v>1.4112750129401099E-5</v>
      </c>
      <c r="BE4" s="20">
        <v>0</v>
      </c>
      <c r="BF4" s="20"/>
      <c r="BG4" s="20">
        <v>1.17340654578305E-4</v>
      </c>
      <c r="BH4" s="20"/>
      <c r="BI4" s="20">
        <v>0</v>
      </c>
      <c r="BJ4" s="20">
        <v>5.2059766625931503E-5</v>
      </c>
      <c r="BK4" s="20"/>
      <c r="BL4" s="20">
        <v>2.3313104657666799E-5</v>
      </c>
      <c r="BM4" s="20">
        <v>0</v>
      </c>
      <c r="BN4" s="20">
        <v>4.6677358811226703E-5</v>
      </c>
      <c r="BO4" s="20">
        <v>0</v>
      </c>
      <c r="BP4" s="20">
        <v>1.19971838372171E-5</v>
      </c>
      <c r="BQ4" s="20"/>
      <c r="BR4" s="20">
        <v>1.6313386421752199E-5</v>
      </c>
      <c r="BS4" s="20"/>
      <c r="BT4" s="20">
        <v>0</v>
      </c>
      <c r="BU4" s="20">
        <v>1.50586534615829E-5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</row>
    <row r="5" spans="1:100" x14ac:dyDescent="0.15">
      <c r="A5" s="12">
        <v>42795</v>
      </c>
      <c r="B5" s="20">
        <v>2.4300076110815E-2</v>
      </c>
      <c r="C5" s="20">
        <v>2.2713374492936301E-2</v>
      </c>
      <c r="D5" s="20"/>
      <c r="E5" s="20">
        <v>1.2009098744126E-2</v>
      </c>
      <c r="F5" s="20">
        <v>-1.14467847448178E-4</v>
      </c>
      <c r="G5" s="20">
        <v>1.5494616004062701E-2</v>
      </c>
      <c r="H5" s="20">
        <v>1.79709085350639E-2</v>
      </c>
      <c r="I5" s="20">
        <v>3.2465156323208998E-3</v>
      </c>
      <c r="J5" s="20">
        <v>1.6329629859040701E-2</v>
      </c>
      <c r="K5" s="20">
        <v>1.55419137728037E-2</v>
      </c>
      <c r="L5" s="20">
        <v>2.1709335365354299E-2</v>
      </c>
      <c r="M5" s="20">
        <v>1.55032495576157E-2</v>
      </c>
      <c r="N5" s="20">
        <v>1.2529363728615401E-2</v>
      </c>
      <c r="O5" s="20"/>
      <c r="P5" s="20"/>
      <c r="Q5" s="20">
        <v>3.0661100506059499E-3</v>
      </c>
      <c r="R5" s="20"/>
      <c r="S5" s="20">
        <v>1.2321779580267801E-2</v>
      </c>
      <c r="T5" s="20">
        <v>0</v>
      </c>
      <c r="U5" s="20">
        <v>0</v>
      </c>
      <c r="V5" s="20"/>
      <c r="W5" s="20">
        <v>8.2057922811139496E-7</v>
      </c>
      <c r="X5" s="20"/>
      <c r="Y5" s="20">
        <v>0</v>
      </c>
      <c r="Z5" s="20">
        <v>0</v>
      </c>
      <c r="AA5" s="20"/>
      <c r="AB5" s="20">
        <v>1.91420745653942E-7</v>
      </c>
      <c r="AC5" s="20"/>
      <c r="AD5" s="20">
        <v>0</v>
      </c>
      <c r="AE5" s="20">
        <v>0</v>
      </c>
      <c r="AF5" s="20">
        <v>0</v>
      </c>
      <c r="AG5" s="20"/>
      <c r="AH5" s="20"/>
      <c r="AI5" s="20"/>
      <c r="AJ5" s="20"/>
      <c r="AK5" s="20">
        <v>7.0623498217972497E-8</v>
      </c>
      <c r="AL5" s="20">
        <v>5.2917602945422E-3</v>
      </c>
      <c r="AM5" s="20">
        <v>3.51702686341447E-3</v>
      </c>
      <c r="AN5" s="20"/>
      <c r="AO5" s="20">
        <v>4.1530379257144999E-2</v>
      </c>
      <c r="AP5" s="20">
        <v>7.8685132974976695E-3</v>
      </c>
      <c r="AQ5" s="20">
        <v>5.7996005820800996E-3</v>
      </c>
      <c r="AR5" s="20">
        <v>7.7364952872038401E-3</v>
      </c>
      <c r="AS5" s="20"/>
      <c r="AT5" s="20">
        <v>5.0769103897361396E-3</v>
      </c>
      <c r="AU5" s="20">
        <v>1.2711713482696199E-3</v>
      </c>
      <c r="AV5" s="20">
        <v>3.22983791676929E-3</v>
      </c>
      <c r="AW5" s="20">
        <v>1.5982344904734999E-3</v>
      </c>
      <c r="AX5" s="20">
        <v>3.2469819692154303E-2</v>
      </c>
      <c r="AY5" s="20"/>
      <c r="AZ5" s="20"/>
      <c r="BA5" s="20"/>
      <c r="BB5" s="20"/>
      <c r="BC5" s="20">
        <v>8.1239336590873505E-3</v>
      </c>
      <c r="BD5" s="20">
        <v>9.2882750459413995E-5</v>
      </c>
      <c r="BE5" s="20">
        <v>4.1971841509235499E-7</v>
      </c>
      <c r="BF5" s="20"/>
      <c r="BG5" s="20">
        <v>6.1841438042039296E-4</v>
      </c>
      <c r="BH5" s="20">
        <v>0</v>
      </c>
      <c r="BI5" s="20">
        <v>2.3280539171932601E-9</v>
      </c>
      <c r="BJ5" s="20">
        <v>1.17339077028869E-4</v>
      </c>
      <c r="BK5" s="20">
        <v>0</v>
      </c>
      <c r="BL5" s="20">
        <v>1.2531337911219601E-4</v>
      </c>
      <c r="BM5" s="20">
        <v>0</v>
      </c>
      <c r="BN5" s="20">
        <v>9.9335034983892394E-5</v>
      </c>
      <c r="BO5" s="20">
        <v>2.04101251418482E-4</v>
      </c>
      <c r="BP5" s="20">
        <v>2.8546966164862402E-4</v>
      </c>
      <c r="BQ5" s="20"/>
      <c r="BR5" s="20"/>
      <c r="BS5" s="20">
        <v>0</v>
      </c>
      <c r="BT5" s="20"/>
      <c r="BU5" s="20">
        <v>7.6513662412610106E-5</v>
      </c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</row>
    <row r="6" spans="1:100" x14ac:dyDescent="0.15">
      <c r="A6" s="2">
        <v>42826</v>
      </c>
      <c r="B6" s="2">
        <v>1.7071565156545E-2</v>
      </c>
      <c r="C6" s="2">
        <v>1.65485579619798E-2</v>
      </c>
      <c r="D6" s="2">
        <v>9.4683461564119896E-4</v>
      </c>
      <c r="E6" s="2">
        <v>9.9823863643759107E-3</v>
      </c>
      <c r="G6" s="2">
        <v>1.3017859226574099E-2</v>
      </c>
      <c r="H6" s="2">
        <v>1.37632148833384E-2</v>
      </c>
      <c r="I6" s="2">
        <v>1.16806409001281E-2</v>
      </c>
      <c r="N6" s="2">
        <v>1.22794918236799E-2</v>
      </c>
      <c r="O6" s="2">
        <v>-4.2672902240919602E-3</v>
      </c>
      <c r="S6" s="2">
        <v>8.7691112814193908E-3</v>
      </c>
      <c r="T6" s="2">
        <v>0</v>
      </c>
      <c r="U6" s="2">
        <v>0</v>
      </c>
      <c r="W6" s="2">
        <v>6.1619693052173302E-7</v>
      </c>
      <c r="Y6" s="2">
        <v>0</v>
      </c>
      <c r="Z6" s="2">
        <v>0</v>
      </c>
      <c r="AF6" s="2">
        <v>0</v>
      </c>
      <c r="AK6" s="2">
        <v>6.3503353014924899E-8</v>
      </c>
      <c r="AL6" s="2">
        <v>5.7000542204072102E-3</v>
      </c>
      <c r="AM6" s="2">
        <v>4.9346305748561798E-3</v>
      </c>
      <c r="AO6" s="2">
        <v>5.0770647066600103E-2</v>
      </c>
      <c r="AQ6" s="2">
        <v>7.1397080100995798E-3</v>
      </c>
      <c r="AR6" s="2">
        <v>9.0647454945579405E-3</v>
      </c>
      <c r="AS6" s="2">
        <v>4.7833795030010704E-3</v>
      </c>
      <c r="AX6" s="2">
        <v>4.6577580201232302E-2</v>
      </c>
      <c r="BC6" s="2">
        <v>1.4215917348352E-2</v>
      </c>
      <c r="BD6" s="2">
        <v>1.96119187666392E-4</v>
      </c>
      <c r="BE6" s="2">
        <v>5.3405417026887497E-5</v>
      </c>
      <c r="BF6" s="2">
        <v>0</v>
      </c>
      <c r="BG6" s="2">
        <v>2.06858654976922E-3</v>
      </c>
      <c r="BI6" s="2">
        <v>5.7511685237402402E-5</v>
      </c>
      <c r="BJ6" s="2">
        <v>5.1723239261218903E-4</v>
      </c>
      <c r="BK6" s="2">
        <v>0</v>
      </c>
      <c r="BP6" s="2">
        <v>8.6673610923693905E-4</v>
      </c>
      <c r="BQ6" s="2">
        <v>0</v>
      </c>
      <c r="BU6" s="2">
        <v>2.05463420311432E-4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workbookViewId="0">
      <selection activeCell="A2" sqref="A2:BU83"/>
    </sheetView>
  </sheetViews>
  <sheetFormatPr baseColWidth="10" defaultRowHeight="12" x14ac:dyDescent="0.15"/>
  <cols>
    <col min="1" max="1" width="12.3984375" style="2" bestFit="1" customWidth="1"/>
    <col min="2" max="38" width="11.3984375" style="2" bestFit="1" customWidth="1"/>
    <col min="39" max="39" width="11" style="2"/>
    <col min="40" max="43" width="11.3984375" style="2" bestFit="1" customWidth="1"/>
    <col min="44" max="44" width="11" style="2"/>
    <col min="45" max="45" width="11.3984375" style="2" bestFit="1" customWidth="1"/>
    <col min="46" max="46" width="11" style="2"/>
    <col min="47" max="47" width="11.3984375" style="2" bestFit="1" customWidth="1"/>
    <col min="48" max="48" width="11" style="2"/>
    <col min="49" max="50" width="11.3984375" style="2" bestFit="1" customWidth="1"/>
    <col min="51" max="51" width="11" style="2"/>
    <col min="52" max="52" width="11.3984375" style="2" bestFit="1" customWidth="1"/>
    <col min="53" max="53" width="11" style="2"/>
    <col min="54" max="55" width="11.3984375" style="2" bestFit="1" customWidth="1"/>
    <col min="56" max="56" width="11" style="2"/>
    <col min="57" max="57" width="11.3984375" style="2" bestFit="1" customWidth="1"/>
    <col min="58" max="58" width="11" style="2"/>
    <col min="59" max="59" width="11.3984375" style="2" bestFit="1" customWidth="1"/>
    <col min="60" max="60" width="11" style="2"/>
    <col min="61" max="73" width="11.3984375" style="2" bestFit="1" customWidth="1"/>
    <col min="74" max="16384" width="11" style="2"/>
  </cols>
  <sheetData>
    <row r="1" spans="1:100" s="3" customFormat="1" ht="72" x14ac:dyDescent="0.15">
      <c r="A1" s="2"/>
      <c r="B1" s="3" t="str">
        <f>MFC!B1</f>
        <v>Ally Auto Receivables Trust 2017-1 ABSspeed</v>
      </c>
      <c r="C1" s="3" t="str">
        <f>MFC!C1</f>
        <v>Ally Auto Receivables Trust 2017-2 ABSspeed</v>
      </c>
      <c r="D1" s="3" t="str">
        <f>MFC!D1</f>
        <v>Ally Auto Receivables Trust 2017-3 ABSspeed</v>
      </c>
      <c r="E1" s="3" t="str">
        <f>MFC!E1</f>
        <v>AmeriCredit Automobile Receivables Trust 2017-1 ABSspeed</v>
      </c>
      <c r="F1" s="3" t="str">
        <f>MFC!F1</f>
        <v>AmeriCredit Automobile Receivables Trust 2017-2 ABSspeed</v>
      </c>
      <c r="G1" s="3" t="str">
        <f>MFC!G1</f>
        <v>California Republic Auto Receivables Trust 2017-1 ABSspeed</v>
      </c>
      <c r="H1" s="3" t="str">
        <f>MFC!H1</f>
        <v>CarMax Auto Owner Trust 2017-1 ABSspeed</v>
      </c>
      <c r="I1" s="3" t="str">
        <f>MFC!I1</f>
        <v>CarMax Auto Owner Trust 2017-2 ABSspeed</v>
      </c>
      <c r="J1" s="3" t="str">
        <f>MFC!J1</f>
        <v>Ford Credit Auto Owner Trust 2017-A ABSspeed</v>
      </c>
      <c r="K1" s="3" t="str">
        <f>MFC!K1</f>
        <v>Honda Auto Receivables 2017-1 Owner Trust ABSspeed</v>
      </c>
      <c r="L1" s="3" t="str">
        <f>MFC!L1</f>
        <v>Hyundai Auto Receivables Trust 2017-A ABSspeed</v>
      </c>
      <c r="M1" s="3" t="str">
        <f>MFC!M1</f>
        <v>Nissan Auto Receivables 2017-A Owner Trust ABSspeed</v>
      </c>
      <c r="N1" s="3" t="str">
        <f>MFC!N1</f>
        <v>Santander Drive Auto Receivables Trust 2017-1 ABSspeed</v>
      </c>
      <c r="O1" s="3" t="str">
        <f>MFC!O1</f>
        <v>Santander Drive Auto Receivables Trust 2017-2 ABSspeed</v>
      </c>
      <c r="P1" s="3" t="str">
        <f>MFC!P1</f>
        <v>Toyota Auto Receivables 2017-A Owner Trust ABSspeed</v>
      </c>
      <c r="Q1" s="3" t="str">
        <f>MFC!Q1</f>
        <v>Toyota Auto Receivables 2017-B Owner Trust ABSspeed</v>
      </c>
      <c r="R1" s="3" t="str">
        <f>MFC!R1</f>
        <v>World Omni Auto Receivables Trust 2017-A ABSspeed</v>
      </c>
      <c r="S1" s="3" t="str">
        <f>MFC!S1</f>
        <v>All Trusts ABSspeed</v>
      </c>
      <c r="T1" s="3" t="str">
        <f>MFC!T1</f>
        <v>Ally Auto Receivables Trust 2017-1 Def</v>
      </c>
      <c r="U1" s="3" t="str">
        <f>MFC!U1</f>
        <v>Ally Auto Receivables Trust 2017-2 Def</v>
      </c>
      <c r="V1" s="3" t="str">
        <f>MFC!V1</f>
        <v>Ally Auto Receivables Trust 2017-3 Def</v>
      </c>
      <c r="W1" s="3" t="str">
        <f>MFC!W1</f>
        <v>AmeriCredit Automobile Receivables Trust 2017-1 Def</v>
      </c>
      <c r="X1" s="3" t="str">
        <f>MFC!X1</f>
        <v>AmeriCredit Automobile Receivables Trust 2017-2 Def</v>
      </c>
      <c r="Y1" s="3" t="str">
        <f>MFC!Y1</f>
        <v>California Republic Auto Receivables Trust 2017-1 Def</v>
      </c>
      <c r="Z1" s="3" t="str">
        <f>MFC!Z1</f>
        <v>CarMax Auto Owner Trust 2017-1 Def</v>
      </c>
      <c r="AA1" s="3" t="str">
        <f>MFC!AA1</f>
        <v>CarMax Auto Owner Trust 2017-2 Def</v>
      </c>
      <c r="AB1" s="3" t="str">
        <f>MFC!AB1</f>
        <v>Ford Credit Auto Owner Trust 2017-A Def</v>
      </c>
      <c r="AC1" s="3" t="str">
        <f>MFC!AC1</f>
        <v>Honda Auto Receivables 2017-1 Owner Trust Def</v>
      </c>
      <c r="AD1" s="3" t="str">
        <f>MFC!AD1</f>
        <v>Hyundai Auto Receivables Trust 2017-A Def</v>
      </c>
      <c r="AE1" s="3" t="str">
        <f>MFC!AE1</f>
        <v>Nissan Auto Receivables 2017-A Owner Trust Def</v>
      </c>
      <c r="AF1" s="3" t="str">
        <f>MFC!AF1</f>
        <v>Santander Drive Auto Receivables Trust 2017-1 Def</v>
      </c>
      <c r="AG1" s="3" t="str">
        <f>MFC!AG1</f>
        <v>Santander Drive Auto Receivables Trust 2017-2 Def</v>
      </c>
      <c r="AH1" s="3" t="str">
        <f>MFC!AH1</f>
        <v>Toyota Auto Receivables 2017-A Owner Trust Def</v>
      </c>
      <c r="AI1" s="3" t="str">
        <f>MFC!AI1</f>
        <v>Toyota Auto Receivables 2017-B Owner Trust Def</v>
      </c>
      <c r="AJ1" s="3" t="str">
        <f>MFC!AJ1</f>
        <v>World Omni Auto Receivables Trust 2017-A Def</v>
      </c>
      <c r="AK1" s="3" t="str">
        <f>MFC!AK1</f>
        <v>All Trusts Def</v>
      </c>
      <c r="AL1" s="3" t="str">
        <f>MFC!AL1</f>
        <v>Ally Auto Receivables Trust 2017-1 Delq60</v>
      </c>
      <c r="AM1" s="3" t="str">
        <f>MFC!AM1</f>
        <v>Ally Auto Receivables Trust 2017-2 Delq60</v>
      </c>
      <c r="AN1" s="3" t="str">
        <f>MFC!AN1</f>
        <v>Ally Auto Receivables Trust 2017-3 Delq60</v>
      </c>
      <c r="AO1" s="3" t="str">
        <f>MFC!AO1</f>
        <v>AmeriCredit Automobile Receivables Trust 2017-1 Delq60</v>
      </c>
      <c r="AP1" s="3" t="str">
        <f>MFC!AP1</f>
        <v>AmeriCredit Automobile Receivables Trust 2017-2 Delq60</v>
      </c>
      <c r="AQ1" s="3" t="str">
        <f>MFC!AQ1</f>
        <v>California Republic Auto Receivables Trust 2017-1 Delq60</v>
      </c>
      <c r="AR1" s="3" t="str">
        <f>MFC!AR1</f>
        <v>CarMax Auto Owner Trust 2017-1 Delq60</v>
      </c>
      <c r="AS1" s="3" t="str">
        <f>MFC!AS1</f>
        <v>CarMax Auto Owner Trust 2017-2 Delq60</v>
      </c>
      <c r="AT1" s="3" t="str">
        <f>MFC!AT1</f>
        <v>Ford Credit Auto Owner Trust 2017-A Delq60</v>
      </c>
      <c r="AU1" s="3" t="str">
        <f>MFC!AU1</f>
        <v>Honda Auto Receivables 2017-1 Owner Trust Delq60</v>
      </c>
      <c r="AV1" s="3" t="str">
        <f>MFC!AV1</f>
        <v>Hyundai Auto Receivables Trust 2017-A Delq60</v>
      </c>
      <c r="AW1" s="3" t="str">
        <f>MFC!AW1</f>
        <v>Nissan Auto Receivables 2017-A Owner Trust Delq60</v>
      </c>
      <c r="AX1" s="3" t="str">
        <f>MFC!AX1</f>
        <v>Santander Drive Auto Receivables Trust 2017-1 Delq60</v>
      </c>
      <c r="AY1" s="3" t="str">
        <f>MFC!AY1</f>
        <v>Santander Drive Auto Receivables Trust 2017-2 Delq60</v>
      </c>
      <c r="AZ1" s="3" t="str">
        <f>MFC!AZ1</f>
        <v>Toyota Auto Receivables 2017-A Owner Trust Delq60</v>
      </c>
      <c r="BA1" s="3" t="str">
        <f>MFC!BA1</f>
        <v>Toyota Auto Receivables 2017-B Owner Trust Delq60</v>
      </c>
      <c r="BB1" s="3" t="str">
        <f>MFC!BB1</f>
        <v>World Omni Auto Receivables Trust 2017-A Delq60</v>
      </c>
      <c r="BC1" s="3" t="str">
        <f>MFC!BC1</f>
        <v>All Trusts Delq60</v>
      </c>
      <c r="BD1" s="3" t="str">
        <f>MFC!BD1</f>
        <v>Ally Auto Receivables Trust 2017-1 CNL</v>
      </c>
      <c r="BE1" s="3" t="str">
        <f>MFC!BE1</f>
        <v>Ally Auto Receivables Trust 2017-2 CNL</v>
      </c>
      <c r="BF1" s="3" t="str">
        <f>MFC!BF1</f>
        <v>Ally Auto Receivables Trust 2017-3 CNL</v>
      </c>
      <c r="BG1" s="3" t="str">
        <f>MFC!BG1</f>
        <v>AmeriCredit Automobile Receivables Trust 2017-1 CNL</v>
      </c>
      <c r="BH1" s="3" t="str">
        <f>MFC!BH1</f>
        <v>AmeriCredit Automobile Receivables Trust 2017-2 CNL</v>
      </c>
      <c r="BI1" s="3" t="str">
        <f>MFC!BI1</f>
        <v>California Republic Auto Receivables Trust 2017-1 CNL</v>
      </c>
      <c r="BJ1" s="3" t="str">
        <f>MFC!BJ1</f>
        <v>CarMax Auto Owner Trust 2017-1 CNL</v>
      </c>
      <c r="BK1" s="3" t="str">
        <f>MFC!BK1</f>
        <v>CarMax Auto Owner Trust 2017-2 CNL</v>
      </c>
      <c r="BL1" s="3" t="str">
        <f>MFC!BL1</f>
        <v>Ford Credit Auto Owner Trust 2017-A CNL</v>
      </c>
      <c r="BM1" s="3" t="str">
        <f>MFC!BM1</f>
        <v>Honda Auto Receivables 2017-1 Owner Trust CNL</v>
      </c>
      <c r="BN1" s="3" t="str">
        <f>MFC!BN1</f>
        <v>Hyundai Auto Receivables Trust 2017-A CNL</v>
      </c>
      <c r="BO1" s="3" t="str">
        <f>MFC!BO1</f>
        <v>Nissan Auto Receivables 2017-A Owner Trust CNL</v>
      </c>
      <c r="BP1" s="3" t="str">
        <f>MFC!BP1</f>
        <v>Santander Drive Auto Receivables Trust 2017-1 CNL</v>
      </c>
      <c r="BQ1" s="3" t="str">
        <f>MFC!BQ1</f>
        <v>Santander Drive Auto Receivables Trust 2017-2 CNL</v>
      </c>
      <c r="BR1" s="3" t="str">
        <f>MFC!BR1</f>
        <v>Toyota Auto Receivables 2017-A Owner Trust CNL</v>
      </c>
      <c r="BS1" s="3" t="str">
        <f>MFC!BS1</f>
        <v>Toyota Auto Receivables 2017-B Owner Trust CNL</v>
      </c>
      <c r="BT1" s="3" t="str">
        <f>MFC!BT1</f>
        <v>World Omni Auto Receivables Trust 2017-A CNL</v>
      </c>
      <c r="BU1" s="3" t="str">
        <f>MFC!BU1</f>
        <v>All Trusts CNL</v>
      </c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</row>
    <row r="2" spans="1:100" x14ac:dyDescent="0.15">
      <c r="A2" s="2">
        <v>0</v>
      </c>
      <c r="B2" s="20"/>
      <c r="C2" s="20"/>
      <c r="D2" s="20"/>
      <c r="E2" s="20"/>
      <c r="F2" s="20">
        <v>1.31817067653728E-3</v>
      </c>
      <c r="G2" s="20"/>
      <c r="H2" s="20"/>
      <c r="I2" s="20"/>
      <c r="J2" s="20"/>
      <c r="K2" s="20"/>
      <c r="L2" s="20"/>
      <c r="M2" s="20"/>
      <c r="N2" s="20">
        <v>-7.4445117366716499E-3</v>
      </c>
      <c r="O2" s="20">
        <v>-7.6307470462051103E-3</v>
      </c>
      <c r="P2" s="20"/>
      <c r="Q2" s="20"/>
      <c r="R2" s="20">
        <v>-0.14029771337851199</v>
      </c>
      <c r="S2" s="20">
        <v>-7.8990290247155495E-2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>
        <v>0</v>
      </c>
      <c r="BG2" s="20"/>
      <c r="BH2" s="20">
        <v>0</v>
      </c>
      <c r="BI2" s="20"/>
      <c r="BJ2" s="20"/>
      <c r="BK2" s="20"/>
      <c r="BL2" s="20"/>
      <c r="BM2" s="20"/>
      <c r="BN2" s="38"/>
      <c r="BO2" s="38"/>
      <c r="BP2" s="38">
        <v>0</v>
      </c>
      <c r="BQ2" s="38">
        <v>0</v>
      </c>
      <c r="BR2" s="38"/>
      <c r="BS2" s="38"/>
      <c r="BT2" s="38">
        <v>0</v>
      </c>
      <c r="BU2" s="38">
        <v>0</v>
      </c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15">
      <c r="A3" s="2">
        <v>1</v>
      </c>
      <c r="B3" s="20"/>
      <c r="C3" s="20">
        <v>3.40153378241035E-2</v>
      </c>
      <c r="D3" s="20">
        <v>-1.3311999769366201E-2</v>
      </c>
      <c r="E3" s="20">
        <v>-3.9035817741374301E-3</v>
      </c>
      <c r="F3" s="20">
        <v>-1.5706051722897401E-3</v>
      </c>
      <c r="G3" s="20">
        <v>2.4597015914122E-2</v>
      </c>
      <c r="H3" s="20">
        <v>2.5607607739549401E-3</v>
      </c>
      <c r="I3" s="20">
        <v>4.26725170220928E-3</v>
      </c>
      <c r="J3" s="20">
        <v>0.20142157905508701</v>
      </c>
      <c r="K3" s="20"/>
      <c r="L3" s="20">
        <v>3.7423664747285097E-2</v>
      </c>
      <c r="M3" s="20"/>
      <c r="N3" s="20">
        <v>1.635545021294E-3</v>
      </c>
      <c r="O3" s="20">
        <v>-4.4713135550808704E-3</v>
      </c>
      <c r="P3" s="20"/>
      <c r="Q3" s="20"/>
      <c r="R3" s="20">
        <v>-0.10324342037991301</v>
      </c>
      <c r="S3" s="20">
        <v>-1.86380298672955E-2</v>
      </c>
      <c r="T3" s="20"/>
      <c r="U3" s="20"/>
      <c r="V3" s="20"/>
      <c r="W3" s="20"/>
      <c r="X3" s="20"/>
      <c r="Y3" s="20"/>
      <c r="Z3" s="20"/>
      <c r="AA3" s="20"/>
      <c r="AB3" s="20">
        <v>9.7523268297968293E-7</v>
      </c>
      <c r="AC3" s="20"/>
      <c r="AD3" s="20"/>
      <c r="AE3" s="20"/>
      <c r="AF3" s="20"/>
      <c r="AG3" s="20"/>
      <c r="AH3" s="20"/>
      <c r="AI3" s="20"/>
      <c r="AJ3" s="20"/>
      <c r="AK3" s="20">
        <v>2.5348274733488202E-8</v>
      </c>
      <c r="AL3" s="20"/>
      <c r="AM3" s="20"/>
      <c r="AN3" s="20"/>
      <c r="AO3" s="20">
        <v>8.4348298665898802E-5</v>
      </c>
      <c r="AP3" s="20"/>
      <c r="AQ3" s="20">
        <v>3.1552120376644602E-4</v>
      </c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>
        <v>1.96788315003814E-5</v>
      </c>
      <c r="BD3" s="20"/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4.5813248209801598E-8</v>
      </c>
      <c r="BM3" s="20"/>
      <c r="BN3" s="20">
        <v>0</v>
      </c>
      <c r="BO3" s="20"/>
      <c r="BP3" s="20">
        <v>0</v>
      </c>
      <c r="BQ3" s="20">
        <v>0</v>
      </c>
      <c r="BR3" s="20"/>
      <c r="BS3" s="20"/>
      <c r="BT3" s="20">
        <v>0</v>
      </c>
      <c r="BU3" s="20">
        <v>2.4912977247523801E-9</v>
      </c>
    </row>
    <row r="4" spans="1:100" x14ac:dyDescent="0.15">
      <c r="A4" s="2">
        <v>2</v>
      </c>
      <c r="B4" s="20">
        <v>-0.160012115351959</v>
      </c>
      <c r="C4" s="20">
        <v>3.6516184164532301E-3</v>
      </c>
      <c r="D4" s="20">
        <v>4.0166427951239102E-3</v>
      </c>
      <c r="E4" s="20">
        <v>-7.8514175461093802E-4</v>
      </c>
      <c r="F4" s="20">
        <v>-1.0287551370369899E-3</v>
      </c>
      <c r="G4" s="20">
        <v>1.7342711131538201E-2</v>
      </c>
      <c r="H4" s="20">
        <v>5.4583504586958797E-3</v>
      </c>
      <c r="I4" s="20">
        <v>5.8351564803817597E-3</v>
      </c>
      <c r="J4" s="20">
        <v>5.6642321082885097E-2</v>
      </c>
      <c r="K4" s="20"/>
      <c r="L4" s="20">
        <v>2.8277125577294501E-2</v>
      </c>
      <c r="M4" s="20"/>
      <c r="N4" s="20">
        <v>5.6036726761560197E-3</v>
      </c>
      <c r="O4" s="20">
        <v>-2.9366868311077E-3</v>
      </c>
      <c r="P4" s="20"/>
      <c r="Q4" s="20"/>
      <c r="R4" s="20">
        <v>-6.3895672256778502E-3</v>
      </c>
      <c r="S4" s="20">
        <v>6.0252014310521003E-3</v>
      </c>
      <c r="T4" s="20"/>
      <c r="U4" s="20"/>
      <c r="V4" s="20"/>
      <c r="W4" s="20">
        <v>1.80650656732486E-6</v>
      </c>
      <c r="X4" s="20"/>
      <c r="Y4" s="20"/>
      <c r="Z4" s="20"/>
      <c r="AA4" s="20"/>
      <c r="AB4" s="20">
        <v>4.2440339867651601E-7</v>
      </c>
      <c r="AC4" s="20"/>
      <c r="AD4" s="20">
        <v>0</v>
      </c>
      <c r="AE4" s="20"/>
      <c r="AF4" s="20">
        <v>0</v>
      </c>
      <c r="AG4" s="20"/>
      <c r="AH4" s="20"/>
      <c r="AI4" s="20"/>
      <c r="AJ4" s="20"/>
      <c r="AK4" s="20">
        <v>2.5736494803668799E-7</v>
      </c>
      <c r="AL4" s="20"/>
      <c r="AM4" s="20"/>
      <c r="AN4" s="20"/>
      <c r="AO4" s="20">
        <v>1.1340432579200701E-2</v>
      </c>
      <c r="AP4" s="20">
        <v>2.4778159521392398E-3</v>
      </c>
      <c r="AQ4" s="20">
        <v>1.54211545542815E-3</v>
      </c>
      <c r="AR4" s="20">
        <v>5.9565678052784103E-5</v>
      </c>
      <c r="AS4" s="20">
        <v>5.07087733882902E-5</v>
      </c>
      <c r="AT4" s="20">
        <v>4.2824578049578798E-3</v>
      </c>
      <c r="AU4" s="20"/>
      <c r="AV4" s="20">
        <v>1.7055801071100901E-3</v>
      </c>
      <c r="AW4" s="20"/>
      <c r="AX4" s="20">
        <v>1.12340657902446E-2</v>
      </c>
      <c r="AY4" s="20"/>
      <c r="AZ4" s="20"/>
      <c r="BA4" s="20"/>
      <c r="BB4" s="20">
        <v>5.75218423346722E-4</v>
      </c>
      <c r="BC4" s="20">
        <v>4.1465419946693704E-3</v>
      </c>
      <c r="BD4" s="20">
        <v>0</v>
      </c>
      <c r="BE4" s="20">
        <v>0</v>
      </c>
      <c r="BF4" s="20">
        <v>0</v>
      </c>
      <c r="BG4" s="20">
        <v>3.6995099679628899E-6</v>
      </c>
      <c r="BH4" s="20">
        <v>0</v>
      </c>
      <c r="BI4" s="20">
        <v>0</v>
      </c>
      <c r="BJ4" s="20">
        <v>0</v>
      </c>
      <c r="BK4" s="20">
        <v>0</v>
      </c>
      <c r="BL4" s="20">
        <v>1.09597328235623E-7</v>
      </c>
      <c r="BM4" s="20"/>
      <c r="BN4" s="20">
        <v>1.3130691727468799E-6</v>
      </c>
      <c r="BO4" s="20"/>
      <c r="BP4" s="20">
        <v>8.1288649853452207E-6</v>
      </c>
      <c r="BQ4" s="20">
        <v>0</v>
      </c>
      <c r="BR4" s="20"/>
      <c r="BS4" s="20"/>
      <c r="BT4" s="20">
        <v>0</v>
      </c>
      <c r="BU4" s="20">
        <v>6.8091349288115296E-7</v>
      </c>
      <c r="CK4" s="35"/>
      <c r="CS4" s="35"/>
    </row>
    <row r="5" spans="1:100" x14ac:dyDescent="0.15">
      <c r="A5" s="2">
        <v>3</v>
      </c>
      <c r="B5" s="20">
        <v>2.3310705101412602E-2</v>
      </c>
      <c r="C5" s="20">
        <v>1.0102988481779301E-2</v>
      </c>
      <c r="D5" s="20">
        <v>2.31174008469749E-3</v>
      </c>
      <c r="E5" s="20">
        <v>1.87600687189779E-3</v>
      </c>
      <c r="F5" s="20">
        <v>6.64771522345556E-4</v>
      </c>
      <c r="G5" s="20">
        <v>1.3395841031082E-2</v>
      </c>
      <c r="H5" s="20">
        <v>7.6557090848668697E-3</v>
      </c>
      <c r="I5" s="20">
        <v>7.1906290896441303E-3</v>
      </c>
      <c r="J5" s="20">
        <v>2.8806782961213102E-2</v>
      </c>
      <c r="K5" s="20"/>
      <c r="L5" s="20">
        <v>2.7249749059364101E-2</v>
      </c>
      <c r="M5" s="20"/>
      <c r="N5" s="20">
        <v>8.7440835454734092E-3</v>
      </c>
      <c r="O5" s="20">
        <v>-1.3996553868950701E-3</v>
      </c>
      <c r="P5" s="20"/>
      <c r="Q5" s="20"/>
      <c r="R5" s="20">
        <v>-1.0966967062546399E-3</v>
      </c>
      <c r="S5" s="20">
        <v>8.3827666035571798E-3</v>
      </c>
      <c r="T5" s="20"/>
      <c r="U5" s="20"/>
      <c r="V5" s="20"/>
      <c r="W5" s="20">
        <v>7.2515035205767496E-7</v>
      </c>
      <c r="X5" s="20"/>
      <c r="Y5" s="20">
        <v>0</v>
      </c>
      <c r="Z5" s="20"/>
      <c r="AA5" s="20"/>
      <c r="AB5" s="20">
        <v>3.7585463389946698E-7</v>
      </c>
      <c r="AC5" s="20"/>
      <c r="AD5" s="20"/>
      <c r="AE5" s="20"/>
      <c r="AF5" s="20">
        <v>0</v>
      </c>
      <c r="AG5" s="20"/>
      <c r="AH5" s="20"/>
      <c r="AI5" s="20"/>
      <c r="AJ5" s="20"/>
      <c r="AK5" s="20">
        <v>1.4341767445384701E-7</v>
      </c>
      <c r="AL5" s="20"/>
      <c r="AM5" s="20">
        <v>7.7305752978367901E-4</v>
      </c>
      <c r="AN5" s="20"/>
      <c r="AO5" s="20">
        <v>1.8142163101776802E-2</v>
      </c>
      <c r="AP5" s="20">
        <v>6.6714321484568004E-3</v>
      </c>
      <c r="AQ5" s="20">
        <v>4.3897371192950802E-3</v>
      </c>
      <c r="AR5" s="20">
        <v>1.5820021753205E-3</v>
      </c>
      <c r="AS5" s="20">
        <v>7.7414029300462901E-4</v>
      </c>
      <c r="AT5" s="20">
        <v>3.80513178501922E-3</v>
      </c>
      <c r="AU5" s="20"/>
      <c r="AV5" s="20">
        <v>2.8357261865751401E-3</v>
      </c>
      <c r="AW5" s="20"/>
      <c r="AX5" s="20">
        <v>2.10768353964528E-2</v>
      </c>
      <c r="AY5" s="20"/>
      <c r="AZ5" s="20"/>
      <c r="BA5" s="20"/>
      <c r="BB5" s="20">
        <v>1.6930065582613099E-3</v>
      </c>
      <c r="BC5" s="20">
        <v>8.1454833714693295E-3</v>
      </c>
      <c r="BD5" s="20">
        <v>0</v>
      </c>
      <c r="BE5" s="20">
        <v>0</v>
      </c>
      <c r="BF5" s="20">
        <v>0</v>
      </c>
      <c r="BG5" s="20">
        <v>2.6232031455219501E-5</v>
      </c>
      <c r="BH5" s="20">
        <v>0</v>
      </c>
      <c r="BI5" s="20">
        <v>1.61260337152318E-5</v>
      </c>
      <c r="BJ5" s="20">
        <v>0</v>
      </c>
      <c r="BK5" s="20">
        <v>0</v>
      </c>
      <c r="BL5" s="20">
        <v>1.8294534182933001E-7</v>
      </c>
      <c r="BM5" s="20"/>
      <c r="BN5" s="20">
        <v>1.3130691727468799E-6</v>
      </c>
      <c r="BO5" s="20"/>
      <c r="BP5" s="20">
        <v>4.0570827903056E-5</v>
      </c>
      <c r="BQ5" s="20">
        <v>0</v>
      </c>
      <c r="BR5" s="20"/>
      <c r="BS5" s="20"/>
      <c r="BT5" s="20">
        <v>0</v>
      </c>
      <c r="BU5" s="20">
        <v>3.6518402199200398E-6</v>
      </c>
      <c r="CC5" s="35"/>
      <c r="CF5" s="35"/>
      <c r="CK5" s="35"/>
      <c r="CM5" s="35"/>
      <c r="CO5" s="35"/>
      <c r="CS5" s="35"/>
    </row>
    <row r="6" spans="1:100" x14ac:dyDescent="0.15">
      <c r="A6" s="2">
        <v>4</v>
      </c>
      <c r="B6" s="20">
        <v>1.89174642459831E-2</v>
      </c>
      <c r="C6" s="20">
        <v>1.4462480228540501E-2</v>
      </c>
      <c r="D6" s="20">
        <v>2.89329796640184E-3</v>
      </c>
      <c r="E6" s="20">
        <v>4.6178699674894602E-3</v>
      </c>
      <c r="F6" s="20">
        <v>1.19122767042441E-3</v>
      </c>
      <c r="G6" s="20">
        <v>1.1909377459598899E-2</v>
      </c>
      <c r="H6" s="20">
        <v>9.9678488189434995E-3</v>
      </c>
      <c r="I6" s="20">
        <v>8.0276427407760705E-3</v>
      </c>
      <c r="J6" s="20">
        <v>2.4949817593581201E-2</v>
      </c>
      <c r="K6" s="20">
        <v>-6.9988787498355095E-5</v>
      </c>
      <c r="L6" s="20">
        <v>2.43284380148008E-2</v>
      </c>
      <c r="M6" s="20">
        <v>1.36386613369939E-2</v>
      </c>
      <c r="N6" s="20">
        <v>9.0230027031177103E-3</v>
      </c>
      <c r="O6" s="20">
        <v>-9.7860134619105299E-4</v>
      </c>
      <c r="P6" s="20">
        <v>3.54565173626169E-3</v>
      </c>
      <c r="Q6" s="20">
        <v>3.5871456700381299E-3</v>
      </c>
      <c r="R6" s="20">
        <v>-1.0003414339086101E-3</v>
      </c>
      <c r="S6" s="20">
        <v>1.00630557822429E-2</v>
      </c>
      <c r="T6" s="20"/>
      <c r="U6" s="20">
        <v>0</v>
      </c>
      <c r="V6" s="20"/>
      <c r="W6" s="20">
        <v>0</v>
      </c>
      <c r="X6" s="20"/>
      <c r="Y6" s="20">
        <v>0</v>
      </c>
      <c r="Z6" s="20">
        <v>0</v>
      </c>
      <c r="AA6" s="20"/>
      <c r="AB6" s="20">
        <v>2.1032858635768299E-7</v>
      </c>
      <c r="AC6" s="20"/>
      <c r="AD6" s="20">
        <v>0</v>
      </c>
      <c r="AE6" s="20"/>
      <c r="AF6" s="20">
        <v>0</v>
      </c>
      <c r="AG6" s="20"/>
      <c r="AH6" s="20"/>
      <c r="AI6" s="20"/>
      <c r="AJ6" s="20"/>
      <c r="AK6" s="20">
        <v>1.6493219535279699E-8</v>
      </c>
      <c r="AL6" s="20">
        <v>1.3153464546016699E-3</v>
      </c>
      <c r="AM6" s="20">
        <v>8.1276854785463097E-4</v>
      </c>
      <c r="AN6" s="20"/>
      <c r="AO6" s="20">
        <v>2.90387365675936E-2</v>
      </c>
      <c r="AP6" s="20">
        <v>6.3229851359470597E-3</v>
      </c>
      <c r="AQ6" s="20">
        <v>6.1541733367760504E-3</v>
      </c>
      <c r="AR6" s="20">
        <v>3.74295537536057E-3</v>
      </c>
      <c r="AS6" s="20">
        <v>2.6669818551873599E-3</v>
      </c>
      <c r="AT6" s="20">
        <v>5.3993832141600202E-3</v>
      </c>
      <c r="AU6" s="20"/>
      <c r="AV6" s="20">
        <v>1.9735566439778298E-3</v>
      </c>
      <c r="AW6" s="20"/>
      <c r="AX6" s="20">
        <v>2.5215459178959499E-2</v>
      </c>
      <c r="AY6" s="20"/>
      <c r="AZ6" s="20"/>
      <c r="BA6" s="20"/>
      <c r="BB6" s="20">
        <v>1.4959516872828801E-3</v>
      </c>
      <c r="BC6" s="20">
        <v>1.0947018316793299E-2</v>
      </c>
      <c r="BD6" s="20">
        <v>0</v>
      </c>
      <c r="BE6" s="20">
        <v>2.8463838348798902E-6</v>
      </c>
      <c r="BF6" s="20">
        <v>0</v>
      </c>
      <c r="BG6" s="20">
        <v>1.01269082828164E-4</v>
      </c>
      <c r="BH6" s="20">
        <v>0</v>
      </c>
      <c r="BI6" s="20">
        <v>4.4959773018002298E-5</v>
      </c>
      <c r="BJ6" s="20">
        <v>2.2445826802473301E-5</v>
      </c>
      <c r="BK6" s="20">
        <v>0</v>
      </c>
      <c r="BL6" s="20">
        <v>6.6500437801064101E-6</v>
      </c>
      <c r="BM6" s="20">
        <v>0</v>
      </c>
      <c r="BN6" s="20">
        <v>8.3419821891846494E-6</v>
      </c>
      <c r="BO6" s="20">
        <v>0</v>
      </c>
      <c r="BP6" s="20">
        <v>8.1604913189719196E-5</v>
      </c>
      <c r="BQ6" s="20">
        <v>0</v>
      </c>
      <c r="BR6" s="20">
        <v>0</v>
      </c>
      <c r="BS6" s="20">
        <v>0</v>
      </c>
      <c r="BT6" s="20">
        <v>0</v>
      </c>
      <c r="BU6" s="20">
        <v>1.19063202539412E-5</v>
      </c>
      <c r="CB6" s="35"/>
      <c r="CF6" s="35"/>
      <c r="CK6" s="35"/>
      <c r="CM6" s="35"/>
      <c r="CO6" s="35"/>
      <c r="CS6" s="35"/>
    </row>
    <row r="7" spans="1:100" x14ac:dyDescent="0.15">
      <c r="A7" s="2">
        <v>5</v>
      </c>
      <c r="B7" s="20">
        <v>2.1666737992484201E-2</v>
      </c>
      <c r="C7" s="20">
        <v>1.28239862219874E-2</v>
      </c>
      <c r="D7" s="20">
        <v>3.32412578930231E-3</v>
      </c>
      <c r="E7" s="20">
        <v>7.6484360550468401E-3</v>
      </c>
      <c r="F7" s="20">
        <v>3.6306981452595899E-3</v>
      </c>
      <c r="G7" s="20">
        <v>1.34335560598112E-2</v>
      </c>
      <c r="H7" s="20">
        <v>1.2376322296033301E-2</v>
      </c>
      <c r="I7" s="20">
        <v>9.1815148944215993E-3</v>
      </c>
      <c r="J7" s="20">
        <v>1.4054499450058501E-2</v>
      </c>
      <c r="K7" s="20">
        <v>4.06896752318612E-3</v>
      </c>
      <c r="L7" s="20">
        <v>1.4654486201862601E-2</v>
      </c>
      <c r="M7" s="20">
        <v>5.0063849335033302E-3</v>
      </c>
      <c r="N7" s="20">
        <v>1.1673854170148899E-2</v>
      </c>
      <c r="O7" s="20">
        <v>7.9001433952284207E-5</v>
      </c>
      <c r="P7" s="20">
        <v>1.8369915636320899E-2</v>
      </c>
      <c r="Q7" s="20">
        <v>3.6353031059881101E-3</v>
      </c>
      <c r="R7" s="20">
        <v>-1.53971130509614E-2</v>
      </c>
      <c r="S7" s="20">
        <v>1.1199719537427001E-2</v>
      </c>
      <c r="T7" s="20"/>
      <c r="U7" s="20"/>
      <c r="V7" s="20"/>
      <c r="W7" s="20">
        <v>2.0944299770513298E-6</v>
      </c>
      <c r="X7" s="20"/>
      <c r="Y7" s="20">
        <v>0</v>
      </c>
      <c r="Z7" s="20">
        <v>0</v>
      </c>
      <c r="AA7" s="20"/>
      <c r="AB7" s="20">
        <v>1.7081964772166001E-7</v>
      </c>
      <c r="AC7" s="20"/>
      <c r="AD7" s="20">
        <v>0</v>
      </c>
      <c r="AE7" s="20"/>
      <c r="AF7" s="20">
        <v>0</v>
      </c>
      <c r="AG7" s="20"/>
      <c r="AH7" s="20"/>
      <c r="AI7" s="20"/>
      <c r="AJ7" s="20"/>
      <c r="AK7" s="20">
        <v>4.46693109606258E-7</v>
      </c>
      <c r="AL7" s="20">
        <v>2.8609910432559598E-3</v>
      </c>
      <c r="AM7" s="20">
        <v>1.2016533329131001E-3</v>
      </c>
      <c r="AN7" s="20"/>
      <c r="AO7" s="20">
        <v>3.4992983510076001E-2</v>
      </c>
      <c r="AP7" s="20">
        <v>3.2707846039381198E-2</v>
      </c>
      <c r="AQ7" s="20">
        <v>9.1915572929422498E-3</v>
      </c>
      <c r="AR7" s="20">
        <v>6.8750362380994396E-3</v>
      </c>
      <c r="AS7" s="20">
        <v>7.0396539958833904E-3</v>
      </c>
      <c r="AT7" s="20">
        <v>3.6261734199752901E-3</v>
      </c>
      <c r="AU7" s="20">
        <v>6.3875634927212704E-4</v>
      </c>
      <c r="AV7" s="20">
        <v>2.1555414977254702E-3</v>
      </c>
      <c r="AW7" s="20"/>
      <c r="AX7" s="20">
        <v>2.8448838098047099E-2</v>
      </c>
      <c r="AY7" s="20"/>
      <c r="AZ7" s="20">
        <v>7.4432119507401797E-4</v>
      </c>
      <c r="BA7" s="20"/>
      <c r="BB7" s="20">
        <v>6.7867716878029496E-3</v>
      </c>
      <c r="BC7" s="20">
        <v>1.26033856242007E-2</v>
      </c>
      <c r="BD7" s="20">
        <v>0</v>
      </c>
      <c r="BE7" s="20">
        <v>2.8463838348798902E-6</v>
      </c>
      <c r="BF7" s="20">
        <v>0</v>
      </c>
      <c r="BG7" s="20">
        <v>5.9164033144384095E-4</v>
      </c>
      <c r="BH7" s="20">
        <v>0</v>
      </c>
      <c r="BI7" s="20">
        <v>4.5196326576528297E-5</v>
      </c>
      <c r="BJ7" s="20">
        <v>5.94549965597746E-5</v>
      </c>
      <c r="BK7" s="20">
        <v>0</v>
      </c>
      <c r="BL7" s="20">
        <v>1.4743064429447499E-5</v>
      </c>
      <c r="BM7" s="20">
        <v>0</v>
      </c>
      <c r="BN7" s="20">
        <v>1.43988691598732E-5</v>
      </c>
      <c r="BO7" s="20">
        <v>0</v>
      </c>
      <c r="BP7" s="20">
        <v>1.48460360377573E-4</v>
      </c>
      <c r="BQ7" s="20">
        <v>0</v>
      </c>
      <c r="BR7" s="20">
        <v>0</v>
      </c>
      <c r="BS7" s="20">
        <v>0</v>
      </c>
      <c r="BT7" s="20">
        <v>0</v>
      </c>
      <c r="BU7" s="20">
        <v>3.9242659901268498E-5</v>
      </c>
      <c r="CI7" s="35"/>
      <c r="CK7" s="35"/>
      <c r="CM7" s="35"/>
      <c r="CO7" s="35"/>
      <c r="CS7" s="35"/>
    </row>
    <row r="8" spans="1:100" x14ac:dyDescent="0.15">
      <c r="A8" s="2">
        <v>6</v>
      </c>
      <c r="B8" s="20">
        <v>1.6271463942852601E-2</v>
      </c>
      <c r="C8" s="20">
        <v>1.3941224226474499E-2</v>
      </c>
      <c r="D8" s="20">
        <v>3.3049744847153E-3</v>
      </c>
      <c r="E8" s="20">
        <v>1.0457119981483401E-2</v>
      </c>
      <c r="F8" s="20">
        <v>3.68809997583563E-3</v>
      </c>
      <c r="G8" s="20">
        <v>1.29433186398376E-2</v>
      </c>
      <c r="H8" s="20">
        <v>1.51933867039437E-2</v>
      </c>
      <c r="I8" s="20">
        <v>7.4534552394610503E-3</v>
      </c>
      <c r="J8" s="20">
        <v>1.3081521929391901E-2</v>
      </c>
      <c r="K8" s="20">
        <v>5.5111434431985504E-3</v>
      </c>
      <c r="L8" s="20">
        <v>1.0956542987643E-2</v>
      </c>
      <c r="M8" s="20">
        <v>8.0881387483235905E-3</v>
      </c>
      <c r="N8" s="20">
        <v>1.21011685366993E-2</v>
      </c>
      <c r="O8" s="20">
        <v>2.5475820121889501E-4</v>
      </c>
      <c r="P8" s="20">
        <v>2.1198678018267799E-2</v>
      </c>
      <c r="Q8" s="20">
        <v>2.08266962078735E-3</v>
      </c>
      <c r="R8" s="20">
        <v>-3.6389962940098602E-4</v>
      </c>
      <c r="S8" s="20">
        <v>1.1889607412248799E-2</v>
      </c>
      <c r="T8" s="20"/>
      <c r="U8" s="20"/>
      <c r="V8" s="20"/>
      <c r="W8" s="20">
        <v>8.5875126381040699E-7</v>
      </c>
      <c r="X8" s="20"/>
      <c r="Y8" s="20">
        <v>0</v>
      </c>
      <c r="Z8" s="20">
        <v>0</v>
      </c>
      <c r="AA8" s="20"/>
      <c r="AB8" s="20">
        <v>1.06144250739778E-7</v>
      </c>
      <c r="AC8" s="20"/>
      <c r="AD8" s="20">
        <v>0</v>
      </c>
      <c r="AE8" s="20"/>
      <c r="AF8" s="20">
        <v>0</v>
      </c>
      <c r="AG8" s="20"/>
      <c r="AH8" s="20"/>
      <c r="AI8" s="20"/>
      <c r="AJ8" s="20"/>
      <c r="AK8" s="20">
        <v>1.5778859229686201E-7</v>
      </c>
      <c r="AL8" s="20">
        <v>2.32236127761698E-3</v>
      </c>
      <c r="AM8" s="20">
        <v>1.65234768023937E-3</v>
      </c>
      <c r="AN8" s="20"/>
      <c r="AO8" s="20">
        <v>4.2389439808973001E-2</v>
      </c>
      <c r="AP8" s="20">
        <v>6.8832385831034307E-2</v>
      </c>
      <c r="AQ8" s="20">
        <v>9.6672473298359696E-3</v>
      </c>
      <c r="AR8" s="20">
        <v>7.5755779652127101E-3</v>
      </c>
      <c r="AS8" s="20">
        <v>2.0339263155373401E-2</v>
      </c>
      <c r="AT8" s="20">
        <v>4.5706115145165297E-3</v>
      </c>
      <c r="AU8" s="20">
        <v>5.0237210683193995E-4</v>
      </c>
      <c r="AV8" s="20">
        <v>2.2906023749539E-3</v>
      </c>
      <c r="AW8" s="20">
        <v>2.9666271030555E-4</v>
      </c>
      <c r="AX8" s="20">
        <v>3.4101398727043097E-2</v>
      </c>
      <c r="AY8" s="20"/>
      <c r="AZ8" s="20">
        <v>2.0333695163560301E-3</v>
      </c>
      <c r="BA8" s="20"/>
      <c r="BB8" s="20">
        <v>6.0703356705424901E-3</v>
      </c>
      <c r="BC8" s="20">
        <v>1.23657639652042E-2</v>
      </c>
      <c r="BD8" s="20">
        <v>0</v>
      </c>
      <c r="BE8" s="20">
        <v>2.8463838348798902E-6</v>
      </c>
      <c r="BF8" s="20">
        <v>0</v>
      </c>
      <c r="BG8" s="20">
        <v>1.2319708235006301E-3</v>
      </c>
      <c r="BH8" s="20">
        <v>0</v>
      </c>
      <c r="BI8" s="20">
        <v>5.7511685237402402E-5</v>
      </c>
      <c r="BJ8" s="20">
        <v>1.6736681968794001E-4</v>
      </c>
      <c r="BK8" s="20">
        <v>0</v>
      </c>
      <c r="BL8" s="20">
        <v>2.63687613684099E-5</v>
      </c>
      <c r="BM8" s="20">
        <v>0</v>
      </c>
      <c r="BN8" s="20">
        <v>4.1787517929474202E-5</v>
      </c>
      <c r="BO8" s="20">
        <v>0</v>
      </c>
      <c r="BP8" s="20">
        <v>2.11377433443497E-4</v>
      </c>
      <c r="BQ8" s="20">
        <v>0</v>
      </c>
      <c r="BR8" s="20">
        <v>0</v>
      </c>
      <c r="BS8" s="20">
        <v>0</v>
      </c>
      <c r="BT8" s="20">
        <v>0</v>
      </c>
      <c r="BU8" s="20">
        <v>7.9011194928150098E-5</v>
      </c>
      <c r="BW8" s="35"/>
      <c r="CH8" s="35"/>
      <c r="CI8" s="35"/>
      <c r="CK8" s="35"/>
      <c r="CM8" s="35"/>
      <c r="CO8" s="35"/>
      <c r="CS8" s="35"/>
    </row>
    <row r="9" spans="1:100" x14ac:dyDescent="0.15">
      <c r="A9" s="2">
        <v>7</v>
      </c>
      <c r="B9" s="20">
        <v>1.5761157168489099E-2</v>
      </c>
      <c r="C9" s="20">
        <v>1.17959065420383E-2</v>
      </c>
      <c r="D9" s="20">
        <v>2.1875305184749301E-3</v>
      </c>
      <c r="E9" s="20">
        <v>9.5508021040168305E-3</v>
      </c>
      <c r="F9" s="20">
        <v>6.49061971320785E-3</v>
      </c>
      <c r="G9" s="20"/>
      <c r="H9" s="20">
        <v>1.39080204289567E-2</v>
      </c>
      <c r="I9" s="20">
        <v>1.40950036707652E-2</v>
      </c>
      <c r="J9" s="20">
        <v>9.8278527886025199E-3</v>
      </c>
      <c r="K9" s="20">
        <v>5.4971071830250398E-3</v>
      </c>
      <c r="L9" s="20">
        <v>1.3585927203835E-2</v>
      </c>
      <c r="M9" s="20">
        <v>1.0580497936892299E-2</v>
      </c>
      <c r="N9" s="20">
        <v>1.26518290749759E-2</v>
      </c>
      <c r="O9" s="20">
        <v>3.3851148689102899E-3</v>
      </c>
      <c r="P9" s="20">
        <v>2.6380342230158602E-2</v>
      </c>
      <c r="Q9" s="20">
        <v>2.73364884074468E-3</v>
      </c>
      <c r="R9" s="20">
        <v>-3.10168132210606E-4</v>
      </c>
      <c r="S9" s="20">
        <v>1.11463772973419E-2</v>
      </c>
      <c r="T9" s="20">
        <v>0</v>
      </c>
      <c r="U9" s="20">
        <v>0</v>
      </c>
      <c r="V9" s="20"/>
      <c r="W9" s="20">
        <v>0</v>
      </c>
      <c r="X9" s="20"/>
      <c r="Y9" s="20"/>
      <c r="Z9" s="20">
        <v>0</v>
      </c>
      <c r="AA9" s="20"/>
      <c r="AB9" s="20">
        <v>7.8078768637829202E-8</v>
      </c>
      <c r="AC9" s="20"/>
      <c r="AD9" s="20">
        <v>0</v>
      </c>
      <c r="AE9" s="20"/>
      <c r="AF9" s="20">
        <v>0</v>
      </c>
      <c r="AG9" s="20"/>
      <c r="AH9" s="20"/>
      <c r="AI9" s="20"/>
      <c r="AJ9" s="20"/>
      <c r="AK9" s="20">
        <v>1.0280682177052599E-8</v>
      </c>
      <c r="AL9" s="20">
        <v>2.8852207705860602E-3</v>
      </c>
      <c r="AM9" s="20">
        <v>1.6518382246851701E-3</v>
      </c>
      <c r="AN9" s="20"/>
      <c r="AO9" s="20">
        <v>4.7577301750620901E-2</v>
      </c>
      <c r="AP9" s="20">
        <v>5.8460161340332099E-2</v>
      </c>
      <c r="AQ9" s="20"/>
      <c r="AR9" s="20">
        <v>9.8930737182531397E-3</v>
      </c>
      <c r="AS9" s="20">
        <v>1.7356305970571299E-2</v>
      </c>
      <c r="AT9" s="20">
        <v>6.6810281343851301E-3</v>
      </c>
      <c r="AU9" s="20">
        <v>2.21604702862219E-4</v>
      </c>
      <c r="AV9" s="20">
        <v>2.6569605626894101E-3</v>
      </c>
      <c r="AW9" s="20">
        <v>1.0640638635959101E-4</v>
      </c>
      <c r="AX9" s="20">
        <v>3.2509045332158301E-2</v>
      </c>
      <c r="AY9" s="20"/>
      <c r="AZ9" s="20">
        <v>1.1762260836867501E-3</v>
      </c>
      <c r="BA9" s="20"/>
      <c r="BB9" s="20">
        <v>4.7698298817003201E-3</v>
      </c>
      <c r="BC9" s="20">
        <v>1.05555565591736E-2</v>
      </c>
      <c r="BD9" s="20">
        <v>2.1456185646678502E-6</v>
      </c>
      <c r="BE9" s="20">
        <v>6.3992115457320901E-6</v>
      </c>
      <c r="BF9" s="20">
        <v>0</v>
      </c>
      <c r="BG9" s="20">
        <v>1.7107531570836501E-3</v>
      </c>
      <c r="BH9" s="20">
        <v>0</v>
      </c>
      <c r="BI9" s="20"/>
      <c r="BJ9" s="20">
        <v>3.3711336813853701E-4</v>
      </c>
      <c r="BK9" s="20">
        <v>0</v>
      </c>
      <c r="BL9" s="20">
        <v>3.9874921600716299E-5</v>
      </c>
      <c r="BM9" s="20">
        <v>0</v>
      </c>
      <c r="BN9" s="20">
        <v>5.3605924840375099E-5</v>
      </c>
      <c r="BO9" s="20">
        <v>0</v>
      </c>
      <c r="BP9" s="20">
        <v>2.7669685716229302E-4</v>
      </c>
      <c r="BQ9" s="20">
        <v>0</v>
      </c>
      <c r="BR9" s="20">
        <v>0</v>
      </c>
      <c r="BS9" s="20">
        <v>0</v>
      </c>
      <c r="BT9" s="20">
        <v>0</v>
      </c>
      <c r="BU9" s="20">
        <v>1.15733104873856E-4</v>
      </c>
      <c r="CI9" s="35"/>
      <c r="CK9" s="35"/>
      <c r="CM9" s="35"/>
      <c r="CO9" s="35"/>
      <c r="CS9" s="35"/>
    </row>
    <row r="10" spans="1:100" x14ac:dyDescent="0.15">
      <c r="A10" s="2">
        <v>8</v>
      </c>
      <c r="B10" s="20">
        <v>1.9335693797897499E-2</v>
      </c>
      <c r="C10" s="20">
        <v>1.00480687042702E-2</v>
      </c>
      <c r="D10" s="20">
        <v>2.3963604730748698E-3</v>
      </c>
      <c r="E10" s="20">
        <v>9.0877691138583298E-3</v>
      </c>
      <c r="F10" s="20">
        <v>8.2090208623272105E-3</v>
      </c>
      <c r="G10" s="20"/>
      <c r="H10" s="20">
        <v>1.26660921645544E-2</v>
      </c>
      <c r="I10" s="20">
        <v>1.27395981586395E-2</v>
      </c>
      <c r="J10" s="20">
        <v>1.09577014832233E-2</v>
      </c>
      <c r="K10" s="20">
        <v>3.7112869811882698E-3</v>
      </c>
      <c r="L10" s="20">
        <v>1.04129544929545E-2</v>
      </c>
      <c r="M10" s="20">
        <v>5.56684778663651E-3</v>
      </c>
      <c r="N10" s="20">
        <v>7.0006778267362596E-3</v>
      </c>
      <c r="O10" s="20">
        <v>2.9283845458210598E-3</v>
      </c>
      <c r="P10" s="20">
        <v>2.2366285313826801E-2</v>
      </c>
      <c r="Q10" s="20">
        <v>2.4549332267727801E-3</v>
      </c>
      <c r="R10" s="20">
        <v>-5.5958458533642797E-3</v>
      </c>
      <c r="S10" s="20">
        <v>1.0370717927223499E-2</v>
      </c>
      <c r="T10" s="20">
        <v>0</v>
      </c>
      <c r="U10" s="20">
        <v>0</v>
      </c>
      <c r="V10" s="20"/>
      <c r="W10" s="20">
        <v>0</v>
      </c>
      <c r="X10" s="20"/>
      <c r="Y10" s="20"/>
      <c r="Z10" s="20">
        <v>0</v>
      </c>
      <c r="AA10" s="20"/>
      <c r="AB10" s="20">
        <v>1.5586418469958E-7</v>
      </c>
      <c r="AC10" s="20"/>
      <c r="AD10" s="20">
        <v>0</v>
      </c>
      <c r="AE10" s="20"/>
      <c r="AF10" s="20">
        <v>0</v>
      </c>
      <c r="AG10" s="20"/>
      <c r="AH10" s="20"/>
      <c r="AI10" s="20"/>
      <c r="AJ10" s="20"/>
      <c r="AK10" s="20">
        <v>2.55668250045114E-8</v>
      </c>
      <c r="AL10" s="20">
        <v>4.9868385615342101E-3</v>
      </c>
      <c r="AM10" s="20">
        <v>1.2001702228749899E-3</v>
      </c>
      <c r="AN10" s="20"/>
      <c r="AO10" s="20">
        <v>7.4730491517753198E-2</v>
      </c>
      <c r="AP10" s="20">
        <v>0.13933998284246199</v>
      </c>
      <c r="AQ10" s="20"/>
      <c r="AR10" s="20">
        <v>1.08350012473161E-2</v>
      </c>
      <c r="AS10" s="20">
        <v>3.76730583298166E-2</v>
      </c>
      <c r="AT10" s="20">
        <v>5.80856486268238E-3</v>
      </c>
      <c r="AU10" s="20">
        <v>5.9477200549637899E-4</v>
      </c>
      <c r="AV10" s="20">
        <v>4.4615595975124201E-3</v>
      </c>
      <c r="AW10" s="20">
        <v>1.52848284569174E-4</v>
      </c>
      <c r="AX10" s="20">
        <v>5.8297166478850797E-2</v>
      </c>
      <c r="AY10" s="20"/>
      <c r="AZ10" s="20">
        <v>1.62984869401917E-3</v>
      </c>
      <c r="BA10" s="20"/>
      <c r="BB10" s="20">
        <v>1.3382065568434199E-2</v>
      </c>
      <c r="BC10" s="20">
        <v>7.4618127621378103E-3</v>
      </c>
      <c r="BD10" s="20">
        <v>2.6091612299053299E-5</v>
      </c>
      <c r="BE10" s="20">
        <v>3.1366844245585703E-5</v>
      </c>
      <c r="BF10" s="20">
        <v>0</v>
      </c>
      <c r="BG10" s="20">
        <v>1.74354347444346E-3</v>
      </c>
      <c r="BH10" s="20">
        <v>0</v>
      </c>
      <c r="BI10" s="20"/>
      <c r="BJ10" s="20">
        <v>4.2540492603067802E-4</v>
      </c>
      <c r="BK10" s="20">
        <v>0</v>
      </c>
      <c r="BL10" s="20">
        <v>4.6998266395320699E-5</v>
      </c>
      <c r="BM10" s="20">
        <v>0</v>
      </c>
      <c r="BN10" s="20">
        <v>5.8697294656509801E-5</v>
      </c>
      <c r="BO10" s="20">
        <v>0</v>
      </c>
      <c r="BP10" s="20">
        <v>2.8136726376205899E-4</v>
      </c>
      <c r="BQ10" s="20">
        <v>0</v>
      </c>
      <c r="BR10" s="20">
        <v>0</v>
      </c>
      <c r="BS10" s="20">
        <v>0</v>
      </c>
      <c r="BT10" s="20">
        <v>0</v>
      </c>
      <c r="BU10" s="20">
        <v>1.26768594735808E-4</v>
      </c>
      <c r="CD10" s="35"/>
      <c r="CK10" s="35"/>
      <c r="CM10" s="35"/>
      <c r="CS10" s="35"/>
    </row>
    <row r="11" spans="1:100" x14ac:dyDescent="0.15">
      <c r="A11" s="2">
        <v>9</v>
      </c>
      <c r="B11" s="20">
        <v>1.4589815215561699E-2</v>
      </c>
      <c r="C11" s="20">
        <v>1.1583783510855501E-2</v>
      </c>
      <c r="D11" s="20">
        <v>2.1533543504886001E-3</v>
      </c>
      <c r="E11" s="20">
        <v>9.0356563216520292E-3</v>
      </c>
      <c r="F11" s="20">
        <v>7.0632654739788197E-3</v>
      </c>
      <c r="G11" s="20"/>
      <c r="H11" s="20">
        <v>9.7476121563863996E-3</v>
      </c>
      <c r="I11" s="20">
        <v>2.7147521046277202E-2</v>
      </c>
      <c r="J11" s="20">
        <v>1.12433794611862E-2</v>
      </c>
      <c r="K11" s="20">
        <v>4.1415572433004299E-3</v>
      </c>
      <c r="L11" s="20">
        <v>5.9468053349830902E-3</v>
      </c>
      <c r="M11" s="20">
        <v>4.1977316730129801E-3</v>
      </c>
      <c r="N11" s="20">
        <v>7.4321161647904303E-3</v>
      </c>
      <c r="O11" s="20">
        <v>2.5978468908211001E-3</v>
      </c>
      <c r="P11" s="20">
        <v>2.8542986015096802E-2</v>
      </c>
      <c r="Q11" s="20">
        <v>2.8281683176947701E-3</v>
      </c>
      <c r="R11" s="20">
        <v>6.9787580452348899E-4</v>
      </c>
      <c r="S11" s="20">
        <v>1.01104380663744E-2</v>
      </c>
      <c r="T11" s="20">
        <v>0</v>
      </c>
      <c r="U11" s="20">
        <v>0</v>
      </c>
      <c r="V11" s="20"/>
      <c r="W11" s="20">
        <v>0</v>
      </c>
      <c r="X11" s="20"/>
      <c r="Y11" s="20"/>
      <c r="Z11" s="20">
        <v>0</v>
      </c>
      <c r="AA11" s="20"/>
      <c r="AB11" s="20">
        <v>4.5017801879091403E-8</v>
      </c>
      <c r="AC11" s="20"/>
      <c r="AD11" s="20">
        <v>0</v>
      </c>
      <c r="AE11" s="20">
        <v>0</v>
      </c>
      <c r="AF11" s="20">
        <v>0</v>
      </c>
      <c r="AG11" s="20"/>
      <c r="AH11" s="20"/>
      <c r="AI11" s="20"/>
      <c r="AJ11" s="20"/>
      <c r="AK11" s="20">
        <v>7.2762972800216499E-9</v>
      </c>
      <c r="AL11" s="20">
        <v>3.5165265593821902E-3</v>
      </c>
      <c r="AM11" s="20">
        <v>2.79257989913616E-3</v>
      </c>
      <c r="AN11" s="20"/>
      <c r="AO11" s="20">
        <v>0.13095562288512899</v>
      </c>
      <c r="AP11" s="20">
        <v>7.3887362577614801E-2</v>
      </c>
      <c r="AQ11" s="20"/>
      <c r="AR11" s="20">
        <v>1.9103130622963701E-2</v>
      </c>
      <c r="AS11" s="20">
        <v>4.1149608878286101E-2</v>
      </c>
      <c r="AT11" s="20">
        <v>6.1195117897954098E-3</v>
      </c>
      <c r="AU11" s="20">
        <v>4.2438182855991999E-4</v>
      </c>
      <c r="AV11" s="20">
        <v>2.45799529764378E-3</v>
      </c>
      <c r="AW11" s="20">
        <v>2.7173728912828103E-4</v>
      </c>
      <c r="AX11" s="20">
        <v>8.4976020552244E-2</v>
      </c>
      <c r="AY11" s="20"/>
      <c r="AZ11" s="20">
        <v>1.7525626680540501E-3</v>
      </c>
      <c r="BA11" s="20"/>
      <c r="BB11" s="20">
        <v>3.3506906137175101E-2</v>
      </c>
      <c r="BC11" s="20">
        <v>6.2002020371306E-3</v>
      </c>
      <c r="BD11" s="20">
        <v>3.09137361389944E-5</v>
      </c>
      <c r="BE11" s="20">
        <v>3.4608604913903898E-5</v>
      </c>
      <c r="BF11" s="20">
        <v>0</v>
      </c>
      <c r="BG11" s="20">
        <v>1.8103941819513001E-3</v>
      </c>
      <c r="BH11" s="20">
        <v>0</v>
      </c>
      <c r="BI11" s="20"/>
      <c r="BJ11" s="20">
        <v>4.3819580873556799E-4</v>
      </c>
      <c r="BK11" s="20">
        <v>0</v>
      </c>
      <c r="BL11" s="20">
        <v>7.5870718434363599E-5</v>
      </c>
      <c r="BM11" s="20">
        <v>0</v>
      </c>
      <c r="BN11" s="20">
        <v>5.93794062123174E-5</v>
      </c>
      <c r="BO11" s="20">
        <v>1.9472200277038402E-5</v>
      </c>
      <c r="BP11" s="20">
        <v>2.9785575701251699E-4</v>
      </c>
      <c r="BQ11" s="20">
        <v>0</v>
      </c>
      <c r="BR11" s="20">
        <v>0</v>
      </c>
      <c r="BS11" s="20">
        <v>0</v>
      </c>
      <c r="BT11" s="20">
        <v>0</v>
      </c>
      <c r="BU11" s="20">
        <v>1.3415734590093299E-4</v>
      </c>
      <c r="BZ11" s="35"/>
      <c r="CD11" s="35"/>
      <c r="CK11" s="35"/>
      <c r="CM11" s="35"/>
      <c r="CS11" s="35"/>
    </row>
    <row r="12" spans="1:100" x14ac:dyDescent="0.15">
      <c r="A12" s="2">
        <v>10</v>
      </c>
      <c r="B12" s="20">
        <v>1.8525507290541001E-2</v>
      </c>
      <c r="C12" s="20">
        <v>1.02394391346296E-2</v>
      </c>
      <c r="D12" s="20">
        <v>2.3511551544703499E-3</v>
      </c>
      <c r="E12" s="20">
        <v>5.7378193855126703E-3</v>
      </c>
      <c r="F12" s="20">
        <v>8.0513207997244506E-3</v>
      </c>
      <c r="G12" s="20"/>
      <c r="H12" s="20">
        <v>1.91155567703164E-2</v>
      </c>
      <c r="I12" s="20">
        <v>1.5618778686546399E-3</v>
      </c>
      <c r="J12" s="20">
        <v>8.4848545769108108E-3</v>
      </c>
      <c r="K12" s="20">
        <v>9.9389731093738401E-3</v>
      </c>
      <c r="L12" s="20">
        <v>7.5496476965044397E-3</v>
      </c>
      <c r="M12" s="20">
        <v>6.1991012878928001E-3</v>
      </c>
      <c r="N12" s="20">
        <v>1.12550229809252E-2</v>
      </c>
      <c r="O12" s="20">
        <v>1.0189995190647901E-3</v>
      </c>
      <c r="P12" s="20">
        <v>3.09132516383737E-2</v>
      </c>
      <c r="Q12" s="20">
        <v>2.9498265233154899E-3</v>
      </c>
      <c r="R12" s="20">
        <v>1.35443604977294E-3</v>
      </c>
      <c r="S12" s="20">
        <v>1.10230304031826E-2</v>
      </c>
      <c r="T12" s="20">
        <v>0</v>
      </c>
      <c r="U12" s="20">
        <v>0</v>
      </c>
      <c r="V12" s="20"/>
      <c r="W12" s="20">
        <v>0</v>
      </c>
      <c r="X12" s="20"/>
      <c r="Y12" s="20"/>
      <c r="Z12" s="20">
        <v>0</v>
      </c>
      <c r="AA12" s="20"/>
      <c r="AB12" s="20">
        <v>4.65091453607449E-8</v>
      </c>
      <c r="AC12" s="20"/>
      <c r="AD12" s="20">
        <v>0</v>
      </c>
      <c r="AE12" s="20"/>
      <c r="AF12" s="20">
        <v>0</v>
      </c>
      <c r="AG12" s="20"/>
      <c r="AH12" s="20"/>
      <c r="AI12" s="20"/>
      <c r="AJ12" s="20"/>
      <c r="AK12" s="20">
        <v>7.0203012127763499E-9</v>
      </c>
      <c r="AL12" s="20">
        <v>3.5826900754104799E-3</v>
      </c>
      <c r="AM12" s="20">
        <v>3.7280317002066198E-3</v>
      </c>
      <c r="AN12" s="20"/>
      <c r="AO12" s="20">
        <v>0.14815631261346601</v>
      </c>
      <c r="AP12" s="20">
        <v>3.7968105892332002E-2</v>
      </c>
      <c r="AQ12" s="20"/>
      <c r="AR12" s="20">
        <v>2.5245840831854501E-2</v>
      </c>
      <c r="AS12" s="20">
        <v>7.1597253895832394E-2</v>
      </c>
      <c r="AT12" s="20">
        <v>4.9817354294682198E-3</v>
      </c>
      <c r="AU12" s="20">
        <v>3.7229696306119198E-4</v>
      </c>
      <c r="AV12" s="20">
        <v>2.0171860523319298E-3</v>
      </c>
      <c r="AW12" s="20">
        <v>2.6998498882589602E-4</v>
      </c>
      <c r="AX12" s="20">
        <v>0.112640603844436</v>
      </c>
      <c r="AY12" s="20"/>
      <c r="AZ12" s="20">
        <v>2.4205517518029402E-3</v>
      </c>
      <c r="BA12" s="20"/>
      <c r="BB12" s="20">
        <v>1.4049778780406001E-2</v>
      </c>
      <c r="BC12" s="20">
        <v>6.1130435016540198E-3</v>
      </c>
      <c r="BD12" s="20">
        <v>4.0178884220500097E-5</v>
      </c>
      <c r="BE12" s="20">
        <v>4.4900743962030097E-5</v>
      </c>
      <c r="BF12" s="20">
        <v>0</v>
      </c>
      <c r="BG12" s="20">
        <v>1.83186383452425E-3</v>
      </c>
      <c r="BH12" s="20">
        <v>0</v>
      </c>
      <c r="BI12" s="20"/>
      <c r="BJ12" s="20">
        <v>4.6320152014393601E-4</v>
      </c>
      <c r="BK12" s="20">
        <v>0</v>
      </c>
      <c r="BL12" s="20">
        <v>9.47939508321092E-5</v>
      </c>
      <c r="BM12" s="20">
        <v>0</v>
      </c>
      <c r="BN12" s="20">
        <v>6.3803054878348094E-5</v>
      </c>
      <c r="BO12" s="20">
        <v>1.9472200277038402E-5</v>
      </c>
      <c r="BP12" s="20">
        <v>3.5698640374170999E-4</v>
      </c>
      <c r="BQ12" s="20">
        <v>0</v>
      </c>
      <c r="BR12" s="20">
        <v>0</v>
      </c>
      <c r="BS12" s="20">
        <v>0</v>
      </c>
      <c r="BT12" s="20">
        <v>0</v>
      </c>
      <c r="BU12" s="20">
        <v>1.4236946987300901E-4</v>
      </c>
      <c r="CD12" s="35"/>
      <c r="CK12" s="35"/>
      <c r="CM12" s="35"/>
      <c r="CN12" s="35"/>
      <c r="CS12" s="35"/>
    </row>
    <row r="13" spans="1:100" x14ac:dyDescent="0.15">
      <c r="A13" s="2">
        <v>11</v>
      </c>
      <c r="B13" s="20">
        <v>1.7009288621195402E-2</v>
      </c>
      <c r="C13" s="20">
        <v>1.15946400845573E-2</v>
      </c>
      <c r="D13" s="20">
        <v>2.71435436005233E-3</v>
      </c>
      <c r="E13" s="20">
        <v>6.1830073805065999E-4</v>
      </c>
      <c r="F13" s="20">
        <v>3.1132364845717899E-3</v>
      </c>
      <c r="G13" s="20"/>
      <c r="H13" s="20">
        <v>1.8201179399779801E-2</v>
      </c>
      <c r="I13" s="20">
        <v>2.2392680488617098E-3</v>
      </c>
      <c r="J13" s="20">
        <v>1.03722073483894E-2</v>
      </c>
      <c r="K13" s="20">
        <v>6.5379460052482699E-3</v>
      </c>
      <c r="L13" s="20">
        <v>7.3063170951208596E-3</v>
      </c>
      <c r="M13" s="20">
        <v>5.6768979644915597E-3</v>
      </c>
      <c r="N13" s="20">
        <v>1.18907895238932E-2</v>
      </c>
      <c r="O13" s="20">
        <v>1.75905282967756E-3</v>
      </c>
      <c r="P13" s="20">
        <v>3.80659419523715E-2</v>
      </c>
      <c r="Q13" s="20">
        <v>2.6282452606079302E-3</v>
      </c>
      <c r="R13" s="20">
        <v>-3.1082680985876302E-3</v>
      </c>
      <c r="S13" s="20">
        <v>1.0967781788842E-2</v>
      </c>
      <c r="T13" s="20">
        <v>0</v>
      </c>
      <c r="U13" s="20"/>
      <c r="V13" s="20"/>
      <c r="W13" s="20">
        <v>2.95217407333073E-5</v>
      </c>
      <c r="X13" s="20"/>
      <c r="Y13" s="20"/>
      <c r="Z13" s="20">
        <v>0</v>
      </c>
      <c r="AA13" s="20"/>
      <c r="AB13" s="20">
        <v>2.66151176840871E-8</v>
      </c>
      <c r="AC13" s="20"/>
      <c r="AD13" s="20">
        <v>0</v>
      </c>
      <c r="AE13" s="20"/>
      <c r="AF13" s="20">
        <v>0</v>
      </c>
      <c r="AG13" s="20"/>
      <c r="AH13" s="20"/>
      <c r="AI13" s="20"/>
      <c r="AJ13" s="20"/>
      <c r="AK13" s="20">
        <v>2.17147062932882E-7</v>
      </c>
      <c r="AL13" s="20">
        <v>4.5741990353451297E-3</v>
      </c>
      <c r="AM13" s="20">
        <v>3.3216293178130901E-3</v>
      </c>
      <c r="AN13" s="20"/>
      <c r="AO13" s="20">
        <v>0.17914472960663</v>
      </c>
      <c r="AP13" s="20">
        <v>0.14357130928397799</v>
      </c>
      <c r="AQ13" s="20"/>
      <c r="AR13" s="20">
        <v>4.0198254926013401E-2</v>
      </c>
      <c r="AS13" s="20">
        <v>0.12628935951935599</v>
      </c>
      <c r="AT13" s="20">
        <v>4.0737884383215198E-3</v>
      </c>
      <c r="AU13" s="20">
        <v>1.1566748002925799E-3</v>
      </c>
      <c r="AV13" s="20">
        <v>5.0160108853418497E-3</v>
      </c>
      <c r="AW13" s="20">
        <v>7.2794218702995595E-4</v>
      </c>
      <c r="AX13" s="20">
        <v>0.11038374494060001</v>
      </c>
      <c r="AY13" s="20"/>
      <c r="AZ13" s="20">
        <v>1.97136467837468E-3</v>
      </c>
      <c r="BA13" s="20"/>
      <c r="BB13" s="20">
        <v>9.6424065777883594E-2</v>
      </c>
      <c r="BC13" s="20">
        <v>6.0591061496612199E-3</v>
      </c>
      <c r="BD13" s="20">
        <v>5.1041405165929E-5</v>
      </c>
      <c r="BE13" s="20">
        <v>4.4900743962030097E-5</v>
      </c>
      <c r="BF13" s="20">
        <v>0</v>
      </c>
      <c r="BG13" s="20">
        <v>1.8462951407909301E-3</v>
      </c>
      <c r="BH13" s="20">
        <v>0</v>
      </c>
      <c r="BI13" s="20"/>
      <c r="BJ13" s="20">
        <v>4.7475046070403901E-4</v>
      </c>
      <c r="BK13" s="20">
        <v>0</v>
      </c>
      <c r="BL13" s="20">
        <v>9.4797187855778304E-5</v>
      </c>
      <c r="BM13" s="20">
        <v>0</v>
      </c>
      <c r="BN13" s="20">
        <v>6.5671353344040999E-5</v>
      </c>
      <c r="BO13" s="20">
        <v>1.9472200277038402E-5</v>
      </c>
      <c r="BP13" s="20">
        <v>3.8826576351002901E-4</v>
      </c>
      <c r="BQ13" s="20">
        <v>0</v>
      </c>
      <c r="BR13" s="20">
        <v>0</v>
      </c>
      <c r="BS13" s="20">
        <v>0</v>
      </c>
      <c r="BT13" s="20">
        <v>0</v>
      </c>
      <c r="BU13" s="20">
        <v>1.4619280484551899E-4</v>
      </c>
      <c r="CD13" s="35"/>
      <c r="CK13" s="35"/>
      <c r="CM13" s="35"/>
      <c r="CN13" s="35"/>
      <c r="CS13" s="35"/>
    </row>
    <row r="14" spans="1:100" x14ac:dyDescent="0.15">
      <c r="A14" s="2">
        <v>12</v>
      </c>
      <c r="B14" s="20">
        <v>2.1248712770374399E-2</v>
      </c>
      <c r="C14" s="20">
        <v>1.2242205812346999E-2</v>
      </c>
      <c r="D14" s="20">
        <v>2.4645635213533801E-3</v>
      </c>
      <c r="E14" s="20">
        <v>5.1980940834449197E-3</v>
      </c>
      <c r="F14" s="20">
        <v>4.3832921857126401E-3</v>
      </c>
      <c r="G14" s="20"/>
      <c r="H14" s="20">
        <v>2.74424906288834E-2</v>
      </c>
      <c r="I14" s="20">
        <v>5.3911872720717999E-2</v>
      </c>
      <c r="J14" s="20">
        <v>1.27208090456005E-2</v>
      </c>
      <c r="K14" s="20">
        <v>9.6288587424729101E-3</v>
      </c>
      <c r="L14" s="20">
        <v>1.08717661653994E-2</v>
      </c>
      <c r="M14" s="20">
        <v>1.27507104465383E-2</v>
      </c>
      <c r="N14" s="20">
        <v>1.0145107719992E-2</v>
      </c>
      <c r="O14" s="20">
        <v>1.05520363686175E-3</v>
      </c>
      <c r="P14" s="20">
        <v>3.6888569156768199E-2</v>
      </c>
      <c r="Q14" s="20">
        <v>3.66165625039347E-3</v>
      </c>
      <c r="R14" s="20">
        <v>1.08474876636639E-3</v>
      </c>
      <c r="S14" s="20">
        <v>1.38672830993105E-2</v>
      </c>
      <c r="T14" s="20">
        <v>0</v>
      </c>
      <c r="U14" s="20"/>
      <c r="V14" s="20"/>
      <c r="W14" s="20">
        <v>0</v>
      </c>
      <c r="X14" s="20"/>
      <c r="Y14" s="20"/>
      <c r="Z14" s="20"/>
      <c r="AA14" s="20"/>
      <c r="AB14" s="20">
        <v>1.2542956252956201E-7</v>
      </c>
      <c r="AC14" s="20"/>
      <c r="AD14" s="20">
        <v>0</v>
      </c>
      <c r="AE14" s="20">
        <v>0</v>
      </c>
      <c r="AF14" s="20">
        <v>0</v>
      </c>
      <c r="AG14" s="20"/>
      <c r="AH14" s="20"/>
      <c r="AI14" s="20"/>
      <c r="AJ14" s="20"/>
      <c r="AK14" s="20">
        <v>1.6275576329166499E-8</v>
      </c>
      <c r="AL14" s="20">
        <v>4.18387618371049E-3</v>
      </c>
      <c r="AM14" s="20">
        <v>3.3861351126825601E-3</v>
      </c>
      <c r="AN14" s="20"/>
      <c r="AO14" s="20">
        <v>0.18968721912165601</v>
      </c>
      <c r="AP14" s="20">
        <v>7.5735489380889295E-2</v>
      </c>
      <c r="AQ14" s="20"/>
      <c r="AR14" s="20">
        <v>4.1608410299933701E-2</v>
      </c>
      <c r="AS14" s="20">
        <v>1.4574996784876299E-2</v>
      </c>
      <c r="AT14" s="20">
        <v>4.6933532127088704E-3</v>
      </c>
      <c r="AU14" s="20">
        <v>1.9971638676877898E-3</v>
      </c>
      <c r="AV14" s="20">
        <v>5.7160879292520598E-3</v>
      </c>
      <c r="AW14" s="20">
        <v>7.8268768455445295E-4</v>
      </c>
      <c r="AX14" s="20">
        <v>9.0992282884710299E-2</v>
      </c>
      <c r="AY14" s="20"/>
      <c r="AZ14" s="20">
        <v>1.6889963318758099E-3</v>
      </c>
      <c r="BA14" s="20"/>
      <c r="BB14" s="20">
        <v>6.7735528011057297E-2</v>
      </c>
      <c r="BC14" s="20">
        <v>5.1838795618005798E-3</v>
      </c>
      <c r="BD14" s="20">
        <v>5.9797462922825002E-5</v>
      </c>
      <c r="BE14" s="20">
        <v>4.4900743962030097E-5</v>
      </c>
      <c r="BF14" s="20">
        <v>0</v>
      </c>
      <c r="BG14" s="20">
        <v>1.8695441405398199E-3</v>
      </c>
      <c r="BH14" s="20">
        <v>0</v>
      </c>
      <c r="BI14" s="20"/>
      <c r="BJ14" s="20">
        <v>4.7475046070403901E-4</v>
      </c>
      <c r="BK14" s="20">
        <v>0</v>
      </c>
      <c r="BL14" s="20">
        <v>9.4809781482986999E-5</v>
      </c>
      <c r="BM14" s="20">
        <v>0</v>
      </c>
      <c r="BN14" s="20">
        <v>6.9587163011425399E-5</v>
      </c>
      <c r="BO14" s="20">
        <v>6.4608094048855701E-5</v>
      </c>
      <c r="BP14" s="20">
        <v>4.0907364428086198E-4</v>
      </c>
      <c r="BQ14" s="20">
        <v>0</v>
      </c>
      <c r="BR14" s="20">
        <v>0</v>
      </c>
      <c r="BS14" s="20">
        <v>0</v>
      </c>
      <c r="BT14" s="20">
        <v>0</v>
      </c>
      <c r="BU14" s="20">
        <v>1.5082368542871901E-4</v>
      </c>
      <c r="CD14" s="35"/>
      <c r="CK14" s="35"/>
      <c r="CM14" s="35"/>
      <c r="CN14" s="35"/>
      <c r="CS14" s="35"/>
    </row>
    <row r="15" spans="1:100" x14ac:dyDescent="0.15">
      <c r="A15" s="2">
        <v>13</v>
      </c>
      <c r="B15" s="20">
        <v>1.9696623769745701E-2</v>
      </c>
      <c r="C15" s="20">
        <v>1.35156528047895E-2</v>
      </c>
      <c r="D15" s="20">
        <v>1.94566586988743E-3</v>
      </c>
      <c r="E15" s="20">
        <v>-4.89707599109712E-3</v>
      </c>
      <c r="F15" s="20">
        <v>3.34822260003915E-3</v>
      </c>
      <c r="G15" s="20"/>
      <c r="H15" s="20">
        <v>1.5568116917007799E-2</v>
      </c>
      <c r="I15" s="20">
        <v>8.35557395007501E-4</v>
      </c>
      <c r="J15" s="20">
        <v>1.12149876943551E-2</v>
      </c>
      <c r="K15" s="20">
        <v>7.5180906636791696E-3</v>
      </c>
      <c r="L15" s="20">
        <v>1.19296389940176E-2</v>
      </c>
      <c r="M15" s="20">
        <v>9.1949118785838203E-3</v>
      </c>
      <c r="N15" s="20">
        <v>7.2808343679956001E-3</v>
      </c>
      <c r="O15" s="20">
        <v>-4.9355583932227999E-4</v>
      </c>
      <c r="P15" s="20">
        <v>2.5239718714271098E-2</v>
      </c>
      <c r="Q15" s="20">
        <v>2.9082323535860998E-3</v>
      </c>
      <c r="R15" s="20">
        <v>-2.86148902079631E-3</v>
      </c>
      <c r="S15" s="20">
        <v>1.2439231190096101E-2</v>
      </c>
      <c r="T15" s="20">
        <v>0</v>
      </c>
      <c r="U15" s="20"/>
      <c r="V15" s="20"/>
      <c r="W15" s="20"/>
      <c r="X15" s="20"/>
      <c r="Y15" s="20"/>
      <c r="Z15" s="20">
        <v>0</v>
      </c>
      <c r="AA15" s="20"/>
      <c r="AB15" s="20">
        <v>6.5973378398502994E-8</v>
      </c>
      <c r="AC15" s="20"/>
      <c r="AD15" s="20"/>
      <c r="AE15" s="20">
        <v>0</v>
      </c>
      <c r="AF15" s="20"/>
      <c r="AG15" s="20"/>
      <c r="AH15" s="20"/>
      <c r="AI15" s="20"/>
      <c r="AJ15" s="20"/>
      <c r="AK15" s="20">
        <v>9.5314905047386997E-9</v>
      </c>
      <c r="AL15" s="20">
        <v>4.73567862864649E-3</v>
      </c>
      <c r="AM15" s="20">
        <v>4.3563337988359501E-3</v>
      </c>
      <c r="AN15" s="20"/>
      <c r="AO15" s="20">
        <v>0.18347536037197101</v>
      </c>
      <c r="AP15" s="20">
        <v>3.3726326594613498E-2</v>
      </c>
      <c r="AQ15" s="20"/>
      <c r="AR15" s="20">
        <v>5.6598172682576602E-2</v>
      </c>
      <c r="AS15" s="20">
        <v>3.6487538164215003E-2</v>
      </c>
      <c r="AT15" s="20">
        <v>5.7030301810795303E-3</v>
      </c>
      <c r="AU15" s="20">
        <v>1.1523164935378701E-3</v>
      </c>
      <c r="AV15" s="20">
        <v>3.9719826619320098E-3</v>
      </c>
      <c r="AW15" s="20">
        <v>7.8827208958630898E-4</v>
      </c>
      <c r="AX15" s="20">
        <v>6.01068521420247E-2</v>
      </c>
      <c r="AY15" s="20"/>
      <c r="AZ15" s="20">
        <v>1.4891332270367901E-3</v>
      </c>
      <c r="BA15" s="20"/>
      <c r="BB15" s="20"/>
      <c r="BC15" s="20">
        <v>5.0471140377688403E-3</v>
      </c>
      <c r="BD15" s="20">
        <v>7.4315098210650898E-5</v>
      </c>
      <c r="BE15" s="20">
        <v>4.4900743962030097E-5</v>
      </c>
      <c r="BF15" s="20">
        <v>0</v>
      </c>
      <c r="BG15" s="20">
        <v>1.8695441405398199E-3</v>
      </c>
      <c r="BH15" s="20">
        <v>0</v>
      </c>
      <c r="BI15" s="20"/>
      <c r="BJ15" s="20">
        <v>4.7908619168605601E-4</v>
      </c>
      <c r="BK15" s="20">
        <v>0</v>
      </c>
      <c r="BL15" s="20">
        <v>9.4815887686726499E-5</v>
      </c>
      <c r="BM15" s="20">
        <v>0</v>
      </c>
      <c r="BN15" s="20">
        <v>6.9587163011425399E-5</v>
      </c>
      <c r="BO15" s="20">
        <v>8.7156175341973E-5</v>
      </c>
      <c r="BP15" s="20">
        <v>4.0907364428086198E-4</v>
      </c>
      <c r="BQ15" s="20">
        <v>0</v>
      </c>
      <c r="BR15" s="20">
        <v>0</v>
      </c>
      <c r="BS15" s="20">
        <v>0</v>
      </c>
      <c r="BT15" s="20">
        <v>0</v>
      </c>
      <c r="BU15" s="20">
        <v>1.5284262255775799E-4</v>
      </c>
      <c r="CD15" s="35"/>
      <c r="CK15" s="35"/>
      <c r="CM15" s="35"/>
      <c r="CN15" s="35"/>
      <c r="CS15" s="35"/>
    </row>
    <row r="16" spans="1:100" x14ac:dyDescent="0.15">
      <c r="A16" s="2">
        <v>14</v>
      </c>
      <c r="B16" s="20">
        <v>1.8208653442889099E-2</v>
      </c>
      <c r="C16" s="20">
        <v>1.10832476976846E-2</v>
      </c>
      <c r="D16" s="20">
        <v>1.36631581835353E-3</v>
      </c>
      <c r="E16" s="20">
        <v>2.49487151246335E-3</v>
      </c>
      <c r="F16" s="20">
        <v>6.88444487379564E-3</v>
      </c>
      <c r="G16" s="20"/>
      <c r="H16" s="20">
        <v>5.6185433653228303E-3</v>
      </c>
      <c r="I16" s="20">
        <v>-4.6724886709514901E-4</v>
      </c>
      <c r="J16" s="20">
        <v>1.36922066357995E-2</v>
      </c>
      <c r="K16" s="20">
        <v>9.9899004228502803E-3</v>
      </c>
      <c r="L16" s="20">
        <v>3.2545845710122102E-3</v>
      </c>
      <c r="M16" s="20">
        <v>7.2376878406498297E-3</v>
      </c>
      <c r="N16" s="20">
        <v>6.6549420302106799E-3</v>
      </c>
      <c r="O16" s="20">
        <v>-1.51921851236984E-3</v>
      </c>
      <c r="P16" s="20">
        <v>3.4757359476345902E-2</v>
      </c>
      <c r="Q16" s="20">
        <v>2.8517414412988999E-3</v>
      </c>
      <c r="R16" s="20">
        <v>-2.7810784138533199E-3</v>
      </c>
      <c r="S16" s="20">
        <v>1.29055552926302E-2</v>
      </c>
      <c r="T16" s="20">
        <v>0</v>
      </c>
      <c r="U16" s="20"/>
      <c r="V16" s="20"/>
      <c r="W16" s="20"/>
      <c r="X16" s="20"/>
      <c r="Y16" s="20"/>
      <c r="Z16" s="20">
        <v>0</v>
      </c>
      <c r="AA16" s="20"/>
      <c r="AB16" s="20">
        <v>1.2323537404303101E-7</v>
      </c>
      <c r="AC16" s="20"/>
      <c r="AD16" s="20"/>
      <c r="AE16" s="20">
        <v>0</v>
      </c>
      <c r="AF16" s="20">
        <v>0</v>
      </c>
      <c r="AG16" s="20"/>
      <c r="AH16" s="20"/>
      <c r="AI16" s="20"/>
      <c r="AJ16" s="20"/>
      <c r="AK16" s="20">
        <v>1.7482648733079099E-8</v>
      </c>
      <c r="AL16" s="20">
        <v>4.7315345403960499E-3</v>
      </c>
      <c r="AM16" s="20">
        <v>2.00188714138844E-3</v>
      </c>
      <c r="AN16" s="20"/>
      <c r="AO16" s="20">
        <v>0.191093856297437</v>
      </c>
      <c r="AP16" s="20">
        <v>6.8332571840433606E-2</v>
      </c>
      <c r="AQ16" s="20"/>
      <c r="AR16" s="20">
        <v>9.4233602448158996E-2</v>
      </c>
      <c r="AS16" s="20">
        <v>3.8636164292142297E-2</v>
      </c>
      <c r="AT16" s="20">
        <v>4.2663442233699103E-3</v>
      </c>
      <c r="AU16" s="20">
        <v>1.34180234168138E-3</v>
      </c>
      <c r="AV16" s="20">
        <v>9.7284866817645092E-3</v>
      </c>
      <c r="AW16" s="20">
        <v>1.9926215114920501E-3</v>
      </c>
      <c r="AX16" s="20">
        <v>6.4118766791380302E-2</v>
      </c>
      <c r="AY16" s="20"/>
      <c r="AZ16" s="20">
        <v>1.93351065755042E-3</v>
      </c>
      <c r="BA16" s="20"/>
      <c r="BB16" s="20"/>
      <c r="BC16" s="20">
        <v>4.5461963546288798E-3</v>
      </c>
      <c r="BD16" s="20">
        <v>8.3250463898521299E-5</v>
      </c>
      <c r="BE16" s="20">
        <v>4.4900743962030097E-5</v>
      </c>
      <c r="BF16" s="20">
        <v>0</v>
      </c>
      <c r="BG16" s="20">
        <v>1.8695441405398199E-3</v>
      </c>
      <c r="BH16" s="20">
        <v>0</v>
      </c>
      <c r="BI16" s="20"/>
      <c r="BJ16" s="20">
        <v>4.8235611266278402E-4</v>
      </c>
      <c r="BK16" s="20">
        <v>0</v>
      </c>
      <c r="BL16" s="20">
        <v>1.05936635685566E-4</v>
      </c>
      <c r="BM16" s="20">
        <v>0</v>
      </c>
      <c r="BN16" s="20">
        <v>6.9587163011425399E-5</v>
      </c>
      <c r="BO16" s="20">
        <v>1.09523237744135E-4</v>
      </c>
      <c r="BP16" s="20">
        <v>4.3538956429215299E-4</v>
      </c>
      <c r="BQ16" s="20">
        <v>0</v>
      </c>
      <c r="BR16" s="20">
        <v>0</v>
      </c>
      <c r="BS16" s="20">
        <v>0</v>
      </c>
      <c r="BT16" s="20">
        <v>0</v>
      </c>
      <c r="BU16" s="20">
        <v>1.56512577967222E-4</v>
      </c>
      <c r="CD16" s="35"/>
      <c r="CK16" s="35"/>
      <c r="CM16" s="35"/>
      <c r="CN16" s="35"/>
      <c r="CS16" s="35"/>
    </row>
    <row r="17" spans="1:97" x14ac:dyDescent="0.15">
      <c r="A17" s="2">
        <v>15</v>
      </c>
      <c r="B17" s="20">
        <v>1.5935786844668301E-2</v>
      </c>
      <c r="C17" s="20">
        <v>1.18875094005712E-2</v>
      </c>
      <c r="D17" s="20">
        <v>2.0865032893624198E-3</v>
      </c>
      <c r="E17" s="20">
        <v>3.3627468927419399E-2</v>
      </c>
      <c r="F17" s="20">
        <v>3.7784633281876998E-3</v>
      </c>
      <c r="G17" s="20"/>
      <c r="H17" s="20">
        <v>1.7510765580318601E-4</v>
      </c>
      <c r="I17" s="20">
        <v>1.46716151718864E-3</v>
      </c>
      <c r="J17" s="20">
        <v>1.55633385851502E-2</v>
      </c>
      <c r="K17" s="20">
        <v>1.0770425469565701E-2</v>
      </c>
      <c r="L17" s="20">
        <v>1.30008635883886E-2</v>
      </c>
      <c r="M17" s="20">
        <v>7.9312493886350404E-3</v>
      </c>
      <c r="N17" s="20">
        <v>5.2739878613702398E-3</v>
      </c>
      <c r="O17" s="20">
        <v>-2.28791787764332E-3</v>
      </c>
      <c r="P17" s="20">
        <v>3.2734729882678802E-2</v>
      </c>
      <c r="Q17" s="20">
        <v>3.1627952935682499E-3</v>
      </c>
      <c r="R17" s="20">
        <v>-2.36369567875894E-3</v>
      </c>
      <c r="S17" s="20">
        <v>1.2842821535684701E-2</v>
      </c>
      <c r="T17" s="20">
        <v>0</v>
      </c>
      <c r="U17" s="20"/>
      <c r="V17" s="20"/>
      <c r="W17" s="20"/>
      <c r="X17" s="20"/>
      <c r="Y17" s="20"/>
      <c r="Z17" s="20"/>
      <c r="AA17" s="20"/>
      <c r="AB17" s="20">
        <v>2.6684281372349199E-7</v>
      </c>
      <c r="AC17" s="20"/>
      <c r="AD17" s="20"/>
      <c r="AE17" s="20"/>
      <c r="AF17" s="20"/>
      <c r="AG17" s="20"/>
      <c r="AH17" s="20"/>
      <c r="AI17" s="20"/>
      <c r="AJ17" s="20"/>
      <c r="AK17" s="20">
        <v>3.8891414287527002E-8</v>
      </c>
      <c r="AL17" s="20">
        <v>5.5883512889168601E-3</v>
      </c>
      <c r="AM17" s="20">
        <v>2.7328118368516899E-3</v>
      </c>
      <c r="AN17" s="20"/>
      <c r="AO17" s="20">
        <v>0.29506694524760202</v>
      </c>
      <c r="AP17" s="20"/>
      <c r="AQ17" s="20"/>
      <c r="AR17" s="20">
        <v>6.7369233970738199E-2</v>
      </c>
      <c r="AS17" s="20"/>
      <c r="AT17" s="20">
        <v>4.8272161588749198E-3</v>
      </c>
      <c r="AU17" s="20">
        <v>2.6093172022629801E-3</v>
      </c>
      <c r="AV17" s="20">
        <v>5.0717893725950799E-3</v>
      </c>
      <c r="AW17" s="20">
        <v>1.6005338904378E-3</v>
      </c>
      <c r="AX17" s="20">
        <v>2.4620271518530801E-2</v>
      </c>
      <c r="AY17" s="20"/>
      <c r="AZ17" s="20">
        <v>1.95001322087437E-3</v>
      </c>
      <c r="BA17" s="20"/>
      <c r="BB17" s="20"/>
      <c r="BC17" s="20">
        <v>4.8440531056548504E-3</v>
      </c>
      <c r="BD17" s="20">
        <v>9.4130023675658298E-5</v>
      </c>
      <c r="BE17" s="20">
        <v>4.4900743962030097E-5</v>
      </c>
      <c r="BF17" s="20">
        <v>0</v>
      </c>
      <c r="BG17" s="20">
        <v>1.8695441405398199E-3</v>
      </c>
      <c r="BH17" s="20">
        <v>0</v>
      </c>
      <c r="BI17" s="20"/>
      <c r="BJ17" s="20">
        <v>4.8235611266278402E-4</v>
      </c>
      <c r="BK17" s="20">
        <v>0</v>
      </c>
      <c r="BL17" s="20">
        <v>1.08115747852714E-4</v>
      </c>
      <c r="BM17" s="20">
        <v>0</v>
      </c>
      <c r="BN17" s="20">
        <v>6.9587163011425399E-5</v>
      </c>
      <c r="BO17" s="20">
        <v>1.09523237744135E-4</v>
      </c>
      <c r="BP17" s="20">
        <v>4.3538956429215299E-4</v>
      </c>
      <c r="BQ17" s="20">
        <v>0</v>
      </c>
      <c r="BR17" s="20">
        <v>0</v>
      </c>
      <c r="BS17" s="20">
        <v>0</v>
      </c>
      <c r="BT17" s="20">
        <v>0</v>
      </c>
      <c r="BU17" s="20">
        <v>1.5724902412300699E-4</v>
      </c>
      <c r="CD17" s="35"/>
      <c r="CK17" s="35"/>
      <c r="CM17" s="35"/>
      <c r="CS17" s="35"/>
    </row>
    <row r="18" spans="1:97" x14ac:dyDescent="0.15">
      <c r="A18" s="2">
        <v>16</v>
      </c>
      <c r="B18" s="20">
        <v>1.9001075831300999E-2</v>
      </c>
      <c r="C18" s="20">
        <v>1.4000410738915101E-2</v>
      </c>
      <c r="D18" s="20">
        <v>-5.6829212465359796E-4</v>
      </c>
      <c r="E18" s="20">
        <v>-3.09563448954908E-3</v>
      </c>
      <c r="F18" s="20">
        <v>3.5111862929545E-3</v>
      </c>
      <c r="G18" s="20"/>
      <c r="H18" s="20">
        <v>6.11705882324836E-2</v>
      </c>
      <c r="I18" s="20">
        <v>4.7919943512782903E-3</v>
      </c>
      <c r="J18" s="20">
        <v>1.3592471725491899E-2</v>
      </c>
      <c r="K18" s="20">
        <v>3.8210475153120501E-3</v>
      </c>
      <c r="L18" s="20">
        <v>1.21075885459041E-2</v>
      </c>
      <c r="M18" s="20">
        <v>7.8891119548295495E-3</v>
      </c>
      <c r="N18" s="20">
        <v>9.8974043567233005E-3</v>
      </c>
      <c r="O18" s="20">
        <v>1.12160310245178E-4</v>
      </c>
      <c r="P18" s="20">
        <v>3.6253138593804302E-2</v>
      </c>
      <c r="Q18" s="20">
        <v>3.5375003511939002E-3</v>
      </c>
      <c r="R18" s="20">
        <v>-5.1439591689815397E-3</v>
      </c>
      <c r="S18" s="20">
        <v>1.35937914183483E-2</v>
      </c>
      <c r="T18" s="20">
        <v>0</v>
      </c>
      <c r="U18" s="20"/>
      <c r="V18" s="20"/>
      <c r="W18" s="20"/>
      <c r="X18" s="20"/>
      <c r="Y18" s="20"/>
      <c r="Z18" s="20"/>
      <c r="AA18" s="20"/>
      <c r="AB18" s="20">
        <v>9.7354244247615402E-8</v>
      </c>
      <c r="AC18" s="20"/>
      <c r="AD18" s="20"/>
      <c r="AE18" s="20">
        <v>0</v>
      </c>
      <c r="AF18" s="20">
        <v>0</v>
      </c>
      <c r="AG18" s="20"/>
      <c r="AH18" s="20"/>
      <c r="AI18" s="20"/>
      <c r="AJ18" s="20"/>
      <c r="AK18" s="20">
        <v>1.65313478114844E-8</v>
      </c>
      <c r="AL18" s="20">
        <v>5.7883744004364902E-3</v>
      </c>
      <c r="AM18" s="20">
        <v>2.7681645805706701E-3</v>
      </c>
      <c r="AN18" s="20"/>
      <c r="AO18" s="20">
        <v>0.186189828469675</v>
      </c>
      <c r="AP18" s="20"/>
      <c r="AQ18" s="20"/>
      <c r="AR18" s="20">
        <v>9.7349371926936198E-2</v>
      </c>
      <c r="AS18" s="20"/>
      <c r="AT18" s="20">
        <v>2.8073042655599001E-3</v>
      </c>
      <c r="AU18" s="20"/>
      <c r="AV18" s="20">
        <v>7.8013397288421004E-3</v>
      </c>
      <c r="AW18" s="20">
        <v>3.6373081747455603E-4</v>
      </c>
      <c r="AX18" s="20">
        <v>5.3472308234029403E-2</v>
      </c>
      <c r="AY18" s="20"/>
      <c r="AZ18" s="20">
        <v>1.4812976228287501E-3</v>
      </c>
      <c r="BA18" s="20"/>
      <c r="BB18" s="20"/>
      <c r="BC18" s="20">
        <v>5.2561774232526403E-3</v>
      </c>
      <c r="BD18" s="20">
        <v>9.7987081150114998E-5</v>
      </c>
      <c r="BE18" s="20">
        <v>4.4900743962030097E-5</v>
      </c>
      <c r="BF18" s="20">
        <v>0</v>
      </c>
      <c r="BG18" s="20">
        <v>1.8695441405398199E-3</v>
      </c>
      <c r="BH18" s="20">
        <v>0</v>
      </c>
      <c r="BI18" s="20"/>
      <c r="BJ18" s="20">
        <v>4.8235611266278402E-4</v>
      </c>
      <c r="BK18" s="20">
        <v>0</v>
      </c>
      <c r="BL18" s="20">
        <v>1.1658891145315E-4</v>
      </c>
      <c r="BM18" s="20">
        <v>0</v>
      </c>
      <c r="BN18" s="20">
        <v>6.9587163011425399E-5</v>
      </c>
      <c r="BO18" s="20">
        <v>1.3268665566002901E-4</v>
      </c>
      <c r="BP18" s="20">
        <v>4.5415686979848301E-4</v>
      </c>
      <c r="BQ18" s="20">
        <v>0</v>
      </c>
      <c r="BR18" s="20">
        <v>0</v>
      </c>
      <c r="BS18" s="20">
        <v>0</v>
      </c>
      <c r="BT18" s="20">
        <v>0</v>
      </c>
      <c r="BU18" s="20">
        <v>1.5988238291788601E-4</v>
      </c>
      <c r="CD18" s="35"/>
      <c r="CK18" s="35"/>
      <c r="CM18" s="35"/>
      <c r="CS18" s="35"/>
    </row>
    <row r="19" spans="1:97" x14ac:dyDescent="0.15">
      <c r="A19" s="2">
        <v>17</v>
      </c>
      <c r="B19" s="20">
        <v>1.5161577273242801E-2</v>
      </c>
      <c r="C19" s="20">
        <v>8.5627020423014802E-3</v>
      </c>
      <c r="D19" s="20">
        <v>-6.8561845003114498E-4</v>
      </c>
      <c r="E19" s="20">
        <v>-1.8336314406147301E-3</v>
      </c>
      <c r="F19" s="20">
        <v>2.1277322924079699E-2</v>
      </c>
      <c r="G19" s="20"/>
      <c r="H19" s="20">
        <v>-4.7188616253627802E-3</v>
      </c>
      <c r="I19" s="20">
        <v>-1.9947284772256798E-3</v>
      </c>
      <c r="J19" s="20">
        <v>1.04844030486222E-2</v>
      </c>
      <c r="K19" s="20">
        <v>7.7032344877026402E-3</v>
      </c>
      <c r="L19" s="20">
        <v>5.6213450359145697E-3</v>
      </c>
      <c r="M19" s="20">
        <v>4.2973431794738398E-3</v>
      </c>
      <c r="N19" s="20">
        <v>1.06497773276051E-2</v>
      </c>
      <c r="O19" s="20">
        <v>-1.24994186918998E-3</v>
      </c>
      <c r="P19" s="20">
        <v>3.3166200379824401E-2</v>
      </c>
      <c r="Q19" s="20">
        <v>2.55851052898886E-3</v>
      </c>
      <c r="R19" s="20">
        <v>-4.1643720683307997E-3</v>
      </c>
      <c r="S19" s="20">
        <v>1.1153358930607E-2</v>
      </c>
      <c r="T19" s="20">
        <v>0</v>
      </c>
      <c r="U19" s="20">
        <v>0</v>
      </c>
      <c r="V19" s="20"/>
      <c r="W19" s="20"/>
      <c r="X19" s="20"/>
      <c r="Y19" s="20"/>
      <c r="Z19" s="20"/>
      <c r="AA19" s="20"/>
      <c r="AB19" s="20">
        <v>1.4184935381802101E-7</v>
      </c>
      <c r="AC19" s="20"/>
      <c r="AD19" s="20">
        <v>0</v>
      </c>
      <c r="AE19" s="20"/>
      <c r="AF19" s="20">
        <v>0</v>
      </c>
      <c r="AG19" s="20"/>
      <c r="AH19" s="20"/>
      <c r="AI19" s="20"/>
      <c r="AJ19" s="20"/>
      <c r="AK19" s="20">
        <v>2.93779025944429E-8</v>
      </c>
      <c r="AL19" s="20">
        <v>6.8203777934853996E-3</v>
      </c>
      <c r="AM19" s="20">
        <v>3.2353480688146201E-3</v>
      </c>
      <c r="AN19" s="20"/>
      <c r="AO19" s="20">
        <v>0.17730995508140501</v>
      </c>
      <c r="AP19" s="20"/>
      <c r="AQ19" s="20"/>
      <c r="AR19" s="20">
        <v>0.11681258837304</v>
      </c>
      <c r="AS19" s="20">
        <v>6.1790917772473503E-2</v>
      </c>
      <c r="AT19" s="20">
        <v>2.9529881074859998E-3</v>
      </c>
      <c r="AU19" s="20">
        <v>1.93637700710821E-3</v>
      </c>
      <c r="AV19" s="20">
        <v>2.8092938675819399E-3</v>
      </c>
      <c r="AW19" s="20">
        <v>1.0596670289042399E-3</v>
      </c>
      <c r="AX19" s="20">
        <v>5.5095669036830899E-2</v>
      </c>
      <c r="AY19" s="20"/>
      <c r="AZ19" s="20">
        <v>1.90749974808611E-3</v>
      </c>
      <c r="BA19" s="20"/>
      <c r="BB19" s="20"/>
      <c r="BC19" s="20">
        <v>5.86312569213475E-3</v>
      </c>
      <c r="BD19" s="20">
        <v>1.07637712789115E-4</v>
      </c>
      <c r="BE19" s="20">
        <v>5.2511818537254198E-5</v>
      </c>
      <c r="BF19" s="20">
        <v>0</v>
      </c>
      <c r="BG19" s="20">
        <v>1.8695441405398199E-3</v>
      </c>
      <c r="BH19" s="20">
        <v>0</v>
      </c>
      <c r="BI19" s="20"/>
      <c r="BJ19" s="20">
        <v>4.8235611266278402E-4</v>
      </c>
      <c r="BK19" s="20">
        <v>0</v>
      </c>
      <c r="BL19" s="20">
        <v>1.18603263128378E-4</v>
      </c>
      <c r="BM19" s="20">
        <v>0</v>
      </c>
      <c r="BN19" s="20">
        <v>7.1720200663894705E-5</v>
      </c>
      <c r="BO19" s="20">
        <v>1.3268665566002901E-4</v>
      </c>
      <c r="BP19" s="20">
        <v>4.60166012449263E-4</v>
      </c>
      <c r="BQ19" s="20">
        <v>0</v>
      </c>
      <c r="BR19" s="20">
        <v>0</v>
      </c>
      <c r="BS19" s="20">
        <v>0</v>
      </c>
      <c r="BT19" s="20">
        <v>0</v>
      </c>
      <c r="BU19" s="20">
        <v>1.6141416768920399E-4</v>
      </c>
      <c r="CD19" s="35"/>
      <c r="CK19" s="35"/>
      <c r="CM19" s="35"/>
      <c r="CS19" s="35"/>
    </row>
    <row r="20" spans="1:97" x14ac:dyDescent="0.15">
      <c r="A20" s="2">
        <v>18</v>
      </c>
      <c r="B20" s="20">
        <v>1.5250927155979199E-2</v>
      </c>
      <c r="C20" s="20">
        <v>9.9334481518065197E-3</v>
      </c>
      <c r="D20" s="20">
        <v>-9.1490851744843997E-4</v>
      </c>
      <c r="E20" s="20">
        <v>-2.7217810389115601E-3</v>
      </c>
      <c r="F20" s="20">
        <v>2.4417581824491297E-4</v>
      </c>
      <c r="G20" s="20"/>
      <c r="H20" s="20">
        <v>-1.0977274711651999E-3</v>
      </c>
      <c r="I20" s="20">
        <v>9.1902974751074604E-3</v>
      </c>
      <c r="J20" s="20">
        <v>1.17162449406125E-2</v>
      </c>
      <c r="K20" s="20">
        <v>3.7836991292093699E-3</v>
      </c>
      <c r="L20" s="20">
        <v>5.0520175077568598E-3</v>
      </c>
      <c r="M20" s="20">
        <v>8.3130972798545807E-3</v>
      </c>
      <c r="N20" s="20">
        <v>1.22982387660719E-2</v>
      </c>
      <c r="O20" s="20">
        <v>-6.9452529348378402E-4</v>
      </c>
      <c r="P20" s="20">
        <v>4.0282229145694397E-2</v>
      </c>
      <c r="Q20" s="20">
        <v>2.4588097791670501E-3</v>
      </c>
      <c r="R20" s="20">
        <v>-1.20099980857904E-2</v>
      </c>
      <c r="S20" s="20">
        <v>1.1781129195433299E-2</v>
      </c>
      <c r="T20" s="20">
        <v>0</v>
      </c>
      <c r="U20" s="20"/>
      <c r="V20" s="20"/>
      <c r="W20" s="20"/>
      <c r="X20" s="20"/>
      <c r="Y20" s="20"/>
      <c r="Z20" s="20"/>
      <c r="AA20" s="20"/>
      <c r="AB20" s="20">
        <v>1.0151854993568E-7</v>
      </c>
      <c r="AC20" s="20"/>
      <c r="AD20" s="20">
        <v>0</v>
      </c>
      <c r="AE20" s="20">
        <v>0</v>
      </c>
      <c r="AF20" s="20">
        <v>0</v>
      </c>
      <c r="AG20" s="20"/>
      <c r="AH20" s="20"/>
      <c r="AI20" s="20"/>
      <c r="AJ20" s="20"/>
      <c r="AK20" s="20">
        <v>1.9552996443891499E-8</v>
      </c>
      <c r="AL20" s="20">
        <v>4.9187859620960098E-3</v>
      </c>
      <c r="AM20" s="20">
        <v>3.1922713821912101E-3</v>
      </c>
      <c r="AN20" s="20"/>
      <c r="AO20" s="20">
        <v>0.23095805444112599</v>
      </c>
      <c r="AP20" s="20">
        <v>0.17401411405718201</v>
      </c>
      <c r="AQ20" s="20"/>
      <c r="AR20" s="20">
        <v>3.8487317424649198E-2</v>
      </c>
      <c r="AS20" s="20"/>
      <c r="AT20" s="20">
        <v>4.9673946331011097E-3</v>
      </c>
      <c r="AU20" s="20"/>
      <c r="AV20" s="20">
        <v>2.9802259685811801E-3</v>
      </c>
      <c r="AW20" s="20"/>
      <c r="AX20" s="20">
        <v>5.1767175248933199E-2</v>
      </c>
      <c r="AY20" s="20"/>
      <c r="AZ20" s="20">
        <v>8.8410854141338297E-4</v>
      </c>
      <c r="BA20" s="20"/>
      <c r="BB20" s="20"/>
      <c r="BC20" s="20">
        <v>5.2868181249889302E-3</v>
      </c>
      <c r="BD20" s="20">
        <v>1.1096419090506001E-4</v>
      </c>
      <c r="BE20" s="20">
        <v>5.2511818537254198E-5</v>
      </c>
      <c r="BF20" s="20">
        <v>0</v>
      </c>
      <c r="BG20" s="20">
        <v>1.8695441405398199E-3</v>
      </c>
      <c r="BH20" s="20">
        <v>0</v>
      </c>
      <c r="BI20" s="20"/>
      <c r="BJ20" s="20">
        <v>4.8235611266278402E-4</v>
      </c>
      <c r="BK20" s="20">
        <v>0</v>
      </c>
      <c r="BL20" s="20">
        <v>1.1861358950140599E-4</v>
      </c>
      <c r="BM20" s="20">
        <v>0</v>
      </c>
      <c r="BN20" s="20">
        <v>7.9871287005285296E-5</v>
      </c>
      <c r="BO20" s="20">
        <v>1.48225951646019E-4</v>
      </c>
      <c r="BP20" s="20">
        <v>4.7417778266387999E-4</v>
      </c>
      <c r="BQ20" s="20">
        <v>0</v>
      </c>
      <c r="BR20" s="20">
        <v>0</v>
      </c>
      <c r="BS20" s="20">
        <v>0</v>
      </c>
      <c r="BT20" s="20">
        <v>0</v>
      </c>
      <c r="BU20" s="20">
        <v>1.63460823687746E-4</v>
      </c>
      <c r="CD20" s="35"/>
      <c r="CK20" s="35"/>
      <c r="CM20" s="35"/>
      <c r="CS20" s="35"/>
    </row>
    <row r="21" spans="1:97" x14ac:dyDescent="0.15">
      <c r="A21" s="2">
        <v>19</v>
      </c>
      <c r="B21" s="20">
        <v>1.54539754508357E-2</v>
      </c>
      <c r="C21" s="20">
        <v>1.2105574727653799E-2</v>
      </c>
      <c r="D21" s="20">
        <v>2.1047749337931999E-4</v>
      </c>
      <c r="E21" s="20">
        <v>-3.1729619070295198E-3</v>
      </c>
      <c r="F21" s="20">
        <v>1.03658372797983E-2</v>
      </c>
      <c r="G21" s="20"/>
      <c r="H21" s="20">
        <v>-7.6616065393771805E-5</v>
      </c>
      <c r="I21" s="20">
        <v>2.5441066250668299E-3</v>
      </c>
      <c r="J21" s="20">
        <v>9.8801022242691102E-3</v>
      </c>
      <c r="K21" s="20">
        <v>1.1433991365854801E-2</v>
      </c>
      <c r="L21" s="20">
        <v>6.1281477811436199E-3</v>
      </c>
      <c r="M21" s="20">
        <v>7.9811608012023503E-3</v>
      </c>
      <c r="N21" s="20">
        <v>2.1326236599648201E-2</v>
      </c>
      <c r="O21" s="20">
        <v>-1.8997283487583901E-4</v>
      </c>
      <c r="P21" s="20">
        <v>4.0613846769801197E-2</v>
      </c>
      <c r="Q21" s="20">
        <v>2.81963343076219E-3</v>
      </c>
      <c r="R21" s="20">
        <v>2.00602710150889E-4</v>
      </c>
      <c r="S21" s="20">
        <v>1.2241317628146099E-2</v>
      </c>
      <c r="T21" s="20">
        <v>0</v>
      </c>
      <c r="U21" s="20">
        <v>0</v>
      </c>
      <c r="V21" s="20"/>
      <c r="W21" s="20"/>
      <c r="X21" s="20"/>
      <c r="Y21" s="20"/>
      <c r="Z21" s="20"/>
      <c r="AA21" s="20"/>
      <c r="AB21" s="20">
        <v>1.4272523900932699E-7</v>
      </c>
      <c r="AC21" s="20"/>
      <c r="AD21" s="20">
        <v>0</v>
      </c>
      <c r="AE21" s="20"/>
      <c r="AF21" s="20">
        <v>0</v>
      </c>
      <c r="AG21" s="20"/>
      <c r="AH21" s="20"/>
      <c r="AI21" s="20"/>
      <c r="AJ21" s="20"/>
      <c r="AK21" s="20">
        <v>2.29827730103213E-8</v>
      </c>
      <c r="AL21" s="20">
        <v>4.8393730687232902E-3</v>
      </c>
      <c r="AM21" s="20">
        <v>2.7916061651281098E-3</v>
      </c>
      <c r="AN21" s="20"/>
      <c r="AO21" s="20">
        <v>0.31377714460849598</v>
      </c>
      <c r="AP21" s="20">
        <v>0.196564253292416</v>
      </c>
      <c r="AQ21" s="20"/>
      <c r="AR21" s="20">
        <v>0.23585905954212699</v>
      </c>
      <c r="AS21" s="20">
        <v>7.9204266718098396E-2</v>
      </c>
      <c r="AT21" s="20">
        <v>5.2774766128161196E-3</v>
      </c>
      <c r="AU21" s="20">
        <v>6.4369381243816804E-4</v>
      </c>
      <c r="AV21" s="20">
        <v>2.1568127969697698E-3</v>
      </c>
      <c r="AW21" s="20">
        <v>1.2095339524936901E-3</v>
      </c>
      <c r="AX21" s="20">
        <v>7.6431526440635805E-2</v>
      </c>
      <c r="AY21" s="20"/>
      <c r="AZ21" s="20">
        <v>1.2796462520318901E-3</v>
      </c>
      <c r="BA21" s="20"/>
      <c r="BB21" s="20"/>
      <c r="BC21" s="20">
        <v>5.6541844761217796E-3</v>
      </c>
      <c r="BD21" s="20">
        <v>1.20896542754005E-4</v>
      </c>
      <c r="BE21" s="20">
        <v>5.2985698611795199E-5</v>
      </c>
      <c r="BF21" s="20">
        <v>0</v>
      </c>
      <c r="BG21" s="20">
        <v>1.8695441405398199E-3</v>
      </c>
      <c r="BH21" s="20">
        <v>0</v>
      </c>
      <c r="BI21" s="20"/>
      <c r="BJ21" s="20">
        <v>4.8235611266278402E-4</v>
      </c>
      <c r="BK21" s="20">
        <v>0</v>
      </c>
      <c r="BL21" s="20">
        <v>1.25130935375274E-4</v>
      </c>
      <c r="BM21" s="20">
        <v>0</v>
      </c>
      <c r="BN21" s="20">
        <v>8.4354534090014998E-5</v>
      </c>
      <c r="BO21" s="20">
        <v>1.48225951646019E-4</v>
      </c>
      <c r="BP21" s="20">
        <v>4.9176064082737201E-4</v>
      </c>
      <c r="BQ21" s="20">
        <v>0</v>
      </c>
      <c r="BR21" s="20">
        <v>0</v>
      </c>
      <c r="BS21" s="20">
        <v>0</v>
      </c>
      <c r="BT21" s="20">
        <v>0</v>
      </c>
      <c r="BU21" s="20">
        <v>1.65627720261584E-4</v>
      </c>
      <c r="CD21" s="35"/>
      <c r="CK21" s="35"/>
      <c r="CM21" s="35"/>
      <c r="CS21" s="35"/>
    </row>
    <row r="22" spans="1:97" x14ac:dyDescent="0.15">
      <c r="A22" s="2">
        <v>20</v>
      </c>
      <c r="B22" s="20">
        <v>1.7078937516896101E-2</v>
      </c>
      <c r="C22" s="20">
        <v>1.1570244795118E-2</v>
      </c>
      <c r="D22" s="20">
        <v>6.4573945702431601E-5</v>
      </c>
      <c r="E22" s="20">
        <v>-3.6447951539679301E-3</v>
      </c>
      <c r="F22" s="20">
        <v>-3.2528676549466299E-3</v>
      </c>
      <c r="G22" s="20"/>
      <c r="H22" s="20">
        <v>-3.5227143471349399E-3</v>
      </c>
      <c r="I22" s="20">
        <v>4.3799530813435203E-3</v>
      </c>
      <c r="J22" s="20">
        <v>1.11745358324665E-2</v>
      </c>
      <c r="K22" s="20">
        <v>7.9037842036018997E-3</v>
      </c>
      <c r="L22" s="20">
        <v>8.7040871911800606E-3</v>
      </c>
      <c r="M22" s="20">
        <v>1.1681954661171501E-2</v>
      </c>
      <c r="N22" s="20">
        <v>1.2996148234481799E-2</v>
      </c>
      <c r="O22" s="20">
        <v>-6.7324284508740403E-4</v>
      </c>
      <c r="P22" s="20">
        <v>3.8308451261288297E-2</v>
      </c>
      <c r="Q22" s="20">
        <v>2.4289300963004699E-3</v>
      </c>
      <c r="R22" s="20">
        <v>8.2360035158488302E-4</v>
      </c>
      <c r="S22" s="20">
        <v>1.3073929611478199E-2</v>
      </c>
      <c r="T22" s="20">
        <v>0</v>
      </c>
      <c r="U22" s="20"/>
      <c r="V22" s="20"/>
      <c r="W22" s="20"/>
      <c r="X22" s="20"/>
      <c r="Y22" s="20"/>
      <c r="Z22" s="20"/>
      <c r="AA22" s="20"/>
      <c r="AB22" s="20">
        <v>8.2747514244998197E-8</v>
      </c>
      <c r="AC22" s="20"/>
      <c r="AD22" s="20">
        <v>0</v>
      </c>
      <c r="AE22" s="20"/>
      <c r="AF22" s="20"/>
      <c r="AG22" s="20"/>
      <c r="AH22" s="20"/>
      <c r="AI22" s="20"/>
      <c r="AJ22" s="20"/>
      <c r="AK22" s="20">
        <v>1.03476613454359E-8</v>
      </c>
      <c r="AL22" s="20">
        <v>7.1862172806725199E-3</v>
      </c>
      <c r="AM22" s="20">
        <v>3.5495415237991701E-3</v>
      </c>
      <c r="AN22" s="20"/>
      <c r="AO22" s="20">
        <v>0.246282995078665</v>
      </c>
      <c r="AP22" s="20">
        <v>0.10077295751727799</v>
      </c>
      <c r="AQ22" s="20"/>
      <c r="AR22" s="20">
        <v>0.128593590897503</v>
      </c>
      <c r="AS22" s="20">
        <v>0.139923901054095</v>
      </c>
      <c r="AT22" s="20">
        <v>3.3676587269112499E-3</v>
      </c>
      <c r="AU22" s="20">
        <v>2.03194339805538E-4</v>
      </c>
      <c r="AV22" s="20">
        <v>1.48236436518523E-3</v>
      </c>
      <c r="AW22" s="20">
        <v>7.0826755809907797E-4</v>
      </c>
      <c r="AX22" s="20">
        <v>4.9661106963217398E-2</v>
      </c>
      <c r="AY22" s="20"/>
      <c r="AZ22" s="20">
        <v>1.2541958216179701E-3</v>
      </c>
      <c r="BA22" s="20"/>
      <c r="BB22" s="20"/>
      <c r="BC22" s="20">
        <v>4.7919583388847404E-3</v>
      </c>
      <c r="BD22" s="20">
        <v>1.3382567996962001E-4</v>
      </c>
      <c r="BE22" s="20">
        <v>5.2985698611795199E-5</v>
      </c>
      <c r="BF22" s="20">
        <v>0</v>
      </c>
      <c r="BG22" s="20">
        <v>1.8695441405398199E-3</v>
      </c>
      <c r="BH22" s="20">
        <v>0</v>
      </c>
      <c r="BI22" s="20"/>
      <c r="BJ22" s="20">
        <v>4.8235611266278402E-4</v>
      </c>
      <c r="BK22" s="20">
        <v>0</v>
      </c>
      <c r="BL22" s="20">
        <v>1.2513516892069201E-4</v>
      </c>
      <c r="BM22" s="20">
        <v>0</v>
      </c>
      <c r="BN22" s="20">
        <v>8.4831131676014901E-5</v>
      </c>
      <c r="BO22" s="20">
        <v>1.48225951646019E-4</v>
      </c>
      <c r="BP22" s="20">
        <v>4.9176064082737201E-4</v>
      </c>
      <c r="BQ22" s="20">
        <v>0</v>
      </c>
      <c r="BR22" s="20">
        <v>0</v>
      </c>
      <c r="BS22" s="20">
        <v>0</v>
      </c>
      <c r="BT22" s="20">
        <v>0</v>
      </c>
      <c r="BU22" s="20">
        <v>1.66389714402766E-4</v>
      </c>
      <c r="CD22" s="35"/>
      <c r="CK22" s="35"/>
      <c r="CM22" s="35"/>
      <c r="CS22" s="35"/>
    </row>
    <row r="23" spans="1:97" x14ac:dyDescent="0.15">
      <c r="A23" s="2">
        <v>21</v>
      </c>
      <c r="B23" s="20">
        <v>2.01165497595884E-2</v>
      </c>
      <c r="C23" s="20">
        <v>1.68765406161193E-2</v>
      </c>
      <c r="D23" s="20">
        <v>-8.1854769622226699E-4</v>
      </c>
      <c r="E23" s="20">
        <v>-5.7845611020604102E-3</v>
      </c>
      <c r="F23" s="20">
        <v>-3.0329988418010098E-3</v>
      </c>
      <c r="G23" s="20"/>
      <c r="H23" s="20">
        <v>-3.6437110009976798E-3</v>
      </c>
      <c r="I23" s="20">
        <v>-2.2681072277686799E-3</v>
      </c>
      <c r="J23" s="20">
        <v>1.8316270741576299E-2</v>
      </c>
      <c r="K23" s="20">
        <v>8.3118296256026805E-3</v>
      </c>
      <c r="L23" s="20">
        <v>8.678253015703E-3</v>
      </c>
      <c r="M23" s="20">
        <v>1.03640919066726E-2</v>
      </c>
      <c r="N23" s="20">
        <v>1.10321380325668E-2</v>
      </c>
      <c r="O23" s="20">
        <v>-5.2313395254660099E-3</v>
      </c>
      <c r="P23" s="20">
        <v>5.0804041256816E-2</v>
      </c>
      <c r="Q23" s="20">
        <v>1.7270279459769701E-3</v>
      </c>
      <c r="R23" s="20">
        <v>-6.1252560114349996E-3</v>
      </c>
      <c r="S23" s="20">
        <v>1.54803199479044E-2</v>
      </c>
      <c r="T23" s="20">
        <v>0</v>
      </c>
      <c r="U23" s="20"/>
      <c r="V23" s="20"/>
      <c r="W23" s="20"/>
      <c r="X23" s="20"/>
      <c r="Y23" s="20"/>
      <c r="Z23" s="20"/>
      <c r="AA23" s="20"/>
      <c r="AB23" s="20">
        <v>3.4567510302431703E-7</v>
      </c>
      <c r="AC23" s="20"/>
      <c r="AD23" s="20">
        <v>0</v>
      </c>
      <c r="AE23" s="20"/>
      <c r="AF23" s="20">
        <v>0</v>
      </c>
      <c r="AG23" s="20"/>
      <c r="AH23" s="20"/>
      <c r="AI23" s="20"/>
      <c r="AJ23" s="20"/>
      <c r="AK23" s="20">
        <v>4.0191778079490802E-8</v>
      </c>
      <c r="AL23" s="20">
        <v>6.33147263634074E-3</v>
      </c>
      <c r="AM23" s="20">
        <v>3.8999366372634101E-3</v>
      </c>
      <c r="AN23" s="20"/>
      <c r="AO23" s="20">
        <v>0.26729778479375099</v>
      </c>
      <c r="AP23" s="20">
        <v>0.22162880133260801</v>
      </c>
      <c r="AQ23" s="20"/>
      <c r="AR23" s="20">
        <v>0.142112995055626</v>
      </c>
      <c r="AS23" s="20"/>
      <c r="AT23" s="20">
        <v>3.2137451119134998E-3</v>
      </c>
      <c r="AU23" s="20">
        <v>3.5542633031618803E-4</v>
      </c>
      <c r="AV23" s="20">
        <v>1.2263507582833801E-3</v>
      </c>
      <c r="AW23" s="20">
        <v>1.47369330221091E-3</v>
      </c>
      <c r="AX23" s="20">
        <v>6.2544665762171298E-2</v>
      </c>
      <c r="AY23" s="20"/>
      <c r="AZ23" s="20">
        <v>1.9657768188334301E-3</v>
      </c>
      <c r="BA23" s="20"/>
      <c r="BB23" s="20"/>
      <c r="BC23" s="20">
        <v>4.7238832782001599E-3</v>
      </c>
      <c r="BD23" s="20">
        <v>1.4034650681695699E-4</v>
      </c>
      <c r="BE23" s="20">
        <v>5.2985698611795199E-5</v>
      </c>
      <c r="BF23" s="20">
        <v>0</v>
      </c>
      <c r="BG23" s="20">
        <v>1.8695441405398199E-3</v>
      </c>
      <c r="BH23" s="20">
        <v>0</v>
      </c>
      <c r="BI23" s="20"/>
      <c r="BJ23" s="20">
        <v>4.8235611266278402E-4</v>
      </c>
      <c r="BK23" s="20">
        <v>0</v>
      </c>
      <c r="BL23" s="20">
        <v>1.25164529527939E-4</v>
      </c>
      <c r="BM23" s="20">
        <v>0</v>
      </c>
      <c r="BN23" s="20">
        <v>9.5625789311523104E-5</v>
      </c>
      <c r="BO23" s="20">
        <v>1.48225951646019E-4</v>
      </c>
      <c r="BP23" s="20">
        <v>4.9823179413790704E-4</v>
      </c>
      <c r="BQ23" s="20">
        <v>0</v>
      </c>
      <c r="BR23" s="20">
        <v>0</v>
      </c>
      <c r="BS23" s="20">
        <v>0</v>
      </c>
      <c r="BT23" s="20">
        <v>0</v>
      </c>
      <c r="BU23" s="20">
        <v>1.6773724352174701E-4</v>
      </c>
      <c r="CD23" s="35"/>
      <c r="CK23" s="35"/>
      <c r="CM23" s="35"/>
      <c r="CS23" s="35"/>
    </row>
    <row r="24" spans="1:97" x14ac:dyDescent="0.15">
      <c r="A24" s="2">
        <v>22</v>
      </c>
      <c r="B24" s="20">
        <v>1.3852425682642999E-2</v>
      </c>
      <c r="C24" s="20">
        <v>1.5872709278108299E-2</v>
      </c>
      <c r="D24" s="20">
        <v>-4.6797372450505399E-4</v>
      </c>
      <c r="E24" s="20">
        <v>4.2106917593588603E-2</v>
      </c>
      <c r="F24" s="20">
        <v>1.33894221546366E-2</v>
      </c>
      <c r="G24" s="20"/>
      <c r="H24" s="20">
        <v>6.0200756427648697E-3</v>
      </c>
      <c r="I24" s="20">
        <v>5.46294675513718E-3</v>
      </c>
      <c r="J24" s="20">
        <v>1.5690749887368301E-2</v>
      </c>
      <c r="K24" s="20">
        <v>6.0839372259568697E-3</v>
      </c>
      <c r="L24" s="20">
        <v>1.36052374882954E-2</v>
      </c>
      <c r="M24" s="20">
        <v>2.2282689392866002E-2</v>
      </c>
      <c r="N24" s="20">
        <v>3.1489356142814097E-2</v>
      </c>
      <c r="O24" s="20">
        <v>-2.99371315768768E-3</v>
      </c>
      <c r="P24" s="20">
        <v>4.4535638004713503E-2</v>
      </c>
      <c r="Q24" s="20">
        <v>2.6016980744974498E-3</v>
      </c>
      <c r="R24" s="20">
        <v>-1.39075749739913E-2</v>
      </c>
      <c r="S24" s="20">
        <v>1.5214262557071499E-2</v>
      </c>
      <c r="T24" s="20">
        <v>0</v>
      </c>
      <c r="U24" s="20"/>
      <c r="V24" s="20"/>
      <c r="W24" s="20">
        <v>0</v>
      </c>
      <c r="X24" s="20"/>
      <c r="Y24" s="20"/>
      <c r="Z24" s="20"/>
      <c r="AA24" s="20"/>
      <c r="AB24" s="20">
        <v>1.42923206826117E-7</v>
      </c>
      <c r="AC24" s="20"/>
      <c r="AD24" s="20"/>
      <c r="AE24" s="20">
        <v>0</v>
      </c>
      <c r="AF24" s="20">
        <v>0</v>
      </c>
      <c r="AG24" s="20"/>
      <c r="AH24" s="20">
        <v>0</v>
      </c>
      <c r="AI24" s="20"/>
      <c r="AJ24" s="20"/>
      <c r="AK24" s="20">
        <v>1.8056552484158401E-8</v>
      </c>
      <c r="AL24" s="20">
        <v>6.5301715094984499E-3</v>
      </c>
      <c r="AM24" s="20">
        <v>2.7206456641065699E-3</v>
      </c>
      <c r="AN24" s="20"/>
      <c r="AO24" s="20">
        <v>0.38455851061899798</v>
      </c>
      <c r="AP24" s="20">
        <v>0.158165700603697</v>
      </c>
      <c r="AQ24" s="20"/>
      <c r="AR24" s="20">
        <v>0.137022604698262</v>
      </c>
      <c r="AS24" s="20">
        <v>0.123595236318883</v>
      </c>
      <c r="AT24" s="20">
        <v>2.6714015678736E-3</v>
      </c>
      <c r="AU24" s="20"/>
      <c r="AV24" s="20">
        <v>3.0465970535917802E-3</v>
      </c>
      <c r="AW24" s="20">
        <v>1.90512727457333E-3</v>
      </c>
      <c r="AX24" s="20">
        <v>5.5061939636378898E-2</v>
      </c>
      <c r="AY24" s="20"/>
      <c r="AZ24" s="20">
        <v>3.3812841410947999E-3</v>
      </c>
      <c r="BA24" s="20"/>
      <c r="BB24" s="20"/>
      <c r="BC24" s="20">
        <v>4.9345073494448596E-3</v>
      </c>
      <c r="BD24" s="20">
        <v>1.5107756430736901E-4</v>
      </c>
      <c r="BE24" s="20">
        <v>5.2985698611795199E-5</v>
      </c>
      <c r="BF24" s="20">
        <v>0</v>
      </c>
      <c r="BG24" s="20">
        <v>1.9105609009380099E-3</v>
      </c>
      <c r="BH24" s="20">
        <v>0</v>
      </c>
      <c r="BI24" s="20"/>
      <c r="BJ24" s="20">
        <v>4.8235611266278402E-4</v>
      </c>
      <c r="BK24" s="20">
        <v>0</v>
      </c>
      <c r="BL24" s="20">
        <v>1.2520281201447301E-4</v>
      </c>
      <c r="BM24" s="20">
        <v>0</v>
      </c>
      <c r="BN24" s="20">
        <v>9.5625789311523104E-5</v>
      </c>
      <c r="BO24" s="20">
        <v>2.01850537633874E-4</v>
      </c>
      <c r="BP24" s="20">
        <v>5.0568432469664799E-4</v>
      </c>
      <c r="BQ24" s="20">
        <v>0</v>
      </c>
      <c r="BR24" s="20">
        <v>8.8210794552343895E-7</v>
      </c>
      <c r="BS24" s="20">
        <v>0</v>
      </c>
      <c r="BT24" s="20">
        <v>0</v>
      </c>
      <c r="BU24" s="20">
        <v>1.7266779739840099E-4</v>
      </c>
      <c r="CD24" s="35"/>
      <c r="CK24" s="35"/>
      <c r="CM24" s="35"/>
      <c r="CS24" s="35"/>
    </row>
    <row r="25" spans="1:97" x14ac:dyDescent="0.15">
      <c r="A25" s="2">
        <v>23</v>
      </c>
      <c r="B25" s="20">
        <v>1.93676253375543E-2</v>
      </c>
      <c r="C25" s="20">
        <v>1.44939163713378E-2</v>
      </c>
      <c r="D25" s="20">
        <v>-1.48920612010475E-3</v>
      </c>
      <c r="E25" s="20">
        <v>-6.4605369775911402E-3</v>
      </c>
      <c r="F25" s="20">
        <v>-2.9580571691894598E-3</v>
      </c>
      <c r="G25" s="20"/>
      <c r="H25" s="20">
        <v>-3.21534305256908E-3</v>
      </c>
      <c r="I25" s="20">
        <v>5.6046601470991896E-3</v>
      </c>
      <c r="J25" s="20">
        <v>2.047008098697E-2</v>
      </c>
      <c r="K25" s="20">
        <v>5.1789841981779196E-3</v>
      </c>
      <c r="L25" s="20">
        <v>1.68004232274707E-2</v>
      </c>
      <c r="M25" s="20">
        <v>1.0508532887410301E-2</v>
      </c>
      <c r="N25" s="20">
        <v>1.3574272577335201E-2</v>
      </c>
      <c r="O25" s="20">
        <v>-4.3115386426403803E-3</v>
      </c>
      <c r="P25" s="20">
        <v>7.3375129332599598E-2</v>
      </c>
      <c r="Q25" s="20">
        <v>2.8589955806611E-3</v>
      </c>
      <c r="R25" s="20">
        <v>-6.09348815486754E-3</v>
      </c>
      <c r="S25" s="20">
        <v>1.71875857408492E-2</v>
      </c>
      <c r="T25" s="20">
        <v>0</v>
      </c>
      <c r="U25" s="20"/>
      <c r="V25" s="20"/>
      <c r="W25" s="20"/>
      <c r="X25" s="20"/>
      <c r="Y25" s="20"/>
      <c r="Z25" s="20"/>
      <c r="AA25" s="20"/>
      <c r="AB25" s="20">
        <v>1.9671388278523901E-8</v>
      </c>
      <c r="AC25" s="20"/>
      <c r="AD25" s="20">
        <v>0</v>
      </c>
      <c r="AE25" s="20"/>
      <c r="AF25" s="20"/>
      <c r="AG25" s="20"/>
      <c r="AH25" s="20"/>
      <c r="AI25" s="20"/>
      <c r="AJ25" s="20"/>
      <c r="AK25" s="20">
        <v>2.44893981619907E-9</v>
      </c>
      <c r="AL25" s="20">
        <v>8.5958031776860698E-3</v>
      </c>
      <c r="AM25" s="20">
        <v>4.24082315948988E-3</v>
      </c>
      <c r="AN25" s="20"/>
      <c r="AO25" s="20">
        <v>0.29010003770610698</v>
      </c>
      <c r="AP25" s="20">
        <v>5.8078103075700799E-2</v>
      </c>
      <c r="AQ25" s="20"/>
      <c r="AR25" s="20"/>
      <c r="AS25" s="20"/>
      <c r="AT25" s="20">
        <v>4.4082946495716899E-3</v>
      </c>
      <c r="AU25" s="20"/>
      <c r="AV25" s="20">
        <v>4.6615805551240104E-3</v>
      </c>
      <c r="AW25" s="20">
        <v>3.9278056736945901E-3</v>
      </c>
      <c r="AX25" s="20">
        <v>5.6070579535219899E-2</v>
      </c>
      <c r="AY25" s="20"/>
      <c r="AZ25" s="20">
        <v>1.1514545851070001E-3</v>
      </c>
      <c r="BA25" s="20"/>
      <c r="BB25" s="20"/>
      <c r="BC25" s="20">
        <v>5.35626851378456E-3</v>
      </c>
      <c r="BD25" s="20">
        <v>1.6085611844913699E-4</v>
      </c>
      <c r="BE25" s="20">
        <v>5.2985698611795199E-5</v>
      </c>
      <c r="BF25" s="20">
        <v>0</v>
      </c>
      <c r="BG25" s="20">
        <v>1.9105609009380099E-3</v>
      </c>
      <c r="BH25" s="20">
        <v>0</v>
      </c>
      <c r="BI25" s="20"/>
      <c r="BJ25" s="20">
        <v>4.8235611266278402E-4</v>
      </c>
      <c r="BK25" s="20">
        <v>0</v>
      </c>
      <c r="BL25" s="20">
        <v>1.2520337381196901E-4</v>
      </c>
      <c r="BM25" s="20">
        <v>0</v>
      </c>
      <c r="BN25" s="20">
        <v>9.6172099715659395E-5</v>
      </c>
      <c r="BO25" s="20">
        <v>2.01850537633874E-4</v>
      </c>
      <c r="BP25" s="20">
        <v>5.0568432469664799E-4</v>
      </c>
      <c r="BQ25" s="20">
        <v>0</v>
      </c>
      <c r="BR25" s="20">
        <v>8.8210794552343895E-7</v>
      </c>
      <c r="BS25" s="20">
        <v>0</v>
      </c>
      <c r="BT25" s="20">
        <v>0</v>
      </c>
      <c r="BU25" s="20">
        <v>1.7325465039998801E-4</v>
      </c>
      <c r="CD25" s="35"/>
      <c r="CK25" s="35"/>
      <c r="CM25" s="35"/>
      <c r="CS25" s="35"/>
    </row>
    <row r="26" spans="1:97" x14ac:dyDescent="0.15">
      <c r="A26" s="2">
        <v>24</v>
      </c>
      <c r="B26" s="20">
        <v>1.8800226738150402E-2</v>
      </c>
      <c r="C26" s="20">
        <v>1.18558873633977E-2</v>
      </c>
      <c r="D26" s="20">
        <v>-1.4591271530183601E-3</v>
      </c>
      <c r="E26" s="20">
        <v>1.5119057324832101E-4</v>
      </c>
      <c r="F26" s="20">
        <v>9.7348186832974404E-3</v>
      </c>
      <c r="G26" s="20"/>
      <c r="H26" s="20">
        <v>6.4584818293644097E-2</v>
      </c>
      <c r="I26" s="20">
        <v>1.9424160641503399E-4</v>
      </c>
      <c r="J26" s="20">
        <v>2.8892116255931299E-2</v>
      </c>
      <c r="K26" s="20">
        <v>1.75771713815744E-2</v>
      </c>
      <c r="L26" s="20">
        <v>1.12861714698313E-2</v>
      </c>
      <c r="M26" s="20">
        <v>1.40705195877695E-2</v>
      </c>
      <c r="N26" s="20">
        <v>1.2391779157859901E-2</v>
      </c>
      <c r="O26" s="20">
        <v>-2.3476914904482699E-3</v>
      </c>
      <c r="P26" s="20">
        <v>5.2630779954466599E-2</v>
      </c>
      <c r="Q26" s="20">
        <v>3.4958099093824798E-3</v>
      </c>
      <c r="R26" s="20"/>
      <c r="S26" s="20">
        <v>1.7067103485467201E-2</v>
      </c>
      <c r="T26" s="20">
        <v>0</v>
      </c>
      <c r="U26" s="20"/>
      <c r="V26" s="20"/>
      <c r="W26" s="20"/>
      <c r="X26" s="20"/>
      <c r="Y26" s="20"/>
      <c r="Z26" s="20"/>
      <c r="AA26" s="20"/>
      <c r="AB26" s="20">
        <v>2.5368953612270601E-7</v>
      </c>
      <c r="AC26" s="20"/>
      <c r="AD26" s="20"/>
      <c r="AE26" s="20"/>
      <c r="AF26" s="20"/>
      <c r="AG26" s="20"/>
      <c r="AH26" s="20"/>
      <c r="AI26" s="20"/>
      <c r="AJ26" s="20"/>
      <c r="AK26" s="20">
        <v>3.3233773986588099E-8</v>
      </c>
      <c r="AL26" s="20">
        <v>7.9060687670779398E-3</v>
      </c>
      <c r="AM26" s="20">
        <v>7.3282564413098897E-3</v>
      </c>
      <c r="AN26" s="20"/>
      <c r="AO26" s="20">
        <v>0.342215876354105</v>
      </c>
      <c r="AP26" s="20"/>
      <c r="AQ26" s="20"/>
      <c r="AR26" s="20">
        <v>0.128375219249277</v>
      </c>
      <c r="AS26" s="20"/>
      <c r="AT26" s="20">
        <v>7.6991511699338001E-3</v>
      </c>
      <c r="AU26" s="20">
        <v>1.39682114892409E-3</v>
      </c>
      <c r="AV26" s="20">
        <v>2.7467185335888701E-3</v>
      </c>
      <c r="AW26" s="20"/>
      <c r="AX26" s="20">
        <v>6.5856423261168598E-2</v>
      </c>
      <c r="AY26" s="20"/>
      <c r="AZ26" s="20">
        <v>7.7506271139499399E-4</v>
      </c>
      <c r="BA26" s="20"/>
      <c r="BB26" s="20"/>
      <c r="BC26" s="20">
        <v>5.7211492028394597E-3</v>
      </c>
      <c r="BD26" s="20">
        <v>1.6367606750792199E-4</v>
      </c>
      <c r="BE26" s="20">
        <v>5.2985698611795199E-5</v>
      </c>
      <c r="BF26" s="20">
        <v>0</v>
      </c>
      <c r="BG26" s="20">
        <v>1.9105609009380099E-3</v>
      </c>
      <c r="BH26" s="20">
        <v>0</v>
      </c>
      <c r="BI26" s="20"/>
      <c r="BJ26" s="20">
        <v>4.8235611266278402E-4</v>
      </c>
      <c r="BK26" s="20">
        <v>0</v>
      </c>
      <c r="BL26" s="20">
        <v>1.2520950007990499E-4</v>
      </c>
      <c r="BM26" s="20">
        <v>0</v>
      </c>
      <c r="BN26" s="20">
        <v>9.6172099715659395E-5</v>
      </c>
      <c r="BO26" s="20">
        <v>2.01850537633874E-4</v>
      </c>
      <c r="BP26" s="20">
        <v>5.0568432469664799E-4</v>
      </c>
      <c r="BQ26" s="20">
        <v>0</v>
      </c>
      <c r="BR26" s="20">
        <v>8.8210794552343895E-7</v>
      </c>
      <c r="BS26" s="20">
        <v>0</v>
      </c>
      <c r="BT26" s="20"/>
      <c r="BU26" s="20">
        <v>1.7341515361975399E-4</v>
      </c>
      <c r="CD26" s="35"/>
      <c r="CK26" s="35"/>
      <c r="CM26" s="35"/>
      <c r="CS26" s="35"/>
    </row>
    <row r="27" spans="1:97" x14ac:dyDescent="0.15">
      <c r="A27" s="2">
        <v>25</v>
      </c>
      <c r="B27" s="20">
        <v>1.6961641154212299E-2</v>
      </c>
      <c r="C27" s="20">
        <v>1.46507906281944E-2</v>
      </c>
      <c r="D27" s="20">
        <v>2.6629160164059799E-5</v>
      </c>
      <c r="E27" s="20">
        <v>2.4339269689220198E-2</v>
      </c>
      <c r="F27" s="20"/>
      <c r="G27" s="20"/>
      <c r="H27" s="20">
        <v>-1.6877368643920499E-3</v>
      </c>
      <c r="I27" s="20">
        <v>0.87593621060169902</v>
      </c>
      <c r="J27" s="20">
        <v>1.3904125769562001E-2</v>
      </c>
      <c r="K27" s="20">
        <v>1.2782668423022699E-3</v>
      </c>
      <c r="L27" s="20">
        <v>2.4694112445192699E-2</v>
      </c>
      <c r="M27" s="20">
        <v>2.4780232101158602E-2</v>
      </c>
      <c r="N27" s="20">
        <v>8.3384624783103805E-3</v>
      </c>
      <c r="O27" s="20">
        <v>-4.1277089066606596E-3</v>
      </c>
      <c r="P27" s="20">
        <v>4.3776639535782501E-2</v>
      </c>
      <c r="Q27" s="20">
        <v>2.55220420963026E-3</v>
      </c>
      <c r="R27" s="20">
        <v>-1.32662544319113E-2</v>
      </c>
      <c r="S27" s="20">
        <v>1.6329718047409399E-2</v>
      </c>
      <c r="T27" s="20">
        <v>0</v>
      </c>
      <c r="U27" s="20">
        <v>0</v>
      </c>
      <c r="V27" s="20"/>
      <c r="W27" s="20"/>
      <c r="X27" s="20"/>
      <c r="Y27" s="20"/>
      <c r="Z27" s="20"/>
      <c r="AA27" s="20"/>
      <c r="AB27" s="20">
        <v>3.0531288607232699E-7</v>
      </c>
      <c r="AC27" s="20"/>
      <c r="AD27" s="20"/>
      <c r="AE27" s="20"/>
      <c r="AF27" s="20"/>
      <c r="AG27" s="20"/>
      <c r="AH27" s="20"/>
      <c r="AI27" s="20"/>
      <c r="AJ27" s="20"/>
      <c r="AK27" s="20">
        <v>4.0962608074507898E-8</v>
      </c>
      <c r="AL27" s="20">
        <v>6.62519779695297E-3</v>
      </c>
      <c r="AM27" s="20">
        <v>6.0096793185283898E-3</v>
      </c>
      <c r="AN27" s="20"/>
      <c r="AO27" s="20">
        <v>0.310132706443702</v>
      </c>
      <c r="AP27" s="20"/>
      <c r="AQ27" s="20"/>
      <c r="AR27" s="20">
        <v>6.6937865409816694E-2</v>
      </c>
      <c r="AS27" s="20"/>
      <c r="AT27" s="20">
        <v>4.7953990092539497E-3</v>
      </c>
      <c r="AU27" s="20">
        <v>1.4174780305330401E-3</v>
      </c>
      <c r="AV27" s="20">
        <v>6.2188118612337296E-3</v>
      </c>
      <c r="AW27" s="20">
        <v>2.7728151283923298E-3</v>
      </c>
      <c r="AX27" s="20">
        <v>9.7862086028365602E-2</v>
      </c>
      <c r="AY27" s="20"/>
      <c r="AZ27" s="20">
        <v>1.94784873801904E-3</v>
      </c>
      <c r="BA27" s="20"/>
      <c r="BB27" s="20"/>
      <c r="BC27" s="20">
        <v>5.5317274639902101E-3</v>
      </c>
      <c r="BD27" s="20">
        <v>1.7163585282742799E-4</v>
      </c>
      <c r="BE27" s="20">
        <v>5.3405417026887497E-5</v>
      </c>
      <c r="BF27" s="20">
        <v>0</v>
      </c>
      <c r="BG27" s="20">
        <v>1.9105609009380099E-3</v>
      </c>
      <c r="BH27" s="20"/>
      <c r="BI27" s="20"/>
      <c r="BJ27" s="20">
        <v>4.8235611266278402E-4</v>
      </c>
      <c r="BK27" s="20">
        <v>0</v>
      </c>
      <c r="BL27" s="20">
        <v>1.25215633035906E-4</v>
      </c>
      <c r="BM27" s="20">
        <v>0</v>
      </c>
      <c r="BN27" s="20">
        <v>9.6172099715659395E-5</v>
      </c>
      <c r="BO27" s="20">
        <v>2.01850537633874E-4</v>
      </c>
      <c r="BP27" s="20">
        <v>5.0568432469664799E-4</v>
      </c>
      <c r="BQ27" s="20">
        <v>0</v>
      </c>
      <c r="BR27" s="20">
        <v>8.8210794552343895E-7</v>
      </c>
      <c r="BS27" s="20">
        <v>0</v>
      </c>
      <c r="BT27" s="20">
        <v>0</v>
      </c>
      <c r="BU27" s="20">
        <v>1.73890860191974E-4</v>
      </c>
      <c r="CD27" s="35"/>
      <c r="CK27" s="35"/>
      <c r="CM27" s="35"/>
      <c r="CS27" s="35"/>
    </row>
    <row r="28" spans="1:97" x14ac:dyDescent="0.15">
      <c r="A28" s="2">
        <v>26</v>
      </c>
      <c r="B28" s="20">
        <v>1.53850829421579E-2</v>
      </c>
      <c r="C28" s="20">
        <v>1.04451963593018E-2</v>
      </c>
      <c r="D28" s="20">
        <v>-1.6036854564368201E-3</v>
      </c>
      <c r="E28" s="20">
        <v>-8.8320588381898095E-3</v>
      </c>
      <c r="F28" s="20"/>
      <c r="G28" s="20"/>
      <c r="H28" s="20">
        <v>0.121688710920151</v>
      </c>
      <c r="I28" s="20">
        <v>-1.75073332120947E-3</v>
      </c>
      <c r="J28" s="20">
        <v>2.0958996668015401E-2</v>
      </c>
      <c r="K28" s="20">
        <v>5.02874900083342E-3</v>
      </c>
      <c r="L28" s="20">
        <v>2.2085243254808202E-3</v>
      </c>
      <c r="M28" s="20">
        <v>2.16063905502074E-2</v>
      </c>
      <c r="N28" s="20">
        <v>1.4848196912792501E-2</v>
      </c>
      <c r="O28" s="20">
        <v>-1.8384220895814301E-3</v>
      </c>
      <c r="P28" s="20">
        <v>6.0382319442017898E-2</v>
      </c>
      <c r="Q28" s="20">
        <v>3.8369326040003501E-3</v>
      </c>
      <c r="R28" s="20">
        <v>8.5295028617393004E-4</v>
      </c>
      <c r="S28" s="20">
        <v>1.63786133101942E-2</v>
      </c>
      <c r="T28" s="20">
        <v>0</v>
      </c>
      <c r="U28" s="20"/>
      <c r="V28" s="20"/>
      <c r="W28" s="20"/>
      <c r="X28" s="20"/>
      <c r="Y28" s="20"/>
      <c r="Z28" s="20">
        <v>0</v>
      </c>
      <c r="AA28" s="20"/>
      <c r="AB28" s="20">
        <v>4.2506602011715799E-7</v>
      </c>
      <c r="AC28" s="20"/>
      <c r="AD28" s="20"/>
      <c r="AE28" s="20"/>
      <c r="AF28" s="20"/>
      <c r="AG28" s="20"/>
      <c r="AH28" s="20"/>
      <c r="AI28" s="20"/>
      <c r="AJ28" s="20"/>
      <c r="AK28" s="20">
        <v>6.0854575088138098E-8</v>
      </c>
      <c r="AL28" s="20">
        <v>6.8016021137780498E-3</v>
      </c>
      <c r="AM28" s="20">
        <v>5.4083707240737897E-3</v>
      </c>
      <c r="AN28" s="20"/>
      <c r="AO28" s="20">
        <v>7.0808481614990093E-2</v>
      </c>
      <c r="AP28" s="20"/>
      <c r="AQ28" s="20"/>
      <c r="AR28" s="20">
        <v>0.16659625452828</v>
      </c>
      <c r="AS28" s="20"/>
      <c r="AT28" s="20">
        <v>6.1626026597739799E-3</v>
      </c>
      <c r="AU28" s="20">
        <v>9.6022460378662104E-4</v>
      </c>
      <c r="AV28" s="20">
        <v>2.8226540665654302E-3</v>
      </c>
      <c r="AW28" s="20"/>
      <c r="AX28" s="20">
        <v>0.106561181597043</v>
      </c>
      <c r="AY28" s="20"/>
      <c r="AZ28" s="20">
        <v>4.5259738547835199E-4</v>
      </c>
      <c r="BA28" s="20"/>
      <c r="BB28" s="20"/>
      <c r="BC28" s="20">
        <v>4.3499020249542298E-3</v>
      </c>
      <c r="BD28" s="20">
        <v>1.77906712778026E-4</v>
      </c>
      <c r="BE28" s="20">
        <v>5.3405417026887497E-5</v>
      </c>
      <c r="BF28" s="20">
        <v>0</v>
      </c>
      <c r="BG28" s="20">
        <v>1.9105609009380099E-3</v>
      </c>
      <c r="BH28" s="20"/>
      <c r="BI28" s="20"/>
      <c r="BJ28" s="20">
        <v>4.8681588194745699E-4</v>
      </c>
      <c r="BK28" s="20">
        <v>0</v>
      </c>
      <c r="BL28" s="20">
        <v>1.25223845980257E-4</v>
      </c>
      <c r="BM28" s="20">
        <v>0</v>
      </c>
      <c r="BN28" s="20">
        <v>9.6172099715659395E-5</v>
      </c>
      <c r="BO28" s="20">
        <v>2.01850537633874E-4</v>
      </c>
      <c r="BP28" s="20">
        <v>5.0568432469664799E-4</v>
      </c>
      <c r="BQ28" s="20">
        <v>0</v>
      </c>
      <c r="BR28" s="20">
        <v>8.8210794552343895E-7</v>
      </c>
      <c r="BS28" s="20">
        <v>0</v>
      </c>
      <c r="BT28" s="20">
        <v>0</v>
      </c>
      <c r="BU28" s="20">
        <v>1.7455021904967899E-4</v>
      </c>
      <c r="CD28" s="35"/>
      <c r="CE28" s="35"/>
      <c r="CK28" s="35"/>
      <c r="CM28" s="35"/>
      <c r="CS28" s="35"/>
    </row>
    <row r="29" spans="1:97" x14ac:dyDescent="0.15">
      <c r="A29" s="2">
        <v>27</v>
      </c>
      <c r="B29" s="20">
        <v>1.8787671221770299E-2</v>
      </c>
      <c r="C29" s="20">
        <v>1.08338300364307E-2</v>
      </c>
      <c r="D29" s="20">
        <v>-3.2261547415788998E-4</v>
      </c>
      <c r="E29" s="20">
        <v>-6.9267100021261404E-3</v>
      </c>
      <c r="F29" s="20">
        <v>9.5552431876084101E-2</v>
      </c>
      <c r="G29" s="20"/>
      <c r="H29" s="20">
        <v>-4.3764808388685799E-3</v>
      </c>
      <c r="I29" s="20">
        <v>-2.7827901937221098E-3</v>
      </c>
      <c r="J29" s="20">
        <v>1.39231769151085E-2</v>
      </c>
      <c r="K29" s="20">
        <v>1.05543753713292E-2</v>
      </c>
      <c r="L29" s="20">
        <v>1.2136325767524599E-2</v>
      </c>
      <c r="M29" s="20">
        <v>1.6156293311414702E-2</v>
      </c>
      <c r="N29" s="20">
        <v>-5.8949316880400199E-3</v>
      </c>
      <c r="O29" s="20">
        <v>-8.7395150098379497E-3</v>
      </c>
      <c r="P29" s="20">
        <v>5.6989279640823599E-2</v>
      </c>
      <c r="Q29" s="20">
        <v>3.8674420815012801E-3</v>
      </c>
      <c r="R29" s="20">
        <v>-9.9587361115198308E-3</v>
      </c>
      <c r="S29" s="20">
        <v>1.5839258087416399E-2</v>
      </c>
      <c r="T29" s="20">
        <v>0</v>
      </c>
      <c r="U29" s="20"/>
      <c r="V29" s="20"/>
      <c r="W29" s="20"/>
      <c r="X29" s="20"/>
      <c r="Y29" s="20"/>
      <c r="Z29" s="20"/>
      <c r="AA29" s="20"/>
      <c r="AB29" s="20">
        <v>2.1935272638373499E-7</v>
      </c>
      <c r="AC29" s="20"/>
      <c r="AD29" s="20"/>
      <c r="AE29" s="20"/>
      <c r="AF29" s="20"/>
      <c r="AG29" s="20"/>
      <c r="AH29" s="20">
        <v>0</v>
      </c>
      <c r="AI29" s="20"/>
      <c r="AJ29" s="20"/>
      <c r="AK29" s="20">
        <v>3.11127713910039E-8</v>
      </c>
      <c r="AL29" s="20">
        <v>6.0320215890733598E-3</v>
      </c>
      <c r="AM29" s="20">
        <v>3.3914065159745301E-3</v>
      </c>
      <c r="AN29" s="20"/>
      <c r="AO29" s="20">
        <v>0.44744659711392798</v>
      </c>
      <c r="AP29" s="20"/>
      <c r="AQ29" s="20"/>
      <c r="AR29" s="20">
        <v>0.28269259698482402</v>
      </c>
      <c r="AS29" s="20"/>
      <c r="AT29" s="20">
        <v>3.19985693231242E-3</v>
      </c>
      <c r="AU29" s="20">
        <v>1.1956678931117301E-3</v>
      </c>
      <c r="AV29" s="20">
        <v>2.1673053588011598E-3</v>
      </c>
      <c r="AW29" s="20">
        <v>2.17198587633387E-3</v>
      </c>
      <c r="AX29" s="20">
        <v>0.33007531535060097</v>
      </c>
      <c r="AY29" s="20"/>
      <c r="AZ29" s="20">
        <v>2.0898377631553798E-3</v>
      </c>
      <c r="BA29" s="20"/>
      <c r="BB29" s="20"/>
      <c r="BC29" s="20">
        <v>3.9240725413590997E-3</v>
      </c>
      <c r="BD29" s="20">
        <v>1.92188685847819E-4</v>
      </c>
      <c r="BE29" s="20">
        <v>5.3405417026887497E-5</v>
      </c>
      <c r="BF29" s="20">
        <v>0</v>
      </c>
      <c r="BG29" s="20">
        <v>1.9105609009380099E-3</v>
      </c>
      <c r="BH29" s="20">
        <v>0</v>
      </c>
      <c r="BI29" s="20"/>
      <c r="BJ29" s="20">
        <v>4.8681588194745699E-4</v>
      </c>
      <c r="BK29" s="20">
        <v>0</v>
      </c>
      <c r="BL29" s="20">
        <v>1.2522776518660001E-4</v>
      </c>
      <c r="BM29" s="20">
        <v>0</v>
      </c>
      <c r="BN29" s="20">
        <v>9.6172099715659395E-5</v>
      </c>
      <c r="BO29" s="20">
        <v>2.01850537633874E-4</v>
      </c>
      <c r="BP29" s="20">
        <v>5.0568432469664799E-4</v>
      </c>
      <c r="BQ29" s="20">
        <v>0</v>
      </c>
      <c r="BR29" s="20">
        <v>1.6313386421752199E-5</v>
      </c>
      <c r="BS29" s="20">
        <v>0</v>
      </c>
      <c r="BT29" s="20">
        <v>0</v>
      </c>
      <c r="BU29" s="20">
        <v>1.7653498393887599E-4</v>
      </c>
      <c r="CD29" s="35"/>
      <c r="CE29" s="35"/>
      <c r="CK29" s="35"/>
      <c r="CM29" s="35"/>
      <c r="CS29" s="35"/>
    </row>
    <row r="30" spans="1:97" x14ac:dyDescent="0.15">
      <c r="A30" s="2">
        <v>28</v>
      </c>
      <c r="B30" s="20">
        <v>1.7846094580494E-2</v>
      </c>
      <c r="C30" s="20">
        <v>1.0886349082878201E-2</v>
      </c>
      <c r="D30" s="20">
        <v>-8.39082063059581E-4</v>
      </c>
      <c r="E30" s="20">
        <v>4.3412377931351404E-3</v>
      </c>
      <c r="F30" s="20"/>
      <c r="G30" s="20"/>
      <c r="H30" s="20">
        <v>0.29629327503209901</v>
      </c>
      <c r="I30" s="20">
        <v>-1.65568600867564E-3</v>
      </c>
      <c r="J30" s="20">
        <v>1.9295758479431602E-2</v>
      </c>
      <c r="K30" s="20">
        <v>7.4527252904682904E-3</v>
      </c>
      <c r="L30" s="20">
        <v>8.2313136652016807E-3</v>
      </c>
      <c r="M30" s="20">
        <v>6.1464955475378797E-3</v>
      </c>
      <c r="N30" s="20">
        <v>4.0413738343533399E-3</v>
      </c>
      <c r="O30" s="20">
        <v>-9.9399106778618098E-3</v>
      </c>
      <c r="P30" s="20">
        <v>5.2086433358654503E-2</v>
      </c>
      <c r="Q30" s="20">
        <v>4.0594093423063898E-3</v>
      </c>
      <c r="R30" s="20"/>
      <c r="S30" s="20">
        <v>1.5939000635700699E-2</v>
      </c>
      <c r="T30" s="20"/>
      <c r="U30" s="20"/>
      <c r="V30" s="20"/>
      <c r="W30" s="20"/>
      <c r="X30" s="20"/>
      <c r="Y30" s="20"/>
      <c r="Z30" s="20"/>
      <c r="AA30" s="20"/>
      <c r="AB30" s="20">
        <v>4.10770053815285E-10</v>
      </c>
      <c r="AC30" s="20"/>
      <c r="AD30" s="20"/>
      <c r="AE30" s="20"/>
      <c r="AF30" s="20"/>
      <c r="AG30" s="20"/>
      <c r="AH30" s="20"/>
      <c r="AI30" s="20"/>
      <c r="AJ30" s="20"/>
      <c r="AK30" s="20">
        <v>5.79420452168042E-11</v>
      </c>
      <c r="AL30" s="20">
        <v>9.9908489344017401E-3</v>
      </c>
      <c r="AM30" s="20">
        <v>5.6590848955917301E-3</v>
      </c>
      <c r="AN30" s="20"/>
      <c r="AO30" s="20"/>
      <c r="AP30" s="20"/>
      <c r="AQ30" s="20"/>
      <c r="AR30" s="20">
        <v>0.179996293641254</v>
      </c>
      <c r="AS30" s="20">
        <v>0.17931283887129201</v>
      </c>
      <c r="AT30" s="20">
        <v>3.2712531744992601E-3</v>
      </c>
      <c r="AU30" s="20"/>
      <c r="AV30" s="20">
        <v>5.9024310018887796E-3</v>
      </c>
      <c r="AW30" s="20"/>
      <c r="AX30" s="20"/>
      <c r="AY30" s="20"/>
      <c r="AZ30" s="20">
        <v>9.852091744219089E-4</v>
      </c>
      <c r="BA30" s="20"/>
      <c r="BB30" s="20"/>
      <c r="BC30" s="20">
        <v>4.0533019929291699E-3</v>
      </c>
      <c r="BD30" s="20">
        <v>1.92188685847819E-4</v>
      </c>
      <c r="BE30" s="20">
        <v>5.3405417026887497E-5</v>
      </c>
      <c r="BF30" s="20">
        <v>0</v>
      </c>
      <c r="BG30" s="20">
        <v>1.9105609009380099E-3</v>
      </c>
      <c r="BH30" s="20"/>
      <c r="BI30" s="20"/>
      <c r="BJ30" s="20">
        <v>4.8681588194745699E-4</v>
      </c>
      <c r="BK30" s="20">
        <v>0</v>
      </c>
      <c r="BL30" s="20">
        <v>1.2522777187466501E-4</v>
      </c>
      <c r="BM30" s="20">
        <v>0</v>
      </c>
      <c r="BN30" s="20">
        <v>9.6172099715659395E-5</v>
      </c>
      <c r="BO30" s="20">
        <v>2.01850537633874E-4</v>
      </c>
      <c r="BP30" s="20">
        <v>5.0568432469664799E-4</v>
      </c>
      <c r="BQ30" s="20">
        <v>0</v>
      </c>
      <c r="BR30" s="20">
        <v>1.6313386421752199E-5</v>
      </c>
      <c r="BS30" s="20">
        <v>0</v>
      </c>
      <c r="BT30" s="20"/>
      <c r="BU30" s="20">
        <v>1.76534984302569E-4</v>
      </c>
      <c r="CD30" s="35"/>
      <c r="CE30" s="35"/>
      <c r="CK30" s="35"/>
      <c r="CM30" s="35"/>
      <c r="CS30" s="35"/>
    </row>
    <row r="31" spans="1:97" x14ac:dyDescent="0.15">
      <c r="A31" s="2">
        <v>29</v>
      </c>
      <c r="B31" s="20">
        <v>1.87021789404474E-2</v>
      </c>
      <c r="C31" s="20">
        <v>8.8320718968595505E-3</v>
      </c>
      <c r="D31" s="20">
        <v>-3.1340175295199802E-3</v>
      </c>
      <c r="E31" s="20">
        <v>-1.11669323516737E-2</v>
      </c>
      <c r="F31" s="20"/>
      <c r="G31" s="20"/>
      <c r="H31" s="20">
        <v>3.0505123816540998E-3</v>
      </c>
      <c r="I31" s="20">
        <v>2.2847462762174301E-4</v>
      </c>
      <c r="J31" s="20">
        <v>1.98945930759474E-2</v>
      </c>
      <c r="K31" s="20">
        <v>7.6868580713063597E-3</v>
      </c>
      <c r="L31" s="20">
        <v>1.76478403218976E-2</v>
      </c>
      <c r="M31" s="20">
        <v>1.5312245617742901E-2</v>
      </c>
      <c r="N31" s="20">
        <v>-3.3131991434940701E-3</v>
      </c>
      <c r="O31" s="20">
        <v>-6.9048200769530601E-3</v>
      </c>
      <c r="P31" s="20">
        <v>5.3023725423710498E-2</v>
      </c>
      <c r="Q31" s="20">
        <v>4.5691853804258999E-3</v>
      </c>
      <c r="R31" s="20"/>
      <c r="S31" s="20">
        <v>1.5788550544603399E-2</v>
      </c>
      <c r="T31" s="20">
        <v>0</v>
      </c>
      <c r="U31" s="20"/>
      <c r="V31" s="20"/>
      <c r="W31" s="20"/>
      <c r="X31" s="20"/>
      <c r="Y31" s="20"/>
      <c r="Z31" s="20"/>
      <c r="AA31" s="20"/>
      <c r="AB31" s="20">
        <v>3.8723333295997899E-7</v>
      </c>
      <c r="AC31" s="20"/>
      <c r="AD31" s="20"/>
      <c r="AE31" s="20"/>
      <c r="AF31" s="20"/>
      <c r="AG31" s="20"/>
      <c r="AH31" s="20"/>
      <c r="AI31" s="20"/>
      <c r="AJ31" s="20"/>
      <c r="AK31" s="20">
        <v>5.45417729873334E-8</v>
      </c>
      <c r="AL31" s="20">
        <v>5.7527346791966397E-3</v>
      </c>
      <c r="AM31" s="20">
        <v>8.6107541327672208E-3</v>
      </c>
      <c r="AN31" s="20"/>
      <c r="AO31" s="20"/>
      <c r="AP31" s="20"/>
      <c r="AQ31" s="20"/>
      <c r="AR31" s="20">
        <v>0.11962508093746101</v>
      </c>
      <c r="AS31" s="20"/>
      <c r="AT31" s="20">
        <v>2.0378990964814701E-3</v>
      </c>
      <c r="AU31" s="20">
        <v>4.3695634741888902E-4</v>
      </c>
      <c r="AV31" s="20">
        <v>5.7098667921085802E-3</v>
      </c>
      <c r="AW31" s="20">
        <v>8.7012497787478296E-3</v>
      </c>
      <c r="AX31" s="20">
        <v>2.2879639894794498E-3</v>
      </c>
      <c r="AY31" s="20"/>
      <c r="AZ31" s="20">
        <v>1.60143266784391E-3</v>
      </c>
      <c r="BA31" s="20"/>
      <c r="BB31" s="20"/>
      <c r="BC31" s="20">
        <v>3.2820980469046202E-3</v>
      </c>
      <c r="BD31" s="20">
        <v>1.94608097499675E-4</v>
      </c>
      <c r="BE31" s="20">
        <v>5.3405417026887497E-5</v>
      </c>
      <c r="BF31" s="20">
        <v>0</v>
      </c>
      <c r="BG31" s="20">
        <v>1.9105609009380099E-3</v>
      </c>
      <c r="BH31" s="20"/>
      <c r="BI31" s="20"/>
      <c r="BJ31" s="20">
        <v>4.8681588194745699E-4</v>
      </c>
      <c r="BK31" s="20">
        <v>0</v>
      </c>
      <c r="BL31" s="20">
        <v>1.2523408540843301E-4</v>
      </c>
      <c r="BM31" s="20">
        <v>0</v>
      </c>
      <c r="BN31" s="20">
        <v>9.6172099715659395E-5</v>
      </c>
      <c r="BO31" s="20">
        <v>2.01850537633874E-4</v>
      </c>
      <c r="BP31" s="20">
        <v>5.0568432469664799E-4</v>
      </c>
      <c r="BQ31" s="20">
        <v>0</v>
      </c>
      <c r="BR31" s="20">
        <v>1.6313386421752199E-5</v>
      </c>
      <c r="BS31" s="20">
        <v>0</v>
      </c>
      <c r="BT31" s="20"/>
      <c r="BU31" s="20">
        <v>1.7667274761135101E-4</v>
      </c>
      <c r="CD31" s="35"/>
      <c r="CE31" s="35"/>
      <c r="CK31" s="35"/>
      <c r="CM31" s="35"/>
      <c r="CS31" s="35"/>
    </row>
    <row r="32" spans="1:97" x14ac:dyDescent="0.15">
      <c r="A32" s="2">
        <v>30</v>
      </c>
      <c r="B32" s="20">
        <v>2.18175519686418E-2</v>
      </c>
      <c r="C32" s="20">
        <v>1.4776087915451999E-2</v>
      </c>
      <c r="D32" s="20">
        <v>-8.7749477671708804E-4</v>
      </c>
      <c r="E32" s="20">
        <v>-4.3457392748774199E-4</v>
      </c>
      <c r="F32" s="20">
        <v>4.3898522759490298E-3</v>
      </c>
      <c r="G32" s="20"/>
      <c r="H32" s="20">
        <v>-6.6165119717770697E-3</v>
      </c>
      <c r="I32" s="20">
        <v>0.59999822555330795</v>
      </c>
      <c r="J32" s="20">
        <v>1.28615072223946E-2</v>
      </c>
      <c r="K32" s="20">
        <v>1.0112624622360801E-2</v>
      </c>
      <c r="L32" s="20">
        <v>2.1410711325087199E-2</v>
      </c>
      <c r="M32" s="20">
        <v>7.2571387716043401E-3</v>
      </c>
      <c r="N32" s="20">
        <v>-2.3275899146527001E-3</v>
      </c>
      <c r="O32" s="20">
        <v>1.66081542155203E-3</v>
      </c>
      <c r="P32" s="20">
        <v>6.0419637265819399E-2</v>
      </c>
      <c r="Q32" s="20">
        <v>3.7738910724905502E-3</v>
      </c>
      <c r="R32" s="20"/>
      <c r="S32" s="20">
        <v>1.5528691528217601E-2</v>
      </c>
      <c r="T32" s="20"/>
      <c r="U32" s="20"/>
      <c r="V32" s="20"/>
      <c r="W32" s="20"/>
      <c r="X32" s="20"/>
      <c r="Y32" s="20"/>
      <c r="Z32" s="20"/>
      <c r="AA32" s="20"/>
      <c r="AB32" s="20">
        <v>2.96282925884356E-7</v>
      </c>
      <c r="AC32" s="20"/>
      <c r="AD32" s="20">
        <v>0</v>
      </c>
      <c r="AE32" s="20"/>
      <c r="AF32" s="20"/>
      <c r="AG32" s="20"/>
      <c r="AH32" s="20"/>
      <c r="AI32" s="20"/>
      <c r="AJ32" s="20"/>
      <c r="AK32" s="20">
        <v>3.8117776004572098E-8</v>
      </c>
      <c r="AL32" s="20">
        <v>1.20112403617518E-2</v>
      </c>
      <c r="AM32" s="20">
        <v>3.3311126675406501E-3</v>
      </c>
      <c r="AN32" s="20"/>
      <c r="AO32" s="20">
        <v>0.29531092914003998</v>
      </c>
      <c r="AP32" s="20"/>
      <c r="AQ32" s="20"/>
      <c r="AR32" s="20"/>
      <c r="AS32" s="20"/>
      <c r="AT32" s="20">
        <v>4.6261702301710296E-3</v>
      </c>
      <c r="AU32" s="20">
        <v>2.0265521945008499E-3</v>
      </c>
      <c r="AV32" s="20">
        <v>1.3289779502417101E-2</v>
      </c>
      <c r="AW32" s="20"/>
      <c r="AX32" s="20">
        <v>3.8572837436765303E-2</v>
      </c>
      <c r="AY32" s="20"/>
      <c r="AZ32" s="20">
        <v>1.43600867450054E-3</v>
      </c>
      <c r="BA32" s="20"/>
      <c r="BB32" s="20"/>
      <c r="BC32" s="20">
        <v>8.3721823848144795E-3</v>
      </c>
      <c r="BD32" s="20">
        <v>1.94608097499675E-4</v>
      </c>
      <c r="BE32" s="20">
        <v>5.3405417026887497E-5</v>
      </c>
      <c r="BF32" s="20">
        <v>0</v>
      </c>
      <c r="BG32" s="20">
        <v>1.9105609009380099E-3</v>
      </c>
      <c r="BH32" s="20">
        <v>0</v>
      </c>
      <c r="BI32" s="20"/>
      <c r="BJ32" s="20">
        <v>4.8681588194745699E-4</v>
      </c>
      <c r="BK32" s="20">
        <v>0</v>
      </c>
      <c r="BL32" s="20">
        <v>1.25238680109385E-4</v>
      </c>
      <c r="BM32" s="20">
        <v>0</v>
      </c>
      <c r="BN32" s="20">
        <v>9.7911390566263702E-5</v>
      </c>
      <c r="BO32" s="20">
        <v>2.01850537633874E-4</v>
      </c>
      <c r="BP32" s="20">
        <v>5.0568432469664799E-4</v>
      </c>
      <c r="BQ32" s="20">
        <v>0</v>
      </c>
      <c r="BR32" s="20">
        <v>1.6313386421752199E-5</v>
      </c>
      <c r="BS32" s="20">
        <v>0</v>
      </c>
      <c r="BT32" s="20"/>
      <c r="BU32" s="20">
        <v>1.76773001068726E-4</v>
      </c>
      <c r="CD32" s="35"/>
      <c r="CE32" s="35"/>
      <c r="CK32" s="35"/>
      <c r="CM32" s="35"/>
      <c r="CS32" s="35"/>
    </row>
    <row r="33" spans="1:97" x14ac:dyDescent="0.15">
      <c r="A33" s="2">
        <v>31</v>
      </c>
      <c r="B33" s="20">
        <v>1.78069769030463E-2</v>
      </c>
      <c r="C33" s="20">
        <v>1.13077449610102E-2</v>
      </c>
      <c r="D33" s="20">
        <v>-1.4233812994656899E-3</v>
      </c>
      <c r="E33" s="20">
        <v>3.31006952196766E-4</v>
      </c>
      <c r="F33" s="20"/>
      <c r="G33" s="20"/>
      <c r="H33" s="20">
        <v>8.0179600991622298E-3</v>
      </c>
      <c r="I33" s="20">
        <v>-6.7464719593228896E-4</v>
      </c>
      <c r="J33" s="20">
        <v>1.6968450159369201E-2</v>
      </c>
      <c r="K33" s="20">
        <v>1.20795154703187E-2</v>
      </c>
      <c r="L33" s="20">
        <v>2.85968056313489E-2</v>
      </c>
      <c r="M33" s="20">
        <v>3.4936485557309403E-2</v>
      </c>
      <c r="N33" s="20">
        <v>9.4114403807092906E-3</v>
      </c>
      <c r="O33" s="20">
        <v>-6.0163041646061803E-3</v>
      </c>
      <c r="P33" s="20">
        <v>8.4580779046224699E-2</v>
      </c>
      <c r="Q33" s="20">
        <v>3.2425572675501601E-3</v>
      </c>
      <c r="R33" s="20">
        <v>-1.01229622019075E-6</v>
      </c>
      <c r="S33" s="20">
        <v>1.7051904729349501E-2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>
        <v>0</v>
      </c>
      <c r="AE33" s="20"/>
      <c r="AF33" s="20">
        <v>0</v>
      </c>
      <c r="AG33" s="20"/>
      <c r="AH33" s="20"/>
      <c r="AI33" s="20"/>
      <c r="AJ33" s="20"/>
      <c r="AK33" s="20">
        <v>0</v>
      </c>
      <c r="AL33" s="20">
        <v>1.08096918057261E-2</v>
      </c>
      <c r="AM33" s="20">
        <v>2.2522545203683599E-3</v>
      </c>
      <c r="AN33" s="20"/>
      <c r="AO33" s="20"/>
      <c r="AP33" s="20"/>
      <c r="AQ33" s="20"/>
      <c r="AR33" s="20"/>
      <c r="AS33" s="20"/>
      <c r="AT33" s="20">
        <v>1.70821130541774E-3</v>
      </c>
      <c r="AU33" s="20"/>
      <c r="AV33" s="20">
        <v>1.6661974711848E-2</v>
      </c>
      <c r="AW33" s="20"/>
      <c r="AX33" s="20">
        <v>4.4419373809356101E-2</v>
      </c>
      <c r="AY33" s="20"/>
      <c r="AZ33" s="20">
        <v>2.5640969717724699E-3</v>
      </c>
      <c r="BA33" s="20"/>
      <c r="BB33" s="20"/>
      <c r="BC33" s="20">
        <v>9.96401459684732E-3</v>
      </c>
      <c r="BD33" s="20">
        <v>1.94608097499675E-4</v>
      </c>
      <c r="BE33" s="20">
        <v>5.3405417026887497E-5</v>
      </c>
      <c r="BF33" s="20">
        <v>0</v>
      </c>
      <c r="BG33" s="20">
        <v>1.9105609009380099E-3</v>
      </c>
      <c r="BH33" s="20"/>
      <c r="BI33" s="20"/>
      <c r="BJ33" s="20">
        <v>4.8681588194745699E-4</v>
      </c>
      <c r="BK33" s="20">
        <v>0</v>
      </c>
      <c r="BL33" s="20">
        <v>1.25238680109385E-4</v>
      </c>
      <c r="BM33" s="20">
        <v>0</v>
      </c>
      <c r="BN33" s="20">
        <v>9.9215325784796904E-5</v>
      </c>
      <c r="BO33" s="20">
        <v>2.01850537633874E-4</v>
      </c>
      <c r="BP33" s="20">
        <v>5.1547238018349905E-4</v>
      </c>
      <c r="BQ33" s="20">
        <v>0</v>
      </c>
      <c r="BR33" s="20">
        <v>1.6313386421752199E-5</v>
      </c>
      <c r="BS33" s="20">
        <v>0</v>
      </c>
      <c r="BT33" s="20">
        <v>0</v>
      </c>
      <c r="BU33" s="20">
        <v>1.77384781231592E-4</v>
      </c>
      <c r="CD33" s="35"/>
      <c r="CE33" s="35"/>
      <c r="CK33" s="35"/>
      <c r="CM33" s="35"/>
      <c r="CS33" s="35"/>
    </row>
    <row r="34" spans="1:97" x14ac:dyDescent="0.15">
      <c r="A34" s="2">
        <v>32</v>
      </c>
      <c r="B34" s="20">
        <v>2.5758135522875401E-2</v>
      </c>
      <c r="C34" s="20">
        <v>7.4372565077686498E-3</v>
      </c>
      <c r="D34" s="20">
        <v>-2.0312837899696501E-3</v>
      </c>
      <c r="E34" s="20">
        <v>-9.7432759732718598E-3</v>
      </c>
      <c r="F34" s="20">
        <v>9.5602453546343702E-4</v>
      </c>
      <c r="G34" s="20"/>
      <c r="H34" s="20">
        <v>1.1309953598277E-2</v>
      </c>
      <c r="I34" s="20">
        <v>-2.4999789820659701E-3</v>
      </c>
      <c r="J34" s="20">
        <v>2.2237533514421499E-2</v>
      </c>
      <c r="K34" s="20">
        <v>6.8493095614376503E-3</v>
      </c>
      <c r="L34" s="20">
        <v>1.8077080403940401E-2</v>
      </c>
      <c r="M34" s="20">
        <v>0.141790413684243</v>
      </c>
      <c r="N34" s="20">
        <v>9.9536367303917402E-3</v>
      </c>
      <c r="O34" s="20">
        <v>1.2484275210395399E-4</v>
      </c>
      <c r="P34" s="20">
        <v>8.7041794446184803E-2</v>
      </c>
      <c r="Q34" s="20">
        <v>3.8002033332390898E-3</v>
      </c>
      <c r="R34" s="20">
        <v>-1.8173150495900601E-2</v>
      </c>
      <c r="S34" s="20">
        <v>1.7314361670526499E-2</v>
      </c>
      <c r="T34" s="20"/>
      <c r="U34" s="20"/>
      <c r="V34" s="20"/>
      <c r="W34" s="20"/>
      <c r="X34" s="20"/>
      <c r="Y34" s="20"/>
      <c r="Z34" s="20"/>
      <c r="AA34" s="20"/>
      <c r="AB34" s="20">
        <v>3.1199934820125302E-7</v>
      </c>
      <c r="AC34" s="20"/>
      <c r="AD34" s="20"/>
      <c r="AE34" s="20"/>
      <c r="AF34" s="20">
        <v>0</v>
      </c>
      <c r="AG34" s="20"/>
      <c r="AH34" s="20"/>
      <c r="AI34" s="20"/>
      <c r="AJ34" s="20"/>
      <c r="AK34" s="20">
        <v>3.2667496115790598E-8</v>
      </c>
      <c r="AL34" s="20">
        <v>7.4692149432829596E-3</v>
      </c>
      <c r="AM34" s="20">
        <v>7.1836335776309596E-3</v>
      </c>
      <c r="AN34" s="20"/>
      <c r="AO34" s="20">
        <v>0.12800994533153601</v>
      </c>
      <c r="AP34" s="20"/>
      <c r="AQ34" s="20"/>
      <c r="AR34" s="20"/>
      <c r="AS34" s="20">
        <v>0.18506069312559001</v>
      </c>
      <c r="AT34" s="20">
        <v>3.13284119109467E-3</v>
      </c>
      <c r="AU34" s="20">
        <v>5.0153996691263195E-4</v>
      </c>
      <c r="AV34" s="20">
        <v>2.56668348136781E-2</v>
      </c>
      <c r="AW34" s="20"/>
      <c r="AX34" s="20">
        <v>5.2613408023079303E-2</v>
      </c>
      <c r="AY34" s="20"/>
      <c r="AZ34" s="20">
        <v>1.9827898719526802E-3</v>
      </c>
      <c r="BA34" s="20"/>
      <c r="BB34" s="20"/>
      <c r="BC34" s="20">
        <v>1.3862605038227199E-2</v>
      </c>
      <c r="BD34" s="20">
        <v>1.94608097499675E-4</v>
      </c>
      <c r="BE34" s="20">
        <v>5.3405417026887497E-5</v>
      </c>
      <c r="BF34" s="20">
        <v>0</v>
      </c>
      <c r="BG34" s="20">
        <v>1.9105609009380099E-3</v>
      </c>
      <c r="BH34" s="20">
        <v>0</v>
      </c>
      <c r="BI34" s="20"/>
      <c r="BJ34" s="20">
        <v>4.8681588194745699E-4</v>
      </c>
      <c r="BK34" s="20">
        <v>0</v>
      </c>
      <c r="BL34" s="20">
        <v>1.25242124463082E-4</v>
      </c>
      <c r="BM34" s="20">
        <v>0</v>
      </c>
      <c r="BN34" s="20">
        <v>9.9215325784796904E-5</v>
      </c>
      <c r="BO34" s="20">
        <v>2.01850537633874E-4</v>
      </c>
      <c r="BP34" s="20">
        <v>5.2571689575636195E-4</v>
      </c>
      <c r="BQ34" s="20">
        <v>0</v>
      </c>
      <c r="BR34" s="20">
        <v>1.6313386421752199E-5</v>
      </c>
      <c r="BS34" s="20">
        <v>0</v>
      </c>
      <c r="BT34" s="20">
        <v>0</v>
      </c>
      <c r="BU34" s="20">
        <v>1.77946810360741E-4</v>
      </c>
      <c r="CD34" s="35"/>
      <c r="CE34" s="35"/>
      <c r="CK34" s="35"/>
      <c r="CM34" s="35"/>
      <c r="CS34" s="35"/>
    </row>
    <row r="35" spans="1:97" x14ac:dyDescent="0.15">
      <c r="A35" s="2">
        <v>33</v>
      </c>
      <c r="B35" s="20">
        <v>1.6247526232666998E-2</v>
      </c>
      <c r="C35" s="20">
        <v>1.78151516949599E-2</v>
      </c>
      <c r="D35" s="20">
        <v>-2.2277002304585398E-3</v>
      </c>
      <c r="E35" s="20">
        <v>-1.1481452108884301E-2</v>
      </c>
      <c r="F35" s="20">
        <v>2.9668945236096499E-2</v>
      </c>
      <c r="G35" s="20"/>
      <c r="H35" s="20">
        <v>7.1642477871103297E-2</v>
      </c>
      <c r="I35" s="20">
        <v>3.0435117464521601E-3</v>
      </c>
      <c r="J35" s="20">
        <v>1.9188407327397999E-2</v>
      </c>
      <c r="K35" s="20">
        <v>5.0652300738674699E-3</v>
      </c>
      <c r="L35" s="20">
        <v>1.74190054460301E-2</v>
      </c>
      <c r="M35" s="20">
        <v>5.1035002912136196E-3</v>
      </c>
      <c r="N35" s="20">
        <v>2.2787215329752501E-4</v>
      </c>
      <c r="O35" s="20">
        <v>-2.1816855915608299E-3</v>
      </c>
      <c r="P35" s="20">
        <v>0.122495889963319</v>
      </c>
      <c r="Q35" s="20">
        <v>1.82949137747535E-3</v>
      </c>
      <c r="R35" s="20">
        <v>-2.2108603828943502E-2</v>
      </c>
      <c r="S35" s="20">
        <v>1.2820678130576401E-2</v>
      </c>
      <c r="T35" s="20">
        <v>0</v>
      </c>
      <c r="U35" s="20"/>
      <c r="V35" s="20"/>
      <c r="W35" s="20"/>
      <c r="X35" s="20"/>
      <c r="Y35" s="20"/>
      <c r="Z35" s="20"/>
      <c r="AA35" s="20"/>
      <c r="AB35" s="20">
        <v>5.7024129386271502E-8</v>
      </c>
      <c r="AC35" s="20"/>
      <c r="AD35" s="20"/>
      <c r="AE35" s="20"/>
      <c r="AF35" s="20">
        <v>0</v>
      </c>
      <c r="AG35" s="20"/>
      <c r="AH35" s="20"/>
      <c r="AI35" s="20"/>
      <c r="AJ35" s="20"/>
      <c r="AK35" s="20">
        <v>4.3410775826345298E-9</v>
      </c>
      <c r="AL35" s="20">
        <v>1.0192421272102299E-2</v>
      </c>
      <c r="AM35" s="20">
        <v>3.6840642294677E-3</v>
      </c>
      <c r="AN35" s="20"/>
      <c r="AO35" s="20"/>
      <c r="AP35" s="20"/>
      <c r="AQ35" s="20"/>
      <c r="AR35" s="20"/>
      <c r="AS35" s="20">
        <v>0.17576747074180099</v>
      </c>
      <c r="AT35" s="20">
        <v>5.3841909250696499E-3</v>
      </c>
      <c r="AU35" s="20"/>
      <c r="AV35" s="20"/>
      <c r="AW35" s="20">
        <v>2.8685422174106998E-2</v>
      </c>
      <c r="AX35" s="20">
        <v>2.75370815132551E-2</v>
      </c>
      <c r="AY35" s="20"/>
      <c r="AZ35" s="20"/>
      <c r="BA35" s="20"/>
      <c r="BB35" s="20"/>
      <c r="BC35" s="20">
        <v>9.8953767808172294E-3</v>
      </c>
      <c r="BD35" s="20">
        <v>1.96119187666392E-4</v>
      </c>
      <c r="BE35" s="20">
        <v>5.3405417026887497E-5</v>
      </c>
      <c r="BF35" s="20">
        <v>0</v>
      </c>
      <c r="BG35" s="20">
        <v>1.9105609009380099E-3</v>
      </c>
      <c r="BH35" s="20">
        <v>0</v>
      </c>
      <c r="BI35" s="20"/>
      <c r="BJ35" s="20">
        <v>4.8681588194745699E-4</v>
      </c>
      <c r="BK35" s="20">
        <v>0</v>
      </c>
      <c r="BL35" s="20">
        <v>1.2524262606799E-4</v>
      </c>
      <c r="BM35" s="20">
        <v>0</v>
      </c>
      <c r="BN35" s="20">
        <v>9.9215325784796904E-5</v>
      </c>
      <c r="BO35" s="20">
        <v>2.01850537633874E-4</v>
      </c>
      <c r="BP35" s="20">
        <v>5.3362782280198904E-4</v>
      </c>
      <c r="BQ35" s="20">
        <v>0</v>
      </c>
      <c r="BR35" s="20">
        <v>1.6313386421752199E-5</v>
      </c>
      <c r="BS35" s="20">
        <v>0</v>
      </c>
      <c r="BT35" s="20">
        <v>0</v>
      </c>
      <c r="BU35" s="20">
        <v>1.7846652634373101E-4</v>
      </c>
      <c r="CD35" s="35"/>
      <c r="CE35" s="35"/>
      <c r="CK35" s="35"/>
      <c r="CM35" s="35"/>
      <c r="CS35" s="35"/>
    </row>
    <row r="36" spans="1:97" x14ac:dyDescent="0.15">
      <c r="A36" s="2">
        <v>34</v>
      </c>
      <c r="B36" s="20">
        <v>3.8935353667317298E-2</v>
      </c>
      <c r="C36" s="20">
        <v>1.99100652626692E-2</v>
      </c>
      <c r="D36" s="20">
        <v>-1.61056264511283E-3</v>
      </c>
      <c r="E36" s="20">
        <v>8.3522528661142108E-3</v>
      </c>
      <c r="F36" s="20"/>
      <c r="G36" s="20"/>
      <c r="H36" s="20">
        <v>7.73459489037667E-3</v>
      </c>
      <c r="I36" s="20">
        <v>6.1100195222122896E-4</v>
      </c>
      <c r="J36" s="20">
        <v>1.24360115552951E-2</v>
      </c>
      <c r="K36" s="20">
        <v>8.9970254721160898E-3</v>
      </c>
      <c r="L36" s="20">
        <v>2.60141235903051E-2</v>
      </c>
      <c r="M36" s="20">
        <v>3.2125342286924898E-3</v>
      </c>
      <c r="N36" s="20">
        <v>7.1462362480272795E-4</v>
      </c>
      <c r="O36" s="20">
        <v>-3.2737253299095301E-3</v>
      </c>
      <c r="P36" s="20">
        <v>6.9440048725888506E-2</v>
      </c>
      <c r="Q36" s="20">
        <v>4.6027471049163602E-3</v>
      </c>
      <c r="R36" s="20">
        <v>-1.2539742112471899E-2</v>
      </c>
      <c r="S36" s="20">
        <v>1.15525712607145E-2</v>
      </c>
      <c r="T36" s="20"/>
      <c r="U36" s="20"/>
      <c r="V36" s="20"/>
      <c r="W36" s="20"/>
      <c r="X36" s="20"/>
      <c r="Y36" s="20"/>
      <c r="Z36" s="20"/>
      <c r="AA36" s="20"/>
      <c r="AB36" s="20">
        <v>1.6863732335980199E-9</v>
      </c>
      <c r="AC36" s="20"/>
      <c r="AD36" s="20">
        <v>0</v>
      </c>
      <c r="AE36" s="20"/>
      <c r="AF36" s="20"/>
      <c r="AG36" s="20"/>
      <c r="AH36" s="20"/>
      <c r="AI36" s="20"/>
      <c r="AJ36" s="20"/>
      <c r="AK36" s="20">
        <v>1.04551369442232E-10</v>
      </c>
      <c r="AL36" s="20">
        <v>1.3457815687466601E-2</v>
      </c>
      <c r="AM36" s="20">
        <v>2.5328307084694001E-3</v>
      </c>
      <c r="AN36" s="20"/>
      <c r="AO36" s="20">
        <v>0.28247151312646601</v>
      </c>
      <c r="AP36" s="20"/>
      <c r="AQ36" s="20"/>
      <c r="AR36" s="20"/>
      <c r="AS36" s="20">
        <v>0.30302601323113898</v>
      </c>
      <c r="AT36" s="20">
        <v>6.7567376711137302E-3</v>
      </c>
      <c r="AU36" s="20"/>
      <c r="AV36" s="20">
        <v>5.5048788204945E-3</v>
      </c>
      <c r="AW36" s="20"/>
      <c r="AX36" s="20">
        <v>4.9658618991256398E-2</v>
      </c>
      <c r="AY36" s="20"/>
      <c r="AZ36" s="20">
        <v>1.7772221590623301E-3</v>
      </c>
      <c r="BA36" s="20"/>
      <c r="BB36" s="20"/>
      <c r="BC36" s="20">
        <v>1.9764146856463299E-2</v>
      </c>
      <c r="BD36" s="20">
        <v>1.96119187666392E-4</v>
      </c>
      <c r="BE36" s="20">
        <v>5.3405417026887497E-5</v>
      </c>
      <c r="BF36" s="20">
        <v>0</v>
      </c>
      <c r="BG36" s="20">
        <v>1.9105609009380099E-3</v>
      </c>
      <c r="BH36" s="20"/>
      <c r="BI36" s="20"/>
      <c r="BJ36" s="20">
        <v>4.8681588194745699E-4</v>
      </c>
      <c r="BK36" s="20">
        <v>0</v>
      </c>
      <c r="BL36" s="20">
        <v>1.2524263944412099E-4</v>
      </c>
      <c r="BM36" s="20">
        <v>0</v>
      </c>
      <c r="BN36" s="20">
        <v>9.9335034983892394E-5</v>
      </c>
      <c r="BO36" s="20">
        <v>2.01850537633874E-4</v>
      </c>
      <c r="BP36" s="20">
        <v>5.3362782280198904E-4</v>
      </c>
      <c r="BQ36" s="20">
        <v>0</v>
      </c>
      <c r="BR36" s="20">
        <v>1.6313386421752199E-5</v>
      </c>
      <c r="BS36" s="20">
        <v>0</v>
      </c>
      <c r="BT36" s="20">
        <v>0</v>
      </c>
      <c r="BU36" s="20">
        <v>1.7847340996300599E-4</v>
      </c>
      <c r="CD36" s="35"/>
      <c r="CE36" s="35"/>
      <c r="CK36" s="35"/>
      <c r="CM36" s="35"/>
      <c r="CS36" s="35"/>
    </row>
    <row r="37" spans="1:97" x14ac:dyDescent="0.15">
      <c r="A37" s="2">
        <v>35</v>
      </c>
      <c r="B37" s="20">
        <v>1.8688432911381898E-2</v>
      </c>
      <c r="C37" s="20">
        <v>1.09350621693395E-2</v>
      </c>
      <c r="D37" s="20">
        <v>-3.1121260407992002E-3</v>
      </c>
      <c r="E37" s="20">
        <v>-8.9891659612396993E-3</v>
      </c>
      <c r="F37" s="20"/>
      <c r="G37" s="20"/>
      <c r="H37" s="20">
        <v>0.116291381471629</v>
      </c>
      <c r="I37" s="20"/>
      <c r="J37" s="20">
        <v>1.22971353703726E-2</v>
      </c>
      <c r="K37" s="20">
        <v>9.2744214124512499E-3</v>
      </c>
      <c r="L37" s="20">
        <v>9.4762610684924493E-3</v>
      </c>
      <c r="M37" s="20">
        <v>1.1550714710857401E-2</v>
      </c>
      <c r="N37" s="20">
        <v>3.89627843130652E-3</v>
      </c>
      <c r="O37" s="20">
        <v>-7.1089936868499199E-3</v>
      </c>
      <c r="P37" s="20">
        <v>9.8041641337277705E-2</v>
      </c>
      <c r="Q37" s="20">
        <v>3.6207105318890498E-3</v>
      </c>
      <c r="R37" s="20">
        <v>-2.6665115555724799E-2</v>
      </c>
      <c r="S37" s="20">
        <v>1.09861860645292E-2</v>
      </c>
      <c r="T37" s="20"/>
      <c r="U37" s="20"/>
      <c r="V37" s="20"/>
      <c r="W37" s="20"/>
      <c r="X37" s="20"/>
      <c r="Y37" s="20"/>
      <c r="Z37" s="20"/>
      <c r="AA37" s="20"/>
      <c r="AB37" s="20">
        <v>7.842815554471E-9</v>
      </c>
      <c r="AC37" s="20"/>
      <c r="AD37" s="20"/>
      <c r="AE37" s="20"/>
      <c r="AF37" s="20">
        <v>0</v>
      </c>
      <c r="AG37" s="20"/>
      <c r="AH37" s="20"/>
      <c r="AI37" s="20"/>
      <c r="AJ37" s="20"/>
      <c r="AK37" s="20">
        <v>3.8431215029265402E-10</v>
      </c>
      <c r="AL37" s="20">
        <v>1.33957133227089E-2</v>
      </c>
      <c r="AM37" s="20">
        <v>4.3622758873899702E-3</v>
      </c>
      <c r="AN37" s="20"/>
      <c r="AO37" s="20"/>
      <c r="AP37" s="20"/>
      <c r="AQ37" s="20"/>
      <c r="AR37" s="20">
        <v>3.4148930648220603E-2</v>
      </c>
      <c r="AS37" s="20"/>
      <c r="AT37" s="20">
        <v>1.2098237642149199E-3</v>
      </c>
      <c r="AU37" s="20">
        <v>7.1860196691721397E-4</v>
      </c>
      <c r="AV37" s="20">
        <v>1.1533073706824E-2</v>
      </c>
      <c r="AW37" s="20"/>
      <c r="AX37" s="20">
        <v>6.4189448805712798E-2</v>
      </c>
      <c r="AY37" s="20"/>
      <c r="AZ37" s="20">
        <v>3.3990993683075299E-3</v>
      </c>
      <c r="BA37" s="20"/>
      <c r="BB37" s="20"/>
      <c r="BC37" s="20">
        <v>2.6429023211425502E-2</v>
      </c>
      <c r="BD37" s="20">
        <v>1.96119187666392E-4</v>
      </c>
      <c r="BE37" s="20">
        <v>5.3405417026887497E-5</v>
      </c>
      <c r="BF37" s="20">
        <v>0</v>
      </c>
      <c r="BG37" s="20">
        <v>1.9105609009380099E-3</v>
      </c>
      <c r="BH37" s="20"/>
      <c r="BI37" s="20"/>
      <c r="BJ37" s="20">
        <v>4.8681588194745699E-4</v>
      </c>
      <c r="BK37" s="20"/>
      <c r="BL37" s="20">
        <v>1.2524268626057901E-4</v>
      </c>
      <c r="BM37" s="20">
        <v>0</v>
      </c>
      <c r="BN37" s="20">
        <v>9.9335034983892394E-5</v>
      </c>
      <c r="BO37" s="20">
        <v>2.01850537633874E-4</v>
      </c>
      <c r="BP37" s="20">
        <v>5.7610477873884405E-4</v>
      </c>
      <c r="BQ37" s="20">
        <v>0</v>
      </c>
      <c r="BR37" s="20">
        <v>1.6313386421752199E-5</v>
      </c>
      <c r="BS37" s="20">
        <v>0</v>
      </c>
      <c r="BT37" s="20">
        <v>0</v>
      </c>
      <c r="BU37" s="20">
        <v>1.8080298391395401E-4</v>
      </c>
      <c r="CD37" s="35"/>
      <c r="CE37" s="35"/>
      <c r="CK37" s="35"/>
      <c r="CM37" s="35"/>
      <c r="CS37" s="35"/>
    </row>
    <row r="38" spans="1:97" x14ac:dyDescent="0.15">
      <c r="A38" s="2">
        <v>36</v>
      </c>
      <c r="B38" s="20">
        <v>2.68264839462285E-2</v>
      </c>
      <c r="C38" s="20">
        <v>2.5773007568203599E-2</v>
      </c>
      <c r="D38" s="20">
        <v>-2.3693258564194599E-3</v>
      </c>
      <c r="E38" s="20">
        <v>-2.0796755252955899E-2</v>
      </c>
      <c r="F38" s="20"/>
      <c r="G38" s="20"/>
      <c r="H38" s="20">
        <v>2.27594567242527E-2</v>
      </c>
      <c r="I38" s="20">
        <v>-4.90913292558867E-3</v>
      </c>
      <c r="J38" s="20">
        <v>2.79634779537134E-2</v>
      </c>
      <c r="K38" s="20">
        <v>2.1529892931184399E-2</v>
      </c>
      <c r="L38" s="20">
        <v>6.5199148060765301E-3</v>
      </c>
      <c r="M38" s="20">
        <v>2.9245938422947301E-3</v>
      </c>
      <c r="N38" s="20">
        <v>5.5947563064775701E-3</v>
      </c>
      <c r="O38" s="20">
        <v>-6.6898723066664799E-3</v>
      </c>
      <c r="P38" s="20">
        <v>8.1096177168733394E-2</v>
      </c>
      <c r="Q38" s="20">
        <v>5.5607438129905403E-3</v>
      </c>
      <c r="R38" s="20"/>
      <c r="S38" s="20">
        <v>1.4114313893341199E-2</v>
      </c>
      <c r="T38" s="20"/>
      <c r="U38" s="20"/>
      <c r="V38" s="20"/>
      <c r="W38" s="20"/>
      <c r="X38" s="20"/>
      <c r="Y38" s="20"/>
      <c r="Z38" s="20"/>
      <c r="AA38" s="20"/>
      <c r="AB38" s="20">
        <v>2.6336496817124502E-6</v>
      </c>
      <c r="AC38" s="20"/>
      <c r="AD38" s="20"/>
      <c r="AE38" s="20"/>
      <c r="AF38" s="20">
        <v>0</v>
      </c>
      <c r="AG38" s="20"/>
      <c r="AH38" s="20"/>
      <c r="AI38" s="20"/>
      <c r="AJ38" s="20"/>
      <c r="AK38" s="20">
        <v>1.2177238134385201E-7</v>
      </c>
      <c r="AL38" s="20">
        <v>8.8545176295251708E-3</v>
      </c>
      <c r="AM38" s="20">
        <v>5.5954124406125101E-3</v>
      </c>
      <c r="AN38" s="20"/>
      <c r="AO38" s="20"/>
      <c r="AP38" s="20"/>
      <c r="AQ38" s="20"/>
      <c r="AR38" s="20"/>
      <c r="AS38" s="20"/>
      <c r="AT38" s="20">
        <v>6.9347923250922504E-3</v>
      </c>
      <c r="AU38" s="20">
        <v>1.0873166405162399E-3</v>
      </c>
      <c r="AV38" s="20">
        <v>1.21677120271385E-2</v>
      </c>
      <c r="AW38" s="20"/>
      <c r="AX38" s="20">
        <v>7.2781938873705002E-2</v>
      </c>
      <c r="AY38" s="20"/>
      <c r="AZ38" s="20">
        <v>1.9855344068352401E-3</v>
      </c>
      <c r="BA38" s="20"/>
      <c r="BB38" s="20"/>
      <c r="BC38" s="20">
        <v>3.4989818669923199E-2</v>
      </c>
      <c r="BD38" s="20">
        <v>1.96119187666392E-4</v>
      </c>
      <c r="BE38" s="20">
        <v>5.3405417026887497E-5</v>
      </c>
      <c r="BF38" s="20">
        <v>0</v>
      </c>
      <c r="BG38" s="20">
        <v>1.9105609009380099E-3</v>
      </c>
      <c r="BH38" s="20"/>
      <c r="BI38" s="20"/>
      <c r="BJ38" s="20">
        <v>4.8681588194745699E-4</v>
      </c>
      <c r="BK38" s="20">
        <v>0</v>
      </c>
      <c r="BL38" s="20">
        <v>1.2525551397007701E-4</v>
      </c>
      <c r="BM38" s="20">
        <v>0</v>
      </c>
      <c r="BN38" s="20">
        <v>9.9335034983892394E-5</v>
      </c>
      <c r="BO38" s="20">
        <v>2.01850537633874E-4</v>
      </c>
      <c r="BP38" s="20">
        <v>6.0557091129485603E-4</v>
      </c>
      <c r="BQ38" s="20">
        <v>0</v>
      </c>
      <c r="BR38" s="20">
        <v>1.6313386421752199E-5</v>
      </c>
      <c r="BS38" s="20">
        <v>0</v>
      </c>
      <c r="BT38" s="20"/>
      <c r="BU38" s="20">
        <v>1.8241969793394099E-4</v>
      </c>
      <c r="CD38" s="35"/>
      <c r="CE38" s="35"/>
      <c r="CK38" s="35"/>
      <c r="CM38" s="35"/>
      <c r="CS38" s="35"/>
    </row>
    <row r="39" spans="1:97" x14ac:dyDescent="0.15">
      <c r="A39" s="2">
        <v>37</v>
      </c>
      <c r="B39" s="20">
        <v>2.30994483470617E-2</v>
      </c>
      <c r="C39" s="20">
        <v>1.51647545398073E-2</v>
      </c>
      <c r="D39" s="20">
        <v>-2.6117593743373202E-3</v>
      </c>
      <c r="E39" s="20"/>
      <c r="F39" s="20"/>
      <c r="G39" s="20"/>
      <c r="H39" s="20">
        <v>1.7697485435726301E-2</v>
      </c>
      <c r="I39" s="20">
        <v>-3.59584807116865E-3</v>
      </c>
      <c r="J39" s="20">
        <v>2.22308250279563E-2</v>
      </c>
      <c r="K39" s="20">
        <v>1.74703299303029E-2</v>
      </c>
      <c r="L39" s="20">
        <v>1.74034527258576E-2</v>
      </c>
      <c r="M39" s="20">
        <v>2.24312893066346E-3</v>
      </c>
      <c r="N39" s="20">
        <v>1.19098724682698E-2</v>
      </c>
      <c r="O39" s="20">
        <v>-8.8406281663923995E-3</v>
      </c>
      <c r="P39" s="20">
        <v>5.3284728179788701E-2</v>
      </c>
      <c r="Q39" s="20">
        <v>5.73571039702582E-3</v>
      </c>
      <c r="R39" s="20"/>
      <c r="S39" s="20">
        <v>1.4889389521581999E-2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>
        <v>0</v>
      </c>
      <c r="AG39" s="20"/>
      <c r="AH39" s="20"/>
      <c r="AI39" s="20"/>
      <c r="AJ39" s="20"/>
      <c r="AK39" s="20">
        <v>0</v>
      </c>
      <c r="AL39" s="20">
        <v>1.1044586727300101E-2</v>
      </c>
      <c r="AM39" s="20">
        <v>6.1374335732937097E-3</v>
      </c>
      <c r="AN39" s="20"/>
      <c r="AO39" s="20"/>
      <c r="AP39" s="20"/>
      <c r="AQ39" s="20"/>
      <c r="AR39" s="20"/>
      <c r="AS39" s="20"/>
      <c r="AT39" s="20">
        <v>1.04985818446755E-2</v>
      </c>
      <c r="AU39" s="20"/>
      <c r="AV39" s="20"/>
      <c r="AW39" s="20"/>
      <c r="AX39" s="20">
        <v>7.2357277857232699E-2</v>
      </c>
      <c r="AY39" s="20"/>
      <c r="AZ39" s="20">
        <v>2.0238446881951999E-3</v>
      </c>
      <c r="BA39" s="20"/>
      <c r="BB39" s="20"/>
      <c r="BC39" s="20">
        <v>3.2974445471205399E-2</v>
      </c>
      <c r="BD39" s="20">
        <v>1.96119187666392E-4</v>
      </c>
      <c r="BE39" s="20">
        <v>5.3405417026887497E-5</v>
      </c>
      <c r="BF39" s="20">
        <v>0</v>
      </c>
      <c r="BG39" s="20"/>
      <c r="BH39" s="20"/>
      <c r="BI39" s="20"/>
      <c r="BJ39" s="20">
        <v>4.8681588194745699E-4</v>
      </c>
      <c r="BK39" s="20">
        <v>0</v>
      </c>
      <c r="BL39" s="20">
        <v>1.2525551397007701E-4</v>
      </c>
      <c r="BM39" s="20">
        <v>0</v>
      </c>
      <c r="BN39" s="20">
        <v>9.9335034983892394E-5</v>
      </c>
      <c r="BO39" s="20">
        <v>2.01850537633874E-4</v>
      </c>
      <c r="BP39" s="20">
        <v>6.5648797550036699E-4</v>
      </c>
      <c r="BQ39" s="20">
        <v>0</v>
      </c>
      <c r="BR39" s="20">
        <v>1.6313386421752199E-5</v>
      </c>
      <c r="BS39" s="20">
        <v>0</v>
      </c>
      <c r="BT39" s="20"/>
      <c r="BU39" s="20">
        <v>1.8521215172890901E-4</v>
      </c>
      <c r="CD39" s="35"/>
      <c r="CE39" s="35"/>
      <c r="CK39" s="35"/>
      <c r="CM39" s="35"/>
      <c r="CS39" s="35"/>
    </row>
    <row r="40" spans="1:97" x14ac:dyDescent="0.15">
      <c r="A40" s="2">
        <v>38</v>
      </c>
      <c r="B40" s="20">
        <v>1.99416205052067E-2</v>
      </c>
      <c r="C40" s="20">
        <v>8.3540211772113199E-3</v>
      </c>
      <c r="D40" s="20">
        <v>-1.3949057891847901E-3</v>
      </c>
      <c r="E40" s="20"/>
      <c r="F40" s="20"/>
      <c r="G40" s="20"/>
      <c r="H40" s="20">
        <v>-1.2987635344608801E-2</v>
      </c>
      <c r="I40" s="20"/>
      <c r="J40" s="20">
        <v>3.6146761128621002E-2</v>
      </c>
      <c r="K40" s="20">
        <v>4.4888896212561102E-3</v>
      </c>
      <c r="L40" s="20">
        <v>-3.4925982332131503E-4</v>
      </c>
      <c r="M40" s="20">
        <v>2.36957508715482E-2</v>
      </c>
      <c r="N40" s="20">
        <v>4.1931950753217101E-3</v>
      </c>
      <c r="O40" s="20">
        <v>-5.02412431365844E-3</v>
      </c>
      <c r="P40" s="20">
        <v>0.15908596840688399</v>
      </c>
      <c r="Q40" s="20">
        <v>5.8028253613968198E-3</v>
      </c>
      <c r="R40" s="20">
        <v>-1.34831456303388E-2</v>
      </c>
      <c r="S40" s="20">
        <v>1.6294710882363499E-2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>
        <v>0</v>
      </c>
      <c r="AG40" s="20"/>
      <c r="AH40" s="20"/>
      <c r="AI40" s="20"/>
      <c r="AJ40" s="20"/>
      <c r="AK40" s="20">
        <v>0</v>
      </c>
      <c r="AL40" s="20">
        <v>8.22456550231398E-3</v>
      </c>
      <c r="AM40" s="20">
        <v>1.84559301183669E-3</v>
      </c>
      <c r="AN40" s="20"/>
      <c r="AO40" s="20"/>
      <c r="AP40" s="20"/>
      <c r="AQ40" s="20"/>
      <c r="AR40" s="20">
        <v>0.26618736970130902</v>
      </c>
      <c r="AS40" s="20"/>
      <c r="AT40" s="20">
        <v>1.16400400224379E-2</v>
      </c>
      <c r="AU40" s="20"/>
      <c r="AV40" s="20"/>
      <c r="AW40" s="20">
        <v>4.5723086358863798E-3</v>
      </c>
      <c r="AX40" s="20">
        <v>5.7488920998452903E-2</v>
      </c>
      <c r="AY40" s="20"/>
      <c r="AZ40" s="20">
        <v>3.2762703473052999E-3</v>
      </c>
      <c r="BA40" s="20"/>
      <c r="BB40" s="20"/>
      <c r="BC40" s="20">
        <v>2.2074795085167302E-2</v>
      </c>
      <c r="BD40" s="20">
        <v>1.96119187666392E-4</v>
      </c>
      <c r="BE40" s="20">
        <v>5.3405417026887497E-5</v>
      </c>
      <c r="BF40" s="20">
        <v>0</v>
      </c>
      <c r="BG40" s="20"/>
      <c r="BH40" s="20"/>
      <c r="BI40" s="20"/>
      <c r="BJ40" s="20">
        <v>4.8681588194745699E-4</v>
      </c>
      <c r="BK40" s="20"/>
      <c r="BL40" s="20">
        <v>1.2525551397007701E-4</v>
      </c>
      <c r="BM40" s="20">
        <v>0</v>
      </c>
      <c r="BN40" s="20">
        <v>9.9335034983892394E-5</v>
      </c>
      <c r="BO40" s="20">
        <v>2.01850537633874E-4</v>
      </c>
      <c r="BP40" s="20">
        <v>6.7060939773035697E-4</v>
      </c>
      <c r="BQ40" s="20">
        <v>0</v>
      </c>
      <c r="BR40" s="20">
        <v>1.6313386421752199E-5</v>
      </c>
      <c r="BS40" s="20">
        <v>0</v>
      </c>
      <c r="BT40" s="20">
        <v>0</v>
      </c>
      <c r="BU40" s="20">
        <v>1.85986615451667E-4</v>
      </c>
      <c r="CD40" s="35"/>
      <c r="CE40" s="35"/>
      <c r="CK40" s="35"/>
      <c r="CM40" s="35"/>
      <c r="CS40" s="35"/>
    </row>
    <row r="41" spans="1:97" x14ac:dyDescent="0.15">
      <c r="A41" s="2">
        <v>39</v>
      </c>
      <c r="B41" s="20">
        <v>2.9329653600818399E-2</v>
      </c>
      <c r="C41" s="20">
        <v>1.3388808685079899E-2</v>
      </c>
      <c r="D41" s="20">
        <v>3.41054774565439E-4</v>
      </c>
      <c r="E41" s="20">
        <v>-8.1425771648499805E-4</v>
      </c>
      <c r="F41" s="20"/>
      <c r="G41" s="20"/>
      <c r="H41" s="20">
        <v>-2.7549043550096799E-3</v>
      </c>
      <c r="I41" s="20"/>
      <c r="J41" s="20">
        <v>4.0505850864761397E-2</v>
      </c>
      <c r="K41" s="20">
        <v>1.3550646834360599E-2</v>
      </c>
      <c r="L41" s="20">
        <v>2.7370707041213301E-2</v>
      </c>
      <c r="M41" s="20">
        <v>1.10037429296158E-2</v>
      </c>
      <c r="N41" s="20">
        <v>1.0010212606893099E-2</v>
      </c>
      <c r="O41" s="20">
        <v>-3.5690404489768998E-3</v>
      </c>
      <c r="P41" s="20">
        <v>8.9948920930589801E-2</v>
      </c>
      <c r="Q41" s="20">
        <v>2.5991362849479699E-3</v>
      </c>
      <c r="R41" s="20">
        <v>-5.8139517781704998E-3</v>
      </c>
      <c r="S41" s="20">
        <v>1.7488222679731501E-2</v>
      </c>
      <c r="T41" s="20"/>
      <c r="U41" s="20"/>
      <c r="V41" s="20"/>
      <c r="W41" s="20"/>
      <c r="X41" s="20"/>
      <c r="Y41" s="20"/>
      <c r="Z41" s="20"/>
      <c r="AA41" s="20"/>
      <c r="AB41" s="20">
        <v>2.6275539830012202E-7</v>
      </c>
      <c r="AC41" s="20"/>
      <c r="AD41" s="20"/>
      <c r="AE41" s="20"/>
      <c r="AF41" s="20">
        <v>0</v>
      </c>
      <c r="AG41" s="20"/>
      <c r="AH41" s="20"/>
      <c r="AI41" s="20"/>
      <c r="AJ41" s="20"/>
      <c r="AK41" s="20">
        <v>1.5291780795274501E-8</v>
      </c>
      <c r="AL41" s="20">
        <v>8.2918036417387198E-3</v>
      </c>
      <c r="AM41" s="20">
        <v>7.8860431324562393E-3</v>
      </c>
      <c r="AN41" s="20"/>
      <c r="AO41" s="20"/>
      <c r="AP41" s="20"/>
      <c r="AQ41" s="20"/>
      <c r="AR41" s="20">
        <v>0.25573725754573901</v>
      </c>
      <c r="AS41" s="20"/>
      <c r="AT41" s="20"/>
      <c r="AU41" s="20">
        <v>2.3433933103797402E-3</v>
      </c>
      <c r="AV41" s="20"/>
      <c r="AW41" s="20"/>
      <c r="AX41" s="20">
        <v>5.5772510158677402E-2</v>
      </c>
      <c r="AY41" s="20"/>
      <c r="AZ41" s="20">
        <v>3.2725287378098898E-3</v>
      </c>
      <c r="BA41" s="20"/>
      <c r="BB41" s="20"/>
      <c r="BC41" s="20">
        <v>2.1207306799351299E-2</v>
      </c>
      <c r="BD41" s="20">
        <v>1.96119187666392E-4</v>
      </c>
      <c r="BE41" s="20">
        <v>5.3405417026887497E-5</v>
      </c>
      <c r="BF41" s="20">
        <v>0</v>
      </c>
      <c r="BG41" s="20">
        <v>1.9105609009380099E-3</v>
      </c>
      <c r="BH41" s="20"/>
      <c r="BI41" s="20"/>
      <c r="BJ41" s="20">
        <v>4.8681588194745699E-4</v>
      </c>
      <c r="BK41" s="20"/>
      <c r="BL41" s="20">
        <v>1.25256343290191E-4</v>
      </c>
      <c r="BM41" s="20">
        <v>0</v>
      </c>
      <c r="BN41" s="20">
        <v>9.9335034983892394E-5</v>
      </c>
      <c r="BO41" s="20">
        <v>2.01850537633874E-4</v>
      </c>
      <c r="BP41" s="20">
        <v>6.8964173152785105E-4</v>
      </c>
      <c r="BQ41" s="20">
        <v>0</v>
      </c>
      <c r="BR41" s="20">
        <v>1.6313386421752199E-5</v>
      </c>
      <c r="BS41" s="20">
        <v>0</v>
      </c>
      <c r="BT41" s="20">
        <v>0</v>
      </c>
      <c r="BU41" s="20">
        <v>1.8703045428692099E-4</v>
      </c>
      <c r="CD41" s="35"/>
      <c r="CE41" s="35"/>
      <c r="CK41" s="35"/>
      <c r="CM41" s="35"/>
      <c r="CS41" s="35"/>
    </row>
    <row r="42" spans="1:97" x14ac:dyDescent="0.15">
      <c r="A42" s="2">
        <v>40</v>
      </c>
      <c r="B42" s="20">
        <v>3.2540642445959903E-2</v>
      </c>
      <c r="C42" s="20">
        <v>1.25019509095609E-2</v>
      </c>
      <c r="D42" s="20">
        <v>-2.5247728146938998E-3</v>
      </c>
      <c r="E42" s="20">
        <v>-2.6129012237119499E-3</v>
      </c>
      <c r="F42" s="20"/>
      <c r="G42" s="20"/>
      <c r="H42" s="20">
        <v>2.8193001766931998E-3</v>
      </c>
      <c r="I42" s="20"/>
      <c r="J42" s="20">
        <v>2.0189679412688101E-2</v>
      </c>
      <c r="K42" s="20">
        <v>1.1519071029801899E-2</v>
      </c>
      <c r="L42" s="20">
        <v>1.24454995972525E-2</v>
      </c>
      <c r="M42" s="20">
        <v>2.6308026863846101E-2</v>
      </c>
      <c r="N42" s="20">
        <v>1.13561820763517E-2</v>
      </c>
      <c r="O42" s="20">
        <v>-1.46696333573353E-2</v>
      </c>
      <c r="P42" s="20">
        <v>9.9136543636097793E-2</v>
      </c>
      <c r="Q42" s="20">
        <v>4.5330769286000203E-3</v>
      </c>
      <c r="R42" s="20">
        <v>-8.2193544623950197E-3</v>
      </c>
      <c r="S42" s="20">
        <v>1.82690210801363E-2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>
        <v>0</v>
      </c>
      <c r="AG42" s="20"/>
      <c r="AH42" s="20"/>
      <c r="AI42" s="20"/>
      <c r="AJ42" s="20"/>
      <c r="AK42" s="20">
        <v>0</v>
      </c>
      <c r="AL42" s="20">
        <v>9.8293645790910704E-3</v>
      </c>
      <c r="AM42" s="20">
        <v>9.0121084711040499E-4</v>
      </c>
      <c r="AN42" s="20"/>
      <c r="AO42" s="20"/>
      <c r="AP42" s="20"/>
      <c r="AQ42" s="20"/>
      <c r="AR42" s="20"/>
      <c r="AS42" s="20"/>
      <c r="AT42" s="20"/>
      <c r="AU42" s="20">
        <v>2.6841944138816199E-3</v>
      </c>
      <c r="AV42" s="20">
        <v>2.64733189955383E-2</v>
      </c>
      <c r="AW42" s="20"/>
      <c r="AX42" s="20">
        <v>3.3994046465694601E-2</v>
      </c>
      <c r="AY42" s="20"/>
      <c r="AZ42" s="20">
        <v>1.72406733108226E-3</v>
      </c>
      <c r="BA42" s="20"/>
      <c r="BB42" s="20"/>
      <c r="BC42" s="20">
        <v>1.2962970208707901E-2</v>
      </c>
      <c r="BD42" s="20">
        <v>1.96119187666392E-4</v>
      </c>
      <c r="BE42" s="20">
        <v>5.3405417026887497E-5</v>
      </c>
      <c r="BF42" s="20">
        <v>0</v>
      </c>
      <c r="BG42" s="20">
        <v>1.9105609009380099E-3</v>
      </c>
      <c r="BH42" s="20"/>
      <c r="BI42" s="20"/>
      <c r="BJ42" s="20">
        <v>4.8681588194745699E-4</v>
      </c>
      <c r="BK42" s="20"/>
      <c r="BL42" s="20">
        <v>1.25256343290191E-4</v>
      </c>
      <c r="BM42" s="20">
        <v>0</v>
      </c>
      <c r="BN42" s="20">
        <v>9.9335034983892394E-5</v>
      </c>
      <c r="BO42" s="20">
        <v>2.01850537633874E-4</v>
      </c>
      <c r="BP42" s="20">
        <v>6.9714603428399204E-4</v>
      </c>
      <c r="BQ42" s="20">
        <v>0</v>
      </c>
      <c r="BR42" s="20">
        <v>1.6313386421752199E-5</v>
      </c>
      <c r="BS42" s="20">
        <v>0</v>
      </c>
      <c r="BT42" s="20">
        <v>0</v>
      </c>
      <c r="BU42" s="20">
        <v>1.8744201412519899E-4</v>
      </c>
      <c r="CD42" s="35"/>
      <c r="CE42" s="35"/>
      <c r="CK42" s="35"/>
      <c r="CM42" s="35"/>
      <c r="CS42" s="35"/>
    </row>
    <row r="43" spans="1:97" x14ac:dyDescent="0.15">
      <c r="A43" s="2">
        <v>41</v>
      </c>
      <c r="B43" s="20">
        <v>2.0381716899908701E-2</v>
      </c>
      <c r="C43" s="20">
        <v>7.6652205526937202E-3</v>
      </c>
      <c r="D43" s="20">
        <v>-2.43375004937396E-4</v>
      </c>
      <c r="E43" s="20">
        <v>5.9914031433717903E-3</v>
      </c>
      <c r="F43" s="20"/>
      <c r="G43" s="20"/>
      <c r="H43" s="20">
        <v>-2.0662790928273499E-4</v>
      </c>
      <c r="I43" s="20">
        <v>-3.1185998824360298E-2</v>
      </c>
      <c r="J43" s="20">
        <v>4.58026869913594E-2</v>
      </c>
      <c r="K43" s="20">
        <v>1.52398971572186E-2</v>
      </c>
      <c r="L43" s="20">
        <v>1.21349589863385E-2</v>
      </c>
      <c r="M43" s="20">
        <v>9.2039161470684694E-2</v>
      </c>
      <c r="N43" s="20">
        <v>7.2044765819600596E-3</v>
      </c>
      <c r="O43" s="20">
        <v>-7.65370022388045E-3</v>
      </c>
      <c r="P43" s="20">
        <v>0.10223250406823101</v>
      </c>
      <c r="Q43" s="20">
        <v>4.0244912120190697E-3</v>
      </c>
      <c r="R43" s="20">
        <v>-8.5866305780197792E-3</v>
      </c>
      <c r="S43" s="20">
        <v>1.7274104304847399E-2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>
        <v>0</v>
      </c>
      <c r="AG43" s="20"/>
      <c r="AH43" s="20"/>
      <c r="AI43" s="20"/>
      <c r="AJ43" s="20"/>
      <c r="AK43" s="20">
        <v>0</v>
      </c>
      <c r="AL43" s="20">
        <v>5.9895142578642599E-3</v>
      </c>
      <c r="AM43" s="20">
        <v>1.2861806124831001E-3</v>
      </c>
      <c r="AN43" s="20"/>
      <c r="AO43" s="20"/>
      <c r="AP43" s="20"/>
      <c r="AQ43" s="20"/>
      <c r="AR43" s="20"/>
      <c r="AS43" s="20"/>
      <c r="AT43" s="20">
        <v>8.8381201349756397E-3</v>
      </c>
      <c r="AU43" s="20">
        <v>9.3508792839366503E-4</v>
      </c>
      <c r="AV43" s="20"/>
      <c r="AW43" s="20"/>
      <c r="AX43" s="20">
        <v>4.4111413638392799E-2</v>
      </c>
      <c r="AY43" s="20"/>
      <c r="AZ43" s="20">
        <v>2.6372646931187298E-3</v>
      </c>
      <c r="BA43" s="20"/>
      <c r="BB43" s="20"/>
      <c r="BC43" s="20">
        <v>1.6380933329487101E-2</v>
      </c>
      <c r="BD43" s="20">
        <v>1.96119187666392E-4</v>
      </c>
      <c r="BE43" s="20">
        <v>5.3405417026887497E-5</v>
      </c>
      <c r="BF43" s="20">
        <v>0</v>
      </c>
      <c r="BG43" s="20">
        <v>1.9105609009380099E-3</v>
      </c>
      <c r="BH43" s="20"/>
      <c r="BI43" s="20"/>
      <c r="BJ43" s="20">
        <v>4.8681588194745699E-4</v>
      </c>
      <c r="BK43" s="20">
        <v>0</v>
      </c>
      <c r="BL43" s="20">
        <v>1.25256343290191E-4</v>
      </c>
      <c r="BM43" s="20">
        <v>0</v>
      </c>
      <c r="BN43" s="20">
        <v>9.9335034983892394E-5</v>
      </c>
      <c r="BO43" s="20">
        <v>2.01850537633874E-4</v>
      </c>
      <c r="BP43" s="20">
        <v>7.2748602078749798E-4</v>
      </c>
      <c r="BQ43" s="20">
        <v>0</v>
      </c>
      <c r="BR43" s="20">
        <v>1.6313386421752199E-5</v>
      </c>
      <c r="BS43" s="20">
        <v>0</v>
      </c>
      <c r="BT43" s="20">
        <v>0</v>
      </c>
      <c r="BU43" s="20">
        <v>1.89105955512492E-4</v>
      </c>
      <c r="CD43" s="35"/>
      <c r="CE43" s="35"/>
      <c r="CK43" s="35"/>
      <c r="CM43" s="35"/>
      <c r="CS43" s="35"/>
    </row>
    <row r="44" spans="1:97" x14ac:dyDescent="0.15">
      <c r="A44" s="2">
        <v>42</v>
      </c>
      <c r="B44" s="20">
        <v>1.47648812443399E-2</v>
      </c>
      <c r="C44" s="20">
        <v>1.16556876007562E-2</v>
      </c>
      <c r="D44" s="20">
        <v>-2.1579729016805299E-3</v>
      </c>
      <c r="E44" s="20">
        <v>2.8745606500510598E-3</v>
      </c>
      <c r="F44" s="20"/>
      <c r="G44" s="20"/>
      <c r="H44" s="20">
        <v>1.00008157166376E-2</v>
      </c>
      <c r="I44" s="20">
        <v>-3.3771065246167098E-3</v>
      </c>
      <c r="J44" s="20">
        <v>3.5389908158708898E-2</v>
      </c>
      <c r="K44" s="20">
        <v>7.5610392619280603E-3</v>
      </c>
      <c r="L44" s="20">
        <v>1.8177255305874301E-2</v>
      </c>
      <c r="M44" s="20">
        <v>5.3381872141568098E-3</v>
      </c>
      <c r="N44" s="20">
        <v>5.3070555789617203E-3</v>
      </c>
      <c r="O44" s="20">
        <v>-7.9891161894961506E-3</v>
      </c>
      <c r="P44" s="20">
        <v>0.128783277835192</v>
      </c>
      <c r="Q44" s="20">
        <v>2.3828729593332E-3</v>
      </c>
      <c r="R44" s="20"/>
      <c r="S44" s="20">
        <v>1.49892052701235E-2</v>
      </c>
      <c r="T44" s="20"/>
      <c r="U44" s="20"/>
      <c r="V44" s="20"/>
      <c r="W44" s="20"/>
      <c r="X44" s="20"/>
      <c r="Y44" s="20"/>
      <c r="Z44" s="20"/>
      <c r="AA44" s="20"/>
      <c r="AB44" s="20">
        <v>2.68110529485767E-6</v>
      </c>
      <c r="AC44" s="20"/>
      <c r="AD44" s="20"/>
      <c r="AE44" s="20"/>
      <c r="AF44" s="20">
        <v>0</v>
      </c>
      <c r="AG44" s="20"/>
      <c r="AH44" s="20"/>
      <c r="AI44" s="20"/>
      <c r="AJ44" s="20"/>
      <c r="AK44" s="20">
        <v>1.01370054184265E-7</v>
      </c>
      <c r="AL44" s="20">
        <v>1.5876433789751499E-2</v>
      </c>
      <c r="AM44" s="20">
        <v>6.1137140670059998E-3</v>
      </c>
      <c r="AN44" s="20"/>
      <c r="AO44" s="20"/>
      <c r="AP44" s="20"/>
      <c r="AQ44" s="20"/>
      <c r="AR44" s="20"/>
      <c r="AS44" s="20"/>
      <c r="AT44" s="20">
        <v>1.3161703604532501E-2</v>
      </c>
      <c r="AU44" s="20">
        <v>2.6447514634190601E-4</v>
      </c>
      <c r="AV44" s="20">
        <v>7.5272538515042797E-3</v>
      </c>
      <c r="AW44" s="20"/>
      <c r="AX44" s="20">
        <v>3.7035342648634402E-2</v>
      </c>
      <c r="AY44" s="20"/>
      <c r="AZ44" s="20">
        <v>3.0106866277104598E-3</v>
      </c>
      <c r="BA44" s="20"/>
      <c r="BB44" s="20"/>
      <c r="BC44" s="20">
        <v>1.2712173379205299E-2</v>
      </c>
      <c r="BD44" s="20">
        <v>1.96119187666392E-4</v>
      </c>
      <c r="BE44" s="20">
        <v>5.3405417026887497E-5</v>
      </c>
      <c r="BF44" s="20">
        <v>0</v>
      </c>
      <c r="BG44" s="20">
        <v>1.9105609009380099E-3</v>
      </c>
      <c r="BH44" s="20"/>
      <c r="BI44" s="20"/>
      <c r="BJ44" s="20">
        <v>4.8681588194745699E-4</v>
      </c>
      <c r="BK44" s="20">
        <v>0</v>
      </c>
      <c r="BL44" s="20">
        <v>1.2526180075158401E-4</v>
      </c>
      <c r="BM44" s="20">
        <v>0</v>
      </c>
      <c r="BN44" s="20">
        <v>9.9335034983892394E-5</v>
      </c>
      <c r="BO44" s="20">
        <v>2.01850537633874E-4</v>
      </c>
      <c r="BP44" s="20">
        <v>7.3106069638320204E-4</v>
      </c>
      <c r="BQ44" s="20">
        <v>0</v>
      </c>
      <c r="BR44" s="20">
        <v>1.6313386421752199E-5</v>
      </c>
      <c r="BS44" s="20">
        <v>0</v>
      </c>
      <c r="BT44" s="20"/>
      <c r="BU44" s="20">
        <v>1.8930229886864999E-4</v>
      </c>
      <c r="CD44" s="35"/>
      <c r="CE44" s="35"/>
      <c r="CK44" s="35"/>
      <c r="CM44" s="35"/>
      <c r="CS44" s="35"/>
    </row>
    <row r="45" spans="1:97" x14ac:dyDescent="0.15">
      <c r="A45" s="2">
        <v>43</v>
      </c>
      <c r="B45" s="20">
        <v>3.7820335662491003E-2</v>
      </c>
      <c r="C45" s="20">
        <v>1.10093683718388E-2</v>
      </c>
      <c r="D45" s="20">
        <v>-3.8777691516180901E-3</v>
      </c>
      <c r="E45" s="20">
        <v>2.4531802721762699E-3</v>
      </c>
      <c r="F45" s="20"/>
      <c r="G45" s="20"/>
      <c r="H45" s="20">
        <v>-1.21522683636291E-2</v>
      </c>
      <c r="I45" s="20">
        <v>1.08950860522594E-3</v>
      </c>
      <c r="J45" s="20">
        <v>1.12917053604722E-2</v>
      </c>
      <c r="K45" s="20">
        <v>9.7587284995301008E-3</v>
      </c>
      <c r="L45" s="20">
        <v>1.6221663765802499E-2</v>
      </c>
      <c r="M45" s="20">
        <v>2.9270550423339599E-2</v>
      </c>
      <c r="N45" s="20">
        <v>1.05746873380739E-2</v>
      </c>
      <c r="O45" s="20">
        <v>-4.5017476893072202E-3</v>
      </c>
      <c r="P45" s="20">
        <v>0.35438478771947701</v>
      </c>
      <c r="Q45" s="20">
        <v>5.0087347111764701E-3</v>
      </c>
      <c r="R45" s="20">
        <v>-4.1423768675967497E-2</v>
      </c>
      <c r="S45" s="20">
        <v>1.8477094629352601E-2</v>
      </c>
      <c r="T45" s="20"/>
      <c r="U45" s="20"/>
      <c r="V45" s="20"/>
      <c r="W45" s="20"/>
      <c r="X45" s="20"/>
      <c r="Y45" s="20"/>
      <c r="Z45" s="20"/>
      <c r="AA45" s="20"/>
      <c r="AB45" s="20">
        <v>3.6721626284494001E-9</v>
      </c>
      <c r="AC45" s="20"/>
      <c r="AD45" s="20"/>
      <c r="AE45" s="20"/>
      <c r="AF45" s="20">
        <v>0</v>
      </c>
      <c r="AG45" s="20"/>
      <c r="AH45" s="20"/>
      <c r="AI45" s="20"/>
      <c r="AJ45" s="20"/>
      <c r="AK45" s="20">
        <v>1.2201803910517099E-10</v>
      </c>
      <c r="AL45" s="20">
        <v>6.83787289200049E-3</v>
      </c>
      <c r="AM45" s="20">
        <v>8.1487593952260292E-3</v>
      </c>
      <c r="AN45" s="20"/>
      <c r="AO45" s="20"/>
      <c r="AP45" s="20"/>
      <c r="AQ45" s="20"/>
      <c r="AR45" s="20"/>
      <c r="AS45" s="20"/>
      <c r="AT45" s="20">
        <v>1.3693219029290601E-2</v>
      </c>
      <c r="AU45" s="20">
        <v>1.18924723164623E-3</v>
      </c>
      <c r="AV45" s="20">
        <v>4.7262987562118903E-3</v>
      </c>
      <c r="AW45" s="20"/>
      <c r="AX45" s="20">
        <v>5.67767739407148E-2</v>
      </c>
      <c r="AY45" s="20"/>
      <c r="AZ45" s="20">
        <v>1.6202580580474599E-3</v>
      </c>
      <c r="BA45" s="20"/>
      <c r="BB45" s="20"/>
      <c r="BC45" s="20">
        <v>1.29364408469906E-2</v>
      </c>
      <c r="BD45" s="20">
        <v>1.96119187666392E-4</v>
      </c>
      <c r="BE45" s="20">
        <v>5.3405417026887497E-5</v>
      </c>
      <c r="BF45" s="20">
        <v>0</v>
      </c>
      <c r="BG45" s="20">
        <v>1.9105609009380099E-3</v>
      </c>
      <c r="BH45" s="20"/>
      <c r="BI45" s="20"/>
      <c r="BJ45" s="20">
        <v>4.8681588194745699E-4</v>
      </c>
      <c r="BK45" s="20">
        <v>0</v>
      </c>
      <c r="BL45" s="20">
        <v>1.2526382723541E-4</v>
      </c>
      <c r="BM45" s="20">
        <v>0</v>
      </c>
      <c r="BN45" s="20">
        <v>9.9335034983892394E-5</v>
      </c>
      <c r="BO45" s="20">
        <v>2.01850537633874E-4</v>
      </c>
      <c r="BP45" s="20">
        <v>7.6597736635776003E-4</v>
      </c>
      <c r="BQ45" s="20">
        <v>0</v>
      </c>
      <c r="BR45" s="20">
        <v>1.6313386421752199E-5</v>
      </c>
      <c r="BS45" s="20">
        <v>0</v>
      </c>
      <c r="BT45" s="20">
        <v>0</v>
      </c>
      <c r="BU45" s="20">
        <v>1.9121735033734001E-4</v>
      </c>
      <c r="CD45" s="35"/>
      <c r="CE45" s="35"/>
      <c r="CK45" s="35"/>
      <c r="CM45" s="35"/>
      <c r="CS45" s="35"/>
    </row>
    <row r="46" spans="1:97" x14ac:dyDescent="0.15">
      <c r="A46" s="2">
        <v>44</v>
      </c>
      <c r="B46" s="20">
        <v>4.68422986572005E-2</v>
      </c>
      <c r="C46" s="20">
        <v>1.51059003042572E-2</v>
      </c>
      <c r="D46" s="20">
        <v>-3.7063407120163198E-3</v>
      </c>
      <c r="E46" s="20">
        <v>-7.4599221009111196E-3</v>
      </c>
      <c r="F46" s="20"/>
      <c r="G46" s="20"/>
      <c r="H46" s="20"/>
      <c r="I46" s="20">
        <v>1.63382679229848E-3</v>
      </c>
      <c r="J46" s="20">
        <v>4.2505071488125802E-2</v>
      </c>
      <c r="K46" s="20">
        <v>1.0323753141548301E-2</v>
      </c>
      <c r="L46" s="20">
        <v>7.8108509272137097E-3</v>
      </c>
      <c r="M46" s="20">
        <v>0.26903626020501198</v>
      </c>
      <c r="N46" s="20">
        <v>5.77094975377636E-3</v>
      </c>
      <c r="O46" s="20">
        <v>-1.92424092070804E-3</v>
      </c>
      <c r="P46" s="20">
        <v>0.144346704463507</v>
      </c>
      <c r="Q46" s="20">
        <v>3.7880627263295399E-3</v>
      </c>
      <c r="R46" s="20">
        <v>8.4289001448014396E-17</v>
      </c>
      <c r="S46" s="20">
        <v>1.6625079458945799E-2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>
        <v>0</v>
      </c>
      <c r="AG46" s="20"/>
      <c r="AH46" s="20"/>
      <c r="AI46" s="20"/>
      <c r="AJ46" s="20"/>
      <c r="AK46" s="20">
        <v>0</v>
      </c>
      <c r="AL46" s="20">
        <v>1.07164859938585E-2</v>
      </c>
      <c r="AM46" s="20">
        <v>3.1983543277201102E-3</v>
      </c>
      <c r="AN46" s="20"/>
      <c r="AO46" s="20"/>
      <c r="AP46" s="20"/>
      <c r="AQ46" s="20"/>
      <c r="AR46" s="20"/>
      <c r="AS46" s="20"/>
      <c r="AT46" s="20">
        <v>2.6552974832939201E-3</v>
      </c>
      <c r="AU46" s="20">
        <v>8.4330249725502002E-4</v>
      </c>
      <c r="AV46" s="20">
        <v>3.21717206425075E-3</v>
      </c>
      <c r="AW46" s="20"/>
      <c r="AX46" s="20">
        <v>4.7736114746144399E-2</v>
      </c>
      <c r="AY46" s="20"/>
      <c r="AZ46" s="20">
        <v>4.0603413248273199E-3</v>
      </c>
      <c r="BA46" s="20"/>
      <c r="BB46" s="20"/>
      <c r="BC46" s="20">
        <v>1.1346543695413699E-2</v>
      </c>
      <c r="BD46" s="20">
        <v>1.96119187666392E-4</v>
      </c>
      <c r="BE46" s="20">
        <v>5.3405417026887497E-5</v>
      </c>
      <c r="BF46" s="20">
        <v>0</v>
      </c>
      <c r="BG46" s="20">
        <v>1.9105609009380099E-3</v>
      </c>
      <c r="BH46" s="20"/>
      <c r="BI46" s="20"/>
      <c r="BJ46" s="20"/>
      <c r="BK46" s="20">
        <v>0</v>
      </c>
      <c r="BL46" s="20">
        <v>1.2526382723541E-4</v>
      </c>
      <c r="BM46" s="20">
        <v>0</v>
      </c>
      <c r="BN46" s="20">
        <v>9.9335034983892394E-5</v>
      </c>
      <c r="BO46" s="20">
        <v>2.01850537633874E-4</v>
      </c>
      <c r="BP46" s="20">
        <v>7.7038524474557597E-4</v>
      </c>
      <c r="BQ46" s="20">
        <v>0</v>
      </c>
      <c r="BR46" s="20">
        <v>1.6313386421752199E-5</v>
      </c>
      <c r="BS46" s="20">
        <v>0</v>
      </c>
      <c r="BT46" s="20">
        <v>0</v>
      </c>
      <c r="BU46" s="20">
        <v>1.91459092411905E-4</v>
      </c>
      <c r="CD46" s="35"/>
      <c r="CE46" s="35"/>
      <c r="CK46" s="35"/>
      <c r="CM46" s="35"/>
      <c r="CS46" s="35"/>
    </row>
    <row r="47" spans="1:97" x14ac:dyDescent="0.15">
      <c r="A47" s="2">
        <v>45</v>
      </c>
      <c r="B47" s="20">
        <v>5.2977534906504302E-2</v>
      </c>
      <c r="C47" s="20">
        <v>1.7206345053530199E-2</v>
      </c>
      <c r="D47" s="20">
        <v>-2.7809192447108E-3</v>
      </c>
      <c r="E47" s="20"/>
      <c r="F47" s="20"/>
      <c r="G47" s="20"/>
      <c r="H47" s="20"/>
      <c r="I47" s="20">
        <v>-2.69387957464157E-4</v>
      </c>
      <c r="J47" s="20">
        <v>3.8810532192639802E-2</v>
      </c>
      <c r="K47" s="20">
        <v>1.4709833282757699E-2</v>
      </c>
      <c r="L47" s="20">
        <v>3.4428033729832802E-2</v>
      </c>
      <c r="M47" s="20">
        <v>1.0586917639472899E-2</v>
      </c>
      <c r="N47" s="20">
        <v>4.7619690339577802E-4</v>
      </c>
      <c r="O47" s="20">
        <v>-7.9758358937353398E-3</v>
      </c>
      <c r="P47" s="20">
        <v>0.25396134979343299</v>
      </c>
      <c r="Q47" s="20">
        <v>5.8820287356071499E-3</v>
      </c>
      <c r="R47" s="20">
        <v>1.1805496547436401E-3</v>
      </c>
      <c r="S47" s="20">
        <v>2.0201749641879999E-2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>
        <v>1.3404365610610499E-2</v>
      </c>
      <c r="AM47" s="20">
        <v>5.8010793004609901E-3</v>
      </c>
      <c r="AN47" s="20"/>
      <c r="AO47" s="20"/>
      <c r="AP47" s="20"/>
      <c r="AQ47" s="20"/>
      <c r="AR47" s="20"/>
      <c r="AS47" s="20"/>
      <c r="AT47" s="20">
        <v>5.3189031212449098E-3</v>
      </c>
      <c r="AU47" s="20"/>
      <c r="AV47" s="20">
        <v>2.9882583911888701E-3</v>
      </c>
      <c r="AW47" s="20"/>
      <c r="AX47" s="20">
        <v>5.7387386925945597E-2</v>
      </c>
      <c r="AY47" s="20"/>
      <c r="AZ47" s="20"/>
      <c r="BA47" s="20"/>
      <c r="BB47" s="20">
        <v>1</v>
      </c>
      <c r="BC47" s="20">
        <v>1.3039968245943501E-2</v>
      </c>
      <c r="BD47" s="20">
        <v>1.96119187666392E-4</v>
      </c>
      <c r="BE47" s="20">
        <v>5.3405417026887497E-5</v>
      </c>
      <c r="BF47" s="20">
        <v>0</v>
      </c>
      <c r="BG47" s="20"/>
      <c r="BH47" s="20"/>
      <c r="BI47" s="20"/>
      <c r="BJ47" s="20"/>
      <c r="BK47" s="20">
        <v>0</v>
      </c>
      <c r="BL47" s="20">
        <v>1.2526382723541E-4</v>
      </c>
      <c r="BM47" s="20">
        <v>0</v>
      </c>
      <c r="BN47" s="20">
        <v>9.9335034983892394E-5</v>
      </c>
      <c r="BO47" s="20">
        <v>2.01850537633874E-4</v>
      </c>
      <c r="BP47" s="20">
        <v>7.7038524474557597E-4</v>
      </c>
      <c r="BQ47" s="20">
        <v>0</v>
      </c>
      <c r="BR47" s="20">
        <v>1.6313386421752199E-5</v>
      </c>
      <c r="BS47" s="20">
        <v>0</v>
      </c>
      <c r="BT47" s="20">
        <v>0</v>
      </c>
      <c r="BU47" s="20">
        <v>1.91459092411905E-4</v>
      </c>
      <c r="CD47" s="35"/>
      <c r="CE47" s="35"/>
      <c r="CK47" s="35"/>
      <c r="CM47" s="35"/>
      <c r="CS47" s="35"/>
    </row>
    <row r="48" spans="1:97" x14ac:dyDescent="0.15">
      <c r="A48" s="2">
        <v>46</v>
      </c>
      <c r="B48" s="20">
        <v>4.4858143525654502E-2</v>
      </c>
      <c r="C48" s="20">
        <v>1.96459740870027E-2</v>
      </c>
      <c r="D48" s="20">
        <v>-5.1119326399084097E-3</v>
      </c>
      <c r="E48" s="20"/>
      <c r="F48" s="20"/>
      <c r="G48" s="20"/>
      <c r="H48" s="20"/>
      <c r="I48" s="20"/>
      <c r="J48" s="20">
        <v>2.56566643621364E-2</v>
      </c>
      <c r="K48" s="20">
        <v>1.6504317335667699E-2</v>
      </c>
      <c r="L48" s="20">
        <v>1.76468014349432E-2</v>
      </c>
      <c r="M48" s="20">
        <v>1.3393576021578099E-2</v>
      </c>
      <c r="N48" s="20">
        <v>3.8648716180306E-3</v>
      </c>
      <c r="O48" s="20">
        <v>-3.26671472933393E-3</v>
      </c>
      <c r="P48" s="20">
        <v>0.228147869280827</v>
      </c>
      <c r="Q48" s="20">
        <v>5.20092508892248E-3</v>
      </c>
      <c r="R48" s="20">
        <v>-1.6776105839809399E-3</v>
      </c>
      <c r="S48" s="20">
        <v>1.7973711470937102E-2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>
        <v>7.1908955263134799E-3</v>
      </c>
      <c r="AM48" s="20">
        <v>1.07380818841107E-2</v>
      </c>
      <c r="AN48" s="20"/>
      <c r="AO48" s="20"/>
      <c r="AP48" s="20"/>
      <c r="AQ48" s="20"/>
      <c r="AR48" s="20"/>
      <c r="AS48" s="20"/>
      <c r="AT48" s="20">
        <v>3.6025474931701499E-3</v>
      </c>
      <c r="AU48" s="20"/>
      <c r="AV48" s="20">
        <v>7.5628398145296399E-3</v>
      </c>
      <c r="AW48" s="20"/>
      <c r="AX48" s="20">
        <v>9.8394618496321098E-2</v>
      </c>
      <c r="AY48" s="20"/>
      <c r="AZ48" s="20">
        <v>1.73592526072554E-3</v>
      </c>
      <c r="BA48" s="20"/>
      <c r="BB48" s="20">
        <v>1.5735219761525698E-2</v>
      </c>
      <c r="BC48" s="20">
        <v>1.7781453398593602E-2</v>
      </c>
      <c r="BD48" s="20">
        <v>1.96119187666392E-4</v>
      </c>
      <c r="BE48" s="20">
        <v>5.3405417026887497E-5</v>
      </c>
      <c r="BF48" s="20">
        <v>0</v>
      </c>
      <c r="BG48" s="20"/>
      <c r="BH48" s="20"/>
      <c r="BI48" s="20"/>
      <c r="BJ48" s="20"/>
      <c r="BK48" s="20"/>
      <c r="BL48" s="20">
        <v>1.2526382723541E-4</v>
      </c>
      <c r="BM48" s="20">
        <v>0</v>
      </c>
      <c r="BN48" s="20">
        <v>9.9335034983892394E-5</v>
      </c>
      <c r="BO48" s="20">
        <v>2.01850537633874E-4</v>
      </c>
      <c r="BP48" s="20">
        <v>7.7038524474557597E-4</v>
      </c>
      <c r="BQ48" s="20">
        <v>0</v>
      </c>
      <c r="BR48" s="20">
        <v>1.6313386421752199E-5</v>
      </c>
      <c r="BS48" s="20">
        <v>0</v>
      </c>
      <c r="BT48" s="20">
        <v>0</v>
      </c>
      <c r="BU48" s="20">
        <v>1.91459092411905E-4</v>
      </c>
      <c r="CD48" s="35"/>
      <c r="CE48" s="35"/>
      <c r="CK48" s="35"/>
      <c r="CM48" s="35"/>
      <c r="CS48" s="35"/>
    </row>
    <row r="49" spans="1:97" x14ac:dyDescent="0.15">
      <c r="A49" s="2">
        <v>47</v>
      </c>
      <c r="B49" s="20">
        <v>4.0480229199067998E-2</v>
      </c>
      <c r="C49" s="20">
        <v>2.5954512626082801E-3</v>
      </c>
      <c r="D49" s="20">
        <v>-3.57055217166336E-3</v>
      </c>
      <c r="E49" s="20"/>
      <c r="F49" s="20"/>
      <c r="G49" s="20"/>
      <c r="H49" s="20"/>
      <c r="I49" s="20"/>
      <c r="J49" s="20">
        <v>1.11559903066921E-2</v>
      </c>
      <c r="K49" s="20">
        <v>2.4788918421244598E-2</v>
      </c>
      <c r="L49" s="20">
        <v>2.72108591425709E-2</v>
      </c>
      <c r="M49" s="20">
        <v>9.0449000002436001E-3</v>
      </c>
      <c r="N49" s="20">
        <v>1.68216370493138E-2</v>
      </c>
      <c r="O49" s="20">
        <v>-3.1301368657100002E-3</v>
      </c>
      <c r="P49" s="20">
        <v>2.8341698525665202</v>
      </c>
      <c r="Q49" s="20">
        <v>1.0474327271493399E-2</v>
      </c>
      <c r="R49" s="20">
        <v>-2.51394751313282E-3</v>
      </c>
      <c r="S49" s="20">
        <v>1.6868695074992401E-2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>
        <v>0</v>
      </c>
      <c r="AG49" s="20"/>
      <c r="AH49" s="20"/>
      <c r="AI49" s="20"/>
      <c r="AJ49" s="20"/>
      <c r="AK49" s="20">
        <v>0</v>
      </c>
      <c r="AL49" s="20">
        <v>5.78655179828815E-3</v>
      </c>
      <c r="AM49" s="20">
        <v>5.0193659717130798E-4</v>
      </c>
      <c r="AN49" s="20"/>
      <c r="AO49" s="20"/>
      <c r="AP49" s="20"/>
      <c r="AQ49" s="20"/>
      <c r="AR49" s="20"/>
      <c r="AS49" s="20"/>
      <c r="AT49" s="20"/>
      <c r="AU49" s="20">
        <v>1.3032592857165899E-3</v>
      </c>
      <c r="AV49" s="20"/>
      <c r="AW49" s="20"/>
      <c r="AX49" s="20">
        <v>9.4915374176156503E-2</v>
      </c>
      <c r="AY49" s="20"/>
      <c r="AZ49" s="20"/>
      <c r="BA49" s="20"/>
      <c r="BB49" s="20">
        <v>7.5766684375044597E-3</v>
      </c>
      <c r="BC49" s="20">
        <v>1.4557794815132899E-2</v>
      </c>
      <c r="BD49" s="20">
        <v>1.96119187666392E-4</v>
      </c>
      <c r="BE49" s="20">
        <v>5.3405417026887497E-5</v>
      </c>
      <c r="BF49" s="20">
        <v>0</v>
      </c>
      <c r="BG49" s="20"/>
      <c r="BH49" s="20"/>
      <c r="BI49" s="20"/>
      <c r="BJ49" s="20"/>
      <c r="BK49" s="20"/>
      <c r="BL49" s="20">
        <v>1.2526382723541E-4</v>
      </c>
      <c r="BM49" s="20">
        <v>0</v>
      </c>
      <c r="BN49" s="20">
        <v>9.9335034983892394E-5</v>
      </c>
      <c r="BO49" s="20">
        <v>2.01850537633874E-4</v>
      </c>
      <c r="BP49" s="20">
        <v>7.8967532543641901E-4</v>
      </c>
      <c r="BQ49" s="20">
        <v>0</v>
      </c>
      <c r="BR49" s="20">
        <v>1.6313386421752199E-5</v>
      </c>
      <c r="BS49" s="20">
        <v>0</v>
      </c>
      <c r="BT49" s="20">
        <v>0</v>
      </c>
      <c r="BU49" s="20">
        <v>1.92517021808875E-4</v>
      </c>
      <c r="CD49" s="35"/>
      <c r="CE49" s="35"/>
      <c r="CK49" s="35"/>
      <c r="CM49" s="35"/>
      <c r="CS49" s="35"/>
    </row>
    <row r="50" spans="1:97" x14ac:dyDescent="0.15">
      <c r="A50" s="2">
        <v>48</v>
      </c>
      <c r="B50" s="20">
        <v>4.3555362569517801E-2</v>
      </c>
      <c r="C50" s="20">
        <v>2.40758759974656E-2</v>
      </c>
      <c r="D50" s="20">
        <v>-2.67062414909162E-3</v>
      </c>
      <c r="E50" s="20"/>
      <c r="F50" s="20">
        <v>-2.6861372977200201E-2</v>
      </c>
      <c r="G50" s="20"/>
      <c r="H50" s="20">
        <v>0.10552450451821301</v>
      </c>
      <c r="I50" s="20"/>
      <c r="J50" s="20">
        <v>4.5871028034168801E-2</v>
      </c>
      <c r="K50" s="20">
        <v>2.7752231079105901E-2</v>
      </c>
      <c r="L50" s="20">
        <v>2.4428594213811501E-2</v>
      </c>
      <c r="M50" s="20">
        <v>7.9357347553025894E-3</v>
      </c>
      <c r="N50" s="20">
        <v>7.0393787931886699E-3</v>
      </c>
      <c r="O50" s="20">
        <v>-5.3317160370997801E-3</v>
      </c>
      <c r="P50" s="20">
        <v>0.28919140919042102</v>
      </c>
      <c r="Q50" s="20">
        <v>6.19900823896461E-3</v>
      </c>
      <c r="R50" s="20">
        <v>-1.41719016648895E-3</v>
      </c>
      <c r="S50" s="20">
        <v>1.8740137362866501E-2</v>
      </c>
      <c r="T50" s="20"/>
      <c r="U50" s="20"/>
      <c r="V50" s="20"/>
      <c r="W50" s="20"/>
      <c r="X50" s="20"/>
      <c r="Y50" s="20"/>
      <c r="Z50" s="20"/>
      <c r="AA50" s="20"/>
      <c r="AB50" s="20">
        <v>1.0466077697835E-7</v>
      </c>
      <c r="AC50" s="20"/>
      <c r="AD50" s="20"/>
      <c r="AE50" s="20"/>
      <c r="AF50" s="20"/>
      <c r="AG50" s="20"/>
      <c r="AH50" s="20"/>
      <c r="AI50" s="20"/>
      <c r="AJ50" s="20"/>
      <c r="AK50" s="20">
        <v>3.9509351364113599E-9</v>
      </c>
      <c r="AL50" s="20">
        <v>9.9240780828190201E-3</v>
      </c>
      <c r="AM50" s="20">
        <v>1.19712333885742E-3</v>
      </c>
      <c r="AN50" s="20"/>
      <c r="AO50" s="20"/>
      <c r="AP50" s="20"/>
      <c r="AQ50" s="20"/>
      <c r="AR50" s="20"/>
      <c r="AS50" s="20"/>
      <c r="AT50" s="20">
        <v>6.4669312646161601E-3</v>
      </c>
      <c r="AU50" s="20">
        <v>8.0752177050469603E-4</v>
      </c>
      <c r="AV50" s="20"/>
      <c r="AW50" s="20"/>
      <c r="AX50" s="20">
        <v>0.10447297115410201</v>
      </c>
      <c r="AY50" s="20"/>
      <c r="AZ50" s="20"/>
      <c r="BA50" s="20"/>
      <c r="BB50" s="20">
        <v>4.1259400444859E-3</v>
      </c>
      <c r="BC50" s="20">
        <v>9.71614122393759E-3</v>
      </c>
      <c r="BD50" s="20">
        <v>1.96119187666392E-4</v>
      </c>
      <c r="BE50" s="20">
        <v>5.3405417026887497E-5</v>
      </c>
      <c r="BF50" s="20">
        <v>0</v>
      </c>
      <c r="BG50" s="20"/>
      <c r="BH50" s="20">
        <v>0</v>
      </c>
      <c r="BI50" s="20"/>
      <c r="BJ50" s="20">
        <v>4.8681588194745699E-4</v>
      </c>
      <c r="BK50" s="20"/>
      <c r="BL50" s="20">
        <v>1.25263947620587E-4</v>
      </c>
      <c r="BM50" s="20">
        <v>0</v>
      </c>
      <c r="BN50" s="20">
        <v>9.9335034983892394E-5</v>
      </c>
      <c r="BO50" s="20">
        <v>2.01850537633874E-4</v>
      </c>
      <c r="BP50" s="20">
        <v>7.8967532543641901E-4</v>
      </c>
      <c r="BQ50" s="20">
        <v>0</v>
      </c>
      <c r="BR50" s="20">
        <v>1.6313386421752199E-5</v>
      </c>
      <c r="BS50" s="20">
        <v>0</v>
      </c>
      <c r="BT50" s="20">
        <v>0</v>
      </c>
      <c r="BU50" s="20">
        <v>1.9251702835535001E-4</v>
      </c>
      <c r="CD50" s="35"/>
      <c r="CE50" s="35"/>
      <c r="CK50" s="35"/>
      <c r="CM50" s="35"/>
      <c r="CS50" s="35"/>
    </row>
    <row r="51" spans="1:97" x14ac:dyDescent="0.15">
      <c r="A51" s="2">
        <v>49</v>
      </c>
      <c r="B51" s="20">
        <v>6.3912788603059406E-2</v>
      </c>
      <c r="C51" s="20">
        <v>7.5300055283826998E-3</v>
      </c>
      <c r="D51" s="20">
        <v>-2.0203736446735999E-3</v>
      </c>
      <c r="E51" s="20"/>
      <c r="F51" s="20"/>
      <c r="G51" s="20"/>
      <c r="H51" s="20">
        <v>-2.8805700260381699E-2</v>
      </c>
      <c r="I51" s="20">
        <v>2.44743880725667E-4</v>
      </c>
      <c r="J51" s="20">
        <v>2.9841755454231698E-2</v>
      </c>
      <c r="K51" s="20">
        <v>2.0118280502428799E-2</v>
      </c>
      <c r="L51" s="20">
        <v>-8.2574246709540208E-3</v>
      </c>
      <c r="M51" s="20">
        <v>6.8349782944915E-3</v>
      </c>
      <c r="N51" s="20">
        <v>1.15732865676864E-2</v>
      </c>
      <c r="O51" s="20">
        <v>-7.1794135855429604E-3</v>
      </c>
      <c r="P51" s="20">
        <v>0.148264815932169</v>
      </c>
      <c r="Q51" s="20">
        <v>5.2998330446949104E-3</v>
      </c>
      <c r="R51" s="20">
        <v>-2.2029685605699598E-3</v>
      </c>
      <c r="S51" s="20">
        <v>1.6854081506527199E-2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>
        <v>1.24147541472256E-2</v>
      </c>
      <c r="AM51" s="20">
        <v>3.2094765537526299E-3</v>
      </c>
      <c r="AN51" s="20"/>
      <c r="AO51" s="20"/>
      <c r="AP51" s="20"/>
      <c r="AQ51" s="20"/>
      <c r="AR51" s="20"/>
      <c r="AS51" s="20"/>
      <c r="AT51" s="20">
        <v>1.24184595986665E-2</v>
      </c>
      <c r="AU51" s="20"/>
      <c r="AV51" s="20">
        <v>6.5311939713407902E-2</v>
      </c>
      <c r="AW51" s="20"/>
      <c r="AX51" s="20">
        <v>4.0073021728810498E-2</v>
      </c>
      <c r="AY51" s="20"/>
      <c r="AZ51" s="20">
        <v>2.2914985568878599E-3</v>
      </c>
      <c r="BA51" s="20"/>
      <c r="BB51" s="20">
        <v>8.3231174718399401E-3</v>
      </c>
      <c r="BC51" s="20">
        <v>6.7908638528504104E-3</v>
      </c>
      <c r="BD51" s="20">
        <v>1.96119187666392E-4</v>
      </c>
      <c r="BE51" s="20">
        <v>5.3405417026887497E-5</v>
      </c>
      <c r="BF51" s="20">
        <v>0</v>
      </c>
      <c r="BG51" s="20"/>
      <c r="BH51" s="20"/>
      <c r="BI51" s="20"/>
      <c r="BJ51" s="20">
        <v>4.8681588194745699E-4</v>
      </c>
      <c r="BK51" s="20">
        <v>0</v>
      </c>
      <c r="BL51" s="20">
        <v>1.25263947620587E-4</v>
      </c>
      <c r="BM51" s="20">
        <v>0</v>
      </c>
      <c r="BN51" s="20">
        <v>9.9335034983892394E-5</v>
      </c>
      <c r="BO51" s="20">
        <v>2.01850537633874E-4</v>
      </c>
      <c r="BP51" s="20">
        <v>7.8967532543641901E-4</v>
      </c>
      <c r="BQ51" s="20">
        <v>0</v>
      </c>
      <c r="BR51" s="20">
        <v>1.6313386421752199E-5</v>
      </c>
      <c r="BS51" s="20">
        <v>0</v>
      </c>
      <c r="BT51" s="20">
        <v>0</v>
      </c>
      <c r="BU51" s="20">
        <v>1.9251702835535001E-4</v>
      </c>
      <c r="CD51" s="35"/>
      <c r="CE51" s="35"/>
      <c r="CK51" s="35"/>
      <c r="CM51" s="35"/>
      <c r="CS51" s="35"/>
    </row>
    <row r="52" spans="1:97" x14ac:dyDescent="0.15">
      <c r="A52" s="2">
        <v>50</v>
      </c>
      <c r="B52" s="20">
        <v>3.1458655689049403E-2</v>
      </c>
      <c r="C52" s="20">
        <v>1.2362153471139101E-2</v>
      </c>
      <c r="D52" s="20">
        <v>-6.37298959208031E-3</v>
      </c>
      <c r="E52" s="20"/>
      <c r="F52" s="20"/>
      <c r="G52" s="20"/>
      <c r="H52" s="20">
        <v>-2.5343626887617799E-3</v>
      </c>
      <c r="I52" s="20">
        <v>3.8524965515377599E-6</v>
      </c>
      <c r="J52" s="20">
        <v>3.2229159800405201E-2</v>
      </c>
      <c r="K52" s="20">
        <v>-2.5101914899891501E-3</v>
      </c>
      <c r="L52" s="20">
        <v>3.3086074748243399E-3</v>
      </c>
      <c r="M52" s="20">
        <v>5.0388444453289598E-2</v>
      </c>
      <c r="N52" s="20">
        <v>-2.8086708588681698E-3</v>
      </c>
      <c r="O52" s="20"/>
      <c r="P52" s="20">
        <v>-0.96048077608506599</v>
      </c>
      <c r="Q52" s="20">
        <v>5.3763669001779197E-3</v>
      </c>
      <c r="R52" s="20">
        <v>-2.6963743489492099E-3</v>
      </c>
      <c r="S52" s="20">
        <v>1.8921228769820699E-2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>
        <v>5.0492403993479497E-3</v>
      </c>
      <c r="AM52" s="20">
        <v>7.6707723221812398E-4</v>
      </c>
      <c r="AN52" s="20"/>
      <c r="AO52" s="20"/>
      <c r="AP52" s="20"/>
      <c r="AQ52" s="20"/>
      <c r="AR52" s="20"/>
      <c r="AS52" s="20"/>
      <c r="AT52" s="20">
        <v>1.37262422735814E-2</v>
      </c>
      <c r="AU52" s="20"/>
      <c r="AV52" s="20"/>
      <c r="AW52" s="20"/>
      <c r="AX52" s="20">
        <v>3.3680225277212698E-2</v>
      </c>
      <c r="AY52" s="20"/>
      <c r="AZ52" s="20">
        <v>1.1911669128018101E-3</v>
      </c>
      <c r="BA52" s="20"/>
      <c r="BB52" s="20">
        <v>1.18056622573733E-2</v>
      </c>
      <c r="BC52" s="20">
        <v>5.9163332700188599E-3</v>
      </c>
      <c r="BD52" s="20">
        <v>1.96119187666392E-4</v>
      </c>
      <c r="BE52" s="20">
        <v>5.3405417026887497E-5</v>
      </c>
      <c r="BF52" s="20">
        <v>0</v>
      </c>
      <c r="BG52" s="20"/>
      <c r="BH52" s="20"/>
      <c r="BI52" s="20"/>
      <c r="BJ52" s="20">
        <v>4.8681588194745699E-4</v>
      </c>
      <c r="BK52" s="20">
        <v>0</v>
      </c>
      <c r="BL52" s="20">
        <v>1.25263947620587E-4</v>
      </c>
      <c r="BM52" s="20">
        <v>0</v>
      </c>
      <c r="BN52" s="20">
        <v>9.9335034983892394E-5</v>
      </c>
      <c r="BO52" s="20">
        <v>2.01850537633874E-4</v>
      </c>
      <c r="BP52" s="20">
        <v>7.8967532543641901E-4</v>
      </c>
      <c r="BQ52" s="20"/>
      <c r="BR52" s="20">
        <v>1.6313386421752199E-5</v>
      </c>
      <c r="BS52" s="20">
        <v>0</v>
      </c>
      <c r="BT52" s="20">
        <v>0</v>
      </c>
      <c r="BU52" s="20">
        <v>1.9251702835535001E-4</v>
      </c>
      <c r="CD52" s="35"/>
      <c r="CE52" s="35"/>
      <c r="CK52" s="35"/>
      <c r="CM52" s="35"/>
      <c r="CS52" s="35"/>
    </row>
    <row r="53" spans="1:97" x14ac:dyDescent="0.15">
      <c r="A53" s="2">
        <v>51</v>
      </c>
      <c r="B53" s="20">
        <v>3.2388425354055901E-2</v>
      </c>
      <c r="C53" s="20">
        <v>1.27673355608223E-2</v>
      </c>
      <c r="D53" s="20">
        <v>-3.2359625714035202E-3</v>
      </c>
      <c r="E53" s="20"/>
      <c r="F53" s="20"/>
      <c r="G53" s="20"/>
      <c r="H53" s="20">
        <v>-4.1442349205571801E-3</v>
      </c>
      <c r="I53" s="20"/>
      <c r="J53" s="20">
        <v>2.80948941199042E-2</v>
      </c>
      <c r="K53" s="20">
        <v>2.1528332850310999E-2</v>
      </c>
      <c r="L53" s="20">
        <v>9.2315408899474906E-3</v>
      </c>
      <c r="M53" s="20">
        <v>4.2805509223737496E-3</v>
      </c>
      <c r="N53" s="20">
        <v>1.43639843659747E-2</v>
      </c>
      <c r="O53" s="20"/>
      <c r="P53" s="20">
        <v>-0.68566067696483801</v>
      </c>
      <c r="Q53" s="20">
        <v>7.4379665433928904E-3</v>
      </c>
      <c r="R53" s="20">
        <v>-1.5701879341221E-3</v>
      </c>
      <c r="S53" s="20">
        <v>2.1391350382049899E-2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>
        <v>3.73126957734263E-3</v>
      </c>
      <c r="AM53" s="20">
        <v>2.1906149592094801E-3</v>
      </c>
      <c r="AN53" s="20"/>
      <c r="AO53" s="20"/>
      <c r="AP53" s="20"/>
      <c r="AQ53" s="20"/>
      <c r="AR53" s="20"/>
      <c r="AS53" s="20"/>
      <c r="AT53" s="20">
        <v>1.9425266460485001E-2</v>
      </c>
      <c r="AU53" s="20"/>
      <c r="AV53" s="20"/>
      <c r="AW53" s="20"/>
      <c r="AX53" s="20"/>
      <c r="AY53" s="20"/>
      <c r="AZ53" s="20">
        <v>1.36299635804443E-3</v>
      </c>
      <c r="BA53" s="20"/>
      <c r="BB53" s="20">
        <v>1.09491928838215E-2</v>
      </c>
      <c r="BC53" s="20">
        <v>5.1843644418862501E-3</v>
      </c>
      <c r="BD53" s="20">
        <v>1.96119187666392E-4</v>
      </c>
      <c r="BE53" s="20">
        <v>5.3405417026887497E-5</v>
      </c>
      <c r="BF53" s="20">
        <v>0</v>
      </c>
      <c r="BG53" s="20"/>
      <c r="BH53" s="20"/>
      <c r="BI53" s="20"/>
      <c r="BJ53" s="20">
        <v>4.8681588194745699E-4</v>
      </c>
      <c r="BK53" s="20"/>
      <c r="BL53" s="20">
        <v>1.25263947620587E-4</v>
      </c>
      <c r="BM53" s="20">
        <v>0</v>
      </c>
      <c r="BN53" s="20">
        <v>9.9335034983892394E-5</v>
      </c>
      <c r="BO53" s="20">
        <v>2.01850537633874E-4</v>
      </c>
      <c r="BP53" s="20">
        <v>7.8967532543641901E-4</v>
      </c>
      <c r="BQ53" s="20"/>
      <c r="BR53" s="20">
        <v>1.6313386421752199E-5</v>
      </c>
      <c r="BS53" s="20">
        <v>0</v>
      </c>
      <c r="BT53" s="20">
        <v>0</v>
      </c>
      <c r="BU53" s="20">
        <v>1.9251702835535001E-4</v>
      </c>
      <c r="CD53" s="35"/>
      <c r="CE53" s="35"/>
      <c r="CK53" s="35"/>
      <c r="CM53" s="35"/>
      <c r="CS53" s="35"/>
    </row>
    <row r="54" spans="1:97" x14ac:dyDescent="0.15">
      <c r="A54" s="2">
        <v>52</v>
      </c>
      <c r="B54" s="20">
        <v>4.5765949781268703E-2</v>
      </c>
      <c r="C54" s="20">
        <v>1.4608822899499E-2</v>
      </c>
      <c r="D54" s="20">
        <v>-5.8118114575267102E-3</v>
      </c>
      <c r="E54" s="20"/>
      <c r="F54" s="20"/>
      <c r="G54" s="20"/>
      <c r="H54" s="20">
        <v>8.9174434883453697E-4</v>
      </c>
      <c r="I54" s="20"/>
      <c r="J54" s="20">
        <v>5.4656510405660497E-2</v>
      </c>
      <c r="K54" s="20">
        <v>1.69769350649728E-2</v>
      </c>
      <c r="L54" s="20">
        <v>0.194249741211724</v>
      </c>
      <c r="M54" s="20">
        <v>-2.3925068447892199E-3</v>
      </c>
      <c r="N54" s="20">
        <v>5.2992905876494403E-3</v>
      </c>
      <c r="O54" s="20"/>
      <c r="P54" s="20">
        <v>-6.635528960577</v>
      </c>
      <c r="Q54" s="20">
        <v>6.8042943886638301E-3</v>
      </c>
      <c r="R54" s="20">
        <v>-1.8828610826174101E-3</v>
      </c>
      <c r="S54" s="20">
        <v>1.6505442852978398E-2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>
        <v>4.1651064174870597E-3</v>
      </c>
      <c r="AM54" s="20">
        <v>4.7524237360304999E-4</v>
      </c>
      <c r="AN54" s="20"/>
      <c r="AO54" s="20"/>
      <c r="AP54" s="20"/>
      <c r="AQ54" s="20"/>
      <c r="AR54" s="20">
        <v>1.2525436133951199E-3</v>
      </c>
      <c r="AS54" s="20"/>
      <c r="AT54" s="20">
        <v>1.06610583846381E-2</v>
      </c>
      <c r="AU54" s="20"/>
      <c r="AV54" s="20"/>
      <c r="AW54" s="20"/>
      <c r="AX54" s="20">
        <v>4.5495426080189798E-2</v>
      </c>
      <c r="AY54" s="20"/>
      <c r="AZ54" s="20"/>
      <c r="BA54" s="20"/>
      <c r="BB54" s="20">
        <v>1.0241942681451999E-2</v>
      </c>
      <c r="BC54" s="20">
        <v>3.5051585738383201E-3</v>
      </c>
      <c r="BD54" s="20">
        <v>1.96119187666392E-4</v>
      </c>
      <c r="BE54" s="20">
        <v>5.3405417026887497E-5</v>
      </c>
      <c r="BF54" s="20">
        <v>0</v>
      </c>
      <c r="BG54" s="20"/>
      <c r="BH54" s="20"/>
      <c r="BI54" s="20"/>
      <c r="BJ54" s="20">
        <v>4.8681588194745699E-4</v>
      </c>
      <c r="BK54" s="20"/>
      <c r="BL54" s="20">
        <v>1.25263947620587E-4</v>
      </c>
      <c r="BM54" s="20">
        <v>0</v>
      </c>
      <c r="BN54" s="20">
        <v>9.9335034983892394E-5</v>
      </c>
      <c r="BO54" s="20">
        <v>2.01850537633874E-4</v>
      </c>
      <c r="BP54" s="20">
        <v>7.8967532543641901E-4</v>
      </c>
      <c r="BQ54" s="20"/>
      <c r="BR54" s="20">
        <v>1.6313386421752199E-5</v>
      </c>
      <c r="BS54" s="20">
        <v>0</v>
      </c>
      <c r="BT54" s="20">
        <v>0</v>
      </c>
      <c r="BU54" s="20">
        <v>1.9251702835535001E-4</v>
      </c>
      <c r="CD54" s="35"/>
      <c r="CE54" s="35"/>
      <c r="CK54" s="35"/>
      <c r="CM54" s="35"/>
      <c r="CS54" s="35"/>
    </row>
    <row r="55" spans="1:97" x14ac:dyDescent="0.15">
      <c r="A55" s="2">
        <v>53</v>
      </c>
      <c r="B55" s="20">
        <v>2.4818779976564499E-2</v>
      </c>
      <c r="C55" s="20">
        <v>1.2214314701848E-2</v>
      </c>
      <c r="D55" s="20">
        <v>-4.7150699876243301E-3</v>
      </c>
      <c r="E55" s="20"/>
      <c r="F55" s="20">
        <v>1.64985500371864E-3</v>
      </c>
      <c r="G55" s="20"/>
      <c r="H55" s="20">
        <v>1.1961943845970199E-2</v>
      </c>
      <c r="I55" s="20"/>
      <c r="J55" s="20">
        <v>4.99602511797917E-2</v>
      </c>
      <c r="K55" s="20">
        <v>2.1991625750139802E-2</v>
      </c>
      <c r="L55" s="20">
        <v>2.35088053350613E-3</v>
      </c>
      <c r="M55" s="20">
        <v>-1.26761414875813E-2</v>
      </c>
      <c r="N55" s="20">
        <v>1.40641156550816E-2</v>
      </c>
      <c r="O55" s="20">
        <v>-3.5901209636593899E-2</v>
      </c>
      <c r="P55" s="20">
        <v>-12.1405196454593</v>
      </c>
      <c r="Q55" s="20">
        <v>7.61821801602408E-3</v>
      </c>
      <c r="R55" s="20">
        <v>-2.5712131318015902E-3</v>
      </c>
      <c r="S55" s="20">
        <v>1.6152939585270799E-2</v>
      </c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>
        <v>6.0027928585722496E-3</v>
      </c>
      <c r="AM55" s="20">
        <v>1.0565517758556501E-2</v>
      </c>
      <c r="AN55" s="20"/>
      <c r="AO55" s="20"/>
      <c r="AP55" s="20">
        <v>7.3114646448100604E-2</v>
      </c>
      <c r="AQ55" s="20"/>
      <c r="AR55" s="20">
        <v>4.090413326322E-3</v>
      </c>
      <c r="AS55" s="20"/>
      <c r="AT55" s="20">
        <v>3.9649405542309503E-3</v>
      </c>
      <c r="AU55" s="20"/>
      <c r="AV55" s="20"/>
      <c r="AW55" s="20"/>
      <c r="AX55" s="20">
        <v>6.9919437243413304E-2</v>
      </c>
      <c r="AY55" s="20"/>
      <c r="AZ55" s="20">
        <v>2.20927395266833E-3</v>
      </c>
      <c r="BA55" s="20"/>
      <c r="BB55" s="20">
        <v>1.4818114013335101E-2</v>
      </c>
      <c r="BC55" s="20">
        <v>1.06509699629762E-2</v>
      </c>
      <c r="BD55" s="20">
        <v>1.96119187666392E-4</v>
      </c>
      <c r="BE55" s="20">
        <v>5.3405417026887497E-5</v>
      </c>
      <c r="BF55" s="20">
        <v>0</v>
      </c>
      <c r="BG55" s="20"/>
      <c r="BH55" s="20">
        <v>0</v>
      </c>
      <c r="BI55" s="20"/>
      <c r="BJ55" s="20">
        <v>4.8681588194745699E-4</v>
      </c>
      <c r="BK55" s="20"/>
      <c r="BL55" s="20">
        <v>1.25263947620587E-4</v>
      </c>
      <c r="BM55" s="20">
        <v>0</v>
      </c>
      <c r="BN55" s="20">
        <v>9.9335034983892394E-5</v>
      </c>
      <c r="BO55" s="20">
        <v>2.01850537633874E-4</v>
      </c>
      <c r="BP55" s="20">
        <v>7.8967532543641901E-4</v>
      </c>
      <c r="BQ55" s="20">
        <v>0</v>
      </c>
      <c r="BR55" s="20">
        <v>1.6313386421752199E-5</v>
      </c>
      <c r="BS55" s="20">
        <v>0</v>
      </c>
      <c r="BT55" s="20">
        <v>0</v>
      </c>
      <c r="BU55" s="20">
        <v>1.9251702835535001E-4</v>
      </c>
      <c r="CD55" s="35"/>
      <c r="CE55" s="35"/>
      <c r="CK55" s="35"/>
      <c r="CM55" s="35"/>
      <c r="CS55" s="35"/>
    </row>
    <row r="56" spans="1:97" x14ac:dyDescent="0.15">
      <c r="A56" s="2">
        <v>54</v>
      </c>
      <c r="B56" s="20">
        <v>4.0613983323131798E-2</v>
      </c>
      <c r="C56" s="20">
        <v>1.45377361957675E-2</v>
      </c>
      <c r="D56" s="20">
        <v>-2.9179202098465699E-3</v>
      </c>
      <c r="E56" s="20"/>
      <c r="F56" s="20">
        <v>1.3194704724646699E-3</v>
      </c>
      <c r="G56" s="20"/>
      <c r="H56" s="20">
        <v>1.6195334527194499E-2</v>
      </c>
      <c r="I56" s="20"/>
      <c r="J56" s="20">
        <v>0.125470167556508</v>
      </c>
      <c r="K56" s="20">
        <v>2.1398695756472599E-2</v>
      </c>
      <c r="L56" s="20">
        <v>-4.2745100702182102E-3</v>
      </c>
      <c r="M56" s="20">
        <v>1.7978149922819601E-2</v>
      </c>
      <c r="N56" s="20">
        <v>-3.1837514355312598E-3</v>
      </c>
      <c r="O56" s="20"/>
      <c r="P56" s="20">
        <v>-0.23095649635558299</v>
      </c>
      <c r="Q56" s="20">
        <v>6.7066338233239299E-3</v>
      </c>
      <c r="R56" s="20">
        <v>-1.5222969734886599E-3</v>
      </c>
      <c r="S56" s="20">
        <v>2.1200176669206899E-2</v>
      </c>
      <c r="T56" s="20"/>
      <c r="U56" s="20"/>
      <c r="V56" s="20"/>
      <c r="W56" s="20"/>
      <c r="X56" s="20"/>
      <c r="Y56" s="20"/>
      <c r="Z56" s="20"/>
      <c r="AA56" s="20"/>
      <c r="AB56" s="20">
        <v>1.37783245284075E-6</v>
      </c>
      <c r="AC56" s="20"/>
      <c r="AD56" s="20"/>
      <c r="AE56" s="20"/>
      <c r="AF56" s="20"/>
      <c r="AG56" s="20"/>
      <c r="AH56" s="20"/>
      <c r="AI56" s="20"/>
      <c r="AJ56" s="20"/>
      <c r="AK56" s="20">
        <v>2.82673901301361E-8</v>
      </c>
      <c r="AL56" s="20">
        <v>9.6380027023611099E-3</v>
      </c>
      <c r="AM56" s="20">
        <v>2.91312972004045E-3</v>
      </c>
      <c r="AN56" s="20"/>
      <c r="AO56" s="20"/>
      <c r="AP56" s="20">
        <v>6.3616566846152703E-2</v>
      </c>
      <c r="AQ56" s="20"/>
      <c r="AR56" s="20">
        <v>1.10569210739808E-2</v>
      </c>
      <c r="AS56" s="20"/>
      <c r="AT56" s="20">
        <v>8.88197293858815E-3</v>
      </c>
      <c r="AU56" s="20"/>
      <c r="AV56" s="20"/>
      <c r="AW56" s="20"/>
      <c r="AX56" s="20">
        <v>0.10757966986746099</v>
      </c>
      <c r="AY56" s="20"/>
      <c r="AZ56" s="20">
        <v>2.3276895114989499E-3</v>
      </c>
      <c r="BA56" s="20"/>
      <c r="BB56" s="20">
        <v>6.59450026516237E-3</v>
      </c>
      <c r="BC56" s="20">
        <v>1.5400091242924199E-2</v>
      </c>
      <c r="BD56" s="20">
        <v>1.96119187666392E-4</v>
      </c>
      <c r="BE56" s="20">
        <v>5.3405417026887497E-5</v>
      </c>
      <c r="BF56" s="20">
        <v>0</v>
      </c>
      <c r="BG56" s="20"/>
      <c r="BH56" s="20">
        <v>0</v>
      </c>
      <c r="BI56" s="20"/>
      <c r="BJ56" s="20">
        <v>4.8681588194745699E-4</v>
      </c>
      <c r="BK56" s="20"/>
      <c r="BL56" s="20">
        <v>1.2526557282048701E-4</v>
      </c>
      <c r="BM56" s="20">
        <v>0</v>
      </c>
      <c r="BN56" s="20">
        <v>9.9335034983892394E-5</v>
      </c>
      <c r="BO56" s="20">
        <v>2.01850537633874E-4</v>
      </c>
      <c r="BP56" s="20">
        <v>7.8967532543641901E-4</v>
      </c>
      <c r="BQ56" s="20"/>
      <c r="BR56" s="20">
        <v>1.6313386421752199E-5</v>
      </c>
      <c r="BS56" s="20">
        <v>0</v>
      </c>
      <c r="BT56" s="20">
        <v>0</v>
      </c>
      <c r="BU56" s="20">
        <v>1.9251711673277301E-4</v>
      </c>
      <c r="CD56" s="35"/>
      <c r="CE56" s="35"/>
      <c r="CK56" s="35"/>
      <c r="CM56" s="35"/>
      <c r="CS56" s="35"/>
    </row>
    <row r="57" spans="1:97" x14ac:dyDescent="0.15">
      <c r="A57" s="2">
        <v>55</v>
      </c>
      <c r="B57" s="20">
        <v>4.1474736364595602E-2</v>
      </c>
      <c r="C57" s="20">
        <v>3.3194487618136197E-2</v>
      </c>
      <c r="D57" s="20">
        <v>-3.9801029671464897E-3</v>
      </c>
      <c r="E57" s="20">
        <v>-2.4499958489766801E-3</v>
      </c>
      <c r="F57" s="20">
        <v>2.2521487701895799E-3</v>
      </c>
      <c r="G57" s="20"/>
      <c r="H57" s="20">
        <v>2.2637136349560001E-2</v>
      </c>
      <c r="I57" s="20">
        <v>2.4977952277317399E-2</v>
      </c>
      <c r="J57" s="20">
        <v>3.33946830754824E-2</v>
      </c>
      <c r="K57" s="20">
        <v>0.54024969860854999</v>
      </c>
      <c r="L57" s="20">
        <v>2.94166861934998E-2</v>
      </c>
      <c r="M57" s="20">
        <v>7.2838400534656301E-3</v>
      </c>
      <c r="N57" s="20">
        <v>7.1494362690806598E-2</v>
      </c>
      <c r="O57" s="20">
        <v>-4.2423682402644002E-3</v>
      </c>
      <c r="P57" s="20">
        <v>-0.177984722035606</v>
      </c>
      <c r="Q57" s="20">
        <v>9.9367344229374707E-3</v>
      </c>
      <c r="R57" s="20">
        <v>-2.00427848573395E-3</v>
      </c>
      <c r="S57" s="20">
        <v>1.4718102988175099E-2</v>
      </c>
      <c r="T57" s="20"/>
      <c r="U57" s="20"/>
      <c r="V57" s="20"/>
      <c r="W57" s="20"/>
      <c r="X57" s="20"/>
      <c r="Y57" s="20"/>
      <c r="Z57" s="20">
        <v>0</v>
      </c>
      <c r="AA57" s="20"/>
      <c r="AB57" s="20">
        <v>2.9376254755828802E-7</v>
      </c>
      <c r="AC57" s="20"/>
      <c r="AD57" s="20"/>
      <c r="AE57" s="20"/>
      <c r="AF57" s="20"/>
      <c r="AG57" s="20"/>
      <c r="AH57" s="20"/>
      <c r="AI57" s="20"/>
      <c r="AJ57" s="20"/>
      <c r="AK57" s="20">
        <v>4.1854569473426202E-9</v>
      </c>
      <c r="AL57" s="20">
        <v>8.1452347864452296E-3</v>
      </c>
      <c r="AM57" s="20">
        <v>4.1893999452545603E-3</v>
      </c>
      <c r="AN57" s="20"/>
      <c r="AO57" s="20">
        <v>5.2774012697329099E-2</v>
      </c>
      <c r="AP57" s="20">
        <v>6.6163290804401795E-2</v>
      </c>
      <c r="AQ57" s="20"/>
      <c r="AR57" s="20">
        <v>1.21273492554897E-2</v>
      </c>
      <c r="AS57" s="20"/>
      <c r="AT57" s="20">
        <v>1.8741895922351601E-3</v>
      </c>
      <c r="AU57" s="20"/>
      <c r="AV57" s="20"/>
      <c r="AW57" s="20"/>
      <c r="AX57" s="20">
        <v>8.8176860973522994E-2</v>
      </c>
      <c r="AY57" s="20"/>
      <c r="AZ57" s="20"/>
      <c r="BA57" s="20"/>
      <c r="BB57" s="20">
        <v>1.4957428971044099E-2</v>
      </c>
      <c r="BC57" s="20">
        <v>2.2142590978058499E-2</v>
      </c>
      <c r="BD57" s="20">
        <v>1.96119187666392E-4</v>
      </c>
      <c r="BE57" s="20">
        <v>5.3405417026887497E-5</v>
      </c>
      <c r="BF57" s="20">
        <v>0</v>
      </c>
      <c r="BG57" s="20">
        <v>1.9105609009380099E-3</v>
      </c>
      <c r="BH57" s="20">
        <v>0</v>
      </c>
      <c r="BI57" s="20"/>
      <c r="BJ57" s="20">
        <v>4.8766787844386502E-4</v>
      </c>
      <c r="BK57" s="20">
        <v>0</v>
      </c>
      <c r="BL57" s="20">
        <v>1.25265954040217E-4</v>
      </c>
      <c r="BM57" s="20">
        <v>0</v>
      </c>
      <c r="BN57" s="20">
        <v>9.9335034983892394E-5</v>
      </c>
      <c r="BO57" s="20">
        <v>2.01850537633874E-4</v>
      </c>
      <c r="BP57" s="20">
        <v>7.8967532543641901E-4</v>
      </c>
      <c r="BQ57" s="20">
        <v>0</v>
      </c>
      <c r="BR57" s="20">
        <v>1.6313386421752199E-5</v>
      </c>
      <c r="BS57" s="20">
        <v>0</v>
      </c>
      <c r="BT57" s="20">
        <v>0</v>
      </c>
      <c r="BU57" s="20">
        <v>1.9257497193980399E-4</v>
      </c>
      <c r="CD57" s="35"/>
      <c r="CE57" s="35"/>
      <c r="CK57" s="35"/>
      <c r="CM57" s="35"/>
      <c r="CS57" s="35"/>
    </row>
    <row r="58" spans="1:97" x14ac:dyDescent="0.15">
      <c r="A58" s="2">
        <v>56</v>
      </c>
      <c r="B58" s="20">
        <v>4.9892803464529498E-2</v>
      </c>
      <c r="C58" s="20">
        <v>1.8618860686333699E-2</v>
      </c>
      <c r="D58" s="20">
        <v>-5.5033246545353603E-3</v>
      </c>
      <c r="E58" s="20">
        <v>-1.14093963442903E-3</v>
      </c>
      <c r="F58" s="20">
        <v>3.74421551810493E-3</v>
      </c>
      <c r="G58" s="20"/>
      <c r="H58" s="20">
        <v>2.94213011175034E-2</v>
      </c>
      <c r="I58" s="20">
        <v>1.2156196356069101E-2</v>
      </c>
      <c r="J58" s="20">
        <v>5.1728164937032098E-2</v>
      </c>
      <c r="K58" s="20">
        <v>-7.0470861179987299E-3</v>
      </c>
      <c r="L58" s="20">
        <v>-4.7205463666517697E-3</v>
      </c>
      <c r="M58" s="20">
        <v>1.0522533966514E-2</v>
      </c>
      <c r="N58" s="20">
        <v>3.2463264140934001E-3</v>
      </c>
      <c r="O58" s="20">
        <v>-5.3065381141689698E-3</v>
      </c>
      <c r="P58" s="20">
        <v>-0.23440555115732301</v>
      </c>
      <c r="Q58" s="20">
        <v>8.6520092041896604E-3</v>
      </c>
      <c r="R58" s="20">
        <v>-2.62655249984409E-3</v>
      </c>
      <c r="S58" s="20">
        <v>1.17293758822974E-2</v>
      </c>
      <c r="T58" s="20"/>
      <c r="U58" s="20"/>
      <c r="V58" s="20"/>
      <c r="W58" s="20">
        <v>0</v>
      </c>
      <c r="X58" s="20"/>
      <c r="Y58" s="20"/>
      <c r="Z58" s="20">
        <v>0</v>
      </c>
      <c r="AA58" s="20"/>
      <c r="AB58" s="20">
        <v>2.9706906006877799E-7</v>
      </c>
      <c r="AC58" s="20"/>
      <c r="AD58" s="20"/>
      <c r="AE58" s="20"/>
      <c r="AF58" s="20"/>
      <c r="AG58" s="20"/>
      <c r="AH58" s="20"/>
      <c r="AI58" s="20"/>
      <c r="AJ58" s="20"/>
      <c r="AK58" s="20">
        <v>3.59760513819409E-9</v>
      </c>
      <c r="AL58" s="20">
        <v>9.4457713237039304E-3</v>
      </c>
      <c r="AM58" s="20">
        <v>2.3235511994534001E-3</v>
      </c>
      <c r="AN58" s="20"/>
      <c r="AO58" s="20">
        <v>6.3018875119762605E-2</v>
      </c>
      <c r="AP58" s="20">
        <v>7.2845291575801302E-2</v>
      </c>
      <c r="AQ58" s="20"/>
      <c r="AR58" s="20">
        <v>1.8558122641458102E-2</v>
      </c>
      <c r="AS58" s="20">
        <v>4.8301162701574703E-2</v>
      </c>
      <c r="AT58" s="20">
        <v>7.0783163634597496E-3</v>
      </c>
      <c r="AU58" s="20"/>
      <c r="AV58" s="20"/>
      <c r="AW58" s="20">
        <v>8.13540465423194E-3</v>
      </c>
      <c r="AX58" s="20">
        <v>0.21146377477225101</v>
      </c>
      <c r="AY58" s="20"/>
      <c r="AZ58" s="20">
        <v>2.3542514727110699E-3</v>
      </c>
      <c r="BA58" s="20"/>
      <c r="BB58" s="20">
        <v>1.43210111321371E-2</v>
      </c>
      <c r="BC58" s="20">
        <v>3.2991955327367102E-2</v>
      </c>
      <c r="BD58" s="20">
        <v>1.96119187666392E-4</v>
      </c>
      <c r="BE58" s="20">
        <v>5.3405417026887497E-5</v>
      </c>
      <c r="BF58" s="20">
        <v>0</v>
      </c>
      <c r="BG58" s="20">
        <v>1.91057500877119E-3</v>
      </c>
      <c r="BH58" s="20">
        <v>0</v>
      </c>
      <c r="BI58" s="20"/>
      <c r="BJ58" s="20">
        <v>4.8766787844386502E-4</v>
      </c>
      <c r="BK58" s="20">
        <v>0</v>
      </c>
      <c r="BL58" s="20">
        <v>1.25266375388339E-4</v>
      </c>
      <c r="BM58" s="20">
        <v>0</v>
      </c>
      <c r="BN58" s="20">
        <v>9.9335034983892394E-5</v>
      </c>
      <c r="BO58" s="20">
        <v>2.01850537633874E-4</v>
      </c>
      <c r="BP58" s="20">
        <v>7.8967532543641901E-4</v>
      </c>
      <c r="BQ58" s="20">
        <v>0</v>
      </c>
      <c r="BR58" s="20">
        <v>1.6313386421752199E-5</v>
      </c>
      <c r="BS58" s="20">
        <v>0</v>
      </c>
      <c r="BT58" s="20">
        <v>0</v>
      </c>
      <c r="BU58" s="20">
        <v>1.92575580762051E-4</v>
      </c>
      <c r="CD58" s="35"/>
      <c r="CE58" s="35"/>
      <c r="CK58" s="35"/>
      <c r="CM58" s="35"/>
      <c r="CS58" s="35"/>
    </row>
    <row r="59" spans="1:97" x14ac:dyDescent="0.15">
      <c r="A59" s="2">
        <v>57</v>
      </c>
      <c r="B59" s="20">
        <v>4.3766833483528299E-2</v>
      </c>
      <c r="C59" s="20">
        <v>1.7142543236131E-2</v>
      </c>
      <c r="D59" s="20">
        <v>-4.6305192857879398E-3</v>
      </c>
      <c r="E59" s="20">
        <v>7.8635860361354892E-3</v>
      </c>
      <c r="F59" s="20">
        <v>8.7524009328875498E-4</v>
      </c>
      <c r="G59" s="20"/>
      <c r="H59" s="20">
        <v>3.71712362751749E-2</v>
      </c>
      <c r="I59" s="20">
        <v>7.6162110595683697E-3</v>
      </c>
      <c r="J59" s="20">
        <v>5.02885142256368E-2</v>
      </c>
      <c r="K59" s="20">
        <v>0.19119759896885899</v>
      </c>
      <c r="L59" s="20">
        <v>2.6210462274394199E-2</v>
      </c>
      <c r="M59" s="20">
        <v>3.8480828284912699E-2</v>
      </c>
      <c r="N59" s="20">
        <v>-2.7597332173724498E-3</v>
      </c>
      <c r="O59" s="20">
        <v>-6.2579639594839498E-3</v>
      </c>
      <c r="P59" s="20">
        <v>-0.119421901674966</v>
      </c>
      <c r="Q59" s="20">
        <v>8.81849014115107E-3</v>
      </c>
      <c r="R59" s="20">
        <v>-1.45536454308968E-3</v>
      </c>
      <c r="S59" s="20">
        <v>1.5049475043008499E-2</v>
      </c>
      <c r="T59" s="20"/>
      <c r="U59" s="20"/>
      <c r="V59" s="20"/>
      <c r="W59" s="20">
        <v>0</v>
      </c>
      <c r="X59" s="20"/>
      <c r="Y59" s="20"/>
      <c r="Z59" s="20">
        <v>0</v>
      </c>
      <c r="AA59" s="20"/>
      <c r="AB59" s="20">
        <v>3.4994137631235101E-6</v>
      </c>
      <c r="AC59" s="20"/>
      <c r="AD59" s="20"/>
      <c r="AE59" s="20"/>
      <c r="AF59" s="20"/>
      <c r="AG59" s="20"/>
      <c r="AH59" s="20"/>
      <c r="AI59" s="20"/>
      <c r="AJ59" s="20"/>
      <c r="AK59" s="20">
        <v>4.1960601315273302E-8</v>
      </c>
      <c r="AL59" s="20">
        <v>1.09011188760504E-2</v>
      </c>
      <c r="AM59" s="20"/>
      <c r="AN59" s="20"/>
      <c r="AO59" s="20">
        <v>7.9579452756265795E-2</v>
      </c>
      <c r="AP59" s="20">
        <v>6.1297193019369201E-2</v>
      </c>
      <c r="AQ59" s="20"/>
      <c r="AR59" s="20">
        <v>2.04062314071904E-2</v>
      </c>
      <c r="AS59" s="20">
        <v>6.7591284688870698E-2</v>
      </c>
      <c r="AT59" s="20">
        <v>7.6879913124041303E-3</v>
      </c>
      <c r="AU59" s="20"/>
      <c r="AV59" s="20"/>
      <c r="AW59" s="20"/>
      <c r="AX59" s="20"/>
      <c r="AY59" s="20"/>
      <c r="AZ59" s="20">
        <v>1.2707143303822301E-3</v>
      </c>
      <c r="BA59" s="20"/>
      <c r="BB59" s="20">
        <v>2.14369702864802E-2</v>
      </c>
      <c r="BC59" s="20">
        <v>3.7324579757576498E-2</v>
      </c>
      <c r="BD59" s="20">
        <v>1.96119187666392E-4</v>
      </c>
      <c r="BE59" s="20">
        <v>5.3405417026887497E-5</v>
      </c>
      <c r="BF59" s="20">
        <v>0</v>
      </c>
      <c r="BG59" s="20">
        <v>1.92033633326789E-3</v>
      </c>
      <c r="BH59" s="20">
        <v>0</v>
      </c>
      <c r="BI59" s="20"/>
      <c r="BJ59" s="20">
        <v>4.9050189461018396E-4</v>
      </c>
      <c r="BK59" s="20">
        <v>0</v>
      </c>
      <c r="BL59" s="20">
        <v>1.2527146500613301E-4</v>
      </c>
      <c r="BM59" s="20">
        <v>0</v>
      </c>
      <c r="BN59" s="20">
        <v>9.9335034983892394E-5</v>
      </c>
      <c r="BO59" s="20">
        <v>2.01850537633874E-4</v>
      </c>
      <c r="BP59" s="20">
        <v>7.8967532543641901E-4</v>
      </c>
      <c r="BQ59" s="20">
        <v>0</v>
      </c>
      <c r="BR59" s="20">
        <v>1.6313386421752199E-5</v>
      </c>
      <c r="BS59" s="20">
        <v>0</v>
      </c>
      <c r="BT59" s="20">
        <v>0</v>
      </c>
      <c r="BU59" s="20">
        <v>1.9317362932828999E-4</v>
      </c>
      <c r="CD59" s="35"/>
      <c r="CE59" s="35"/>
      <c r="CK59" s="35"/>
      <c r="CM59" s="35"/>
      <c r="CS59" s="35"/>
    </row>
    <row r="60" spans="1:97" x14ac:dyDescent="0.15">
      <c r="A60" s="2">
        <v>58</v>
      </c>
      <c r="B60" s="20">
        <v>3.3375639749856002E-2</v>
      </c>
      <c r="C60" s="20">
        <v>2.9929570599270299E-2</v>
      </c>
      <c r="D60" s="20">
        <v>-4.4406292592107498E-3</v>
      </c>
      <c r="E60" s="20">
        <v>2.22458546517104E-2</v>
      </c>
      <c r="F60" s="20">
        <v>6.1832471872826002E-3</v>
      </c>
      <c r="G60" s="20"/>
      <c r="H60" s="20">
        <v>4.1986687863216299E-2</v>
      </c>
      <c r="I60" s="20">
        <v>3.3060608035668397E-2</v>
      </c>
      <c r="J60" s="20">
        <v>5.0087787476620599E-2</v>
      </c>
      <c r="K60" s="20"/>
      <c r="L60" s="20">
        <v>1.52486545298987E-2</v>
      </c>
      <c r="M60" s="20">
        <v>7.7172743155164598E-3</v>
      </c>
      <c r="N60" s="20">
        <v>-2.2462456406633102E-3</v>
      </c>
      <c r="O60" s="20">
        <v>-6.5624463030063496E-3</v>
      </c>
      <c r="P60" s="20">
        <v>-0.148744210987484</v>
      </c>
      <c r="Q60" s="20">
        <v>4.7965019012300098E-3</v>
      </c>
      <c r="R60" s="20">
        <v>-3.6692906788264698E-3</v>
      </c>
      <c r="S60" s="20">
        <v>1.6271957075777398E-2</v>
      </c>
      <c r="T60" s="20"/>
      <c r="U60" s="20"/>
      <c r="V60" s="20"/>
      <c r="W60" s="20">
        <v>0</v>
      </c>
      <c r="X60" s="20"/>
      <c r="Y60" s="20"/>
      <c r="Z60" s="20">
        <v>0</v>
      </c>
      <c r="AA60" s="20"/>
      <c r="AB60" s="20">
        <v>7.17653921108174E-7</v>
      </c>
      <c r="AC60" s="20"/>
      <c r="AD60" s="20"/>
      <c r="AE60" s="20"/>
      <c r="AF60" s="20"/>
      <c r="AG60" s="20"/>
      <c r="AH60" s="20"/>
      <c r="AI60" s="20"/>
      <c r="AJ60" s="20"/>
      <c r="AK60" s="20">
        <v>8.6686137119465103E-9</v>
      </c>
      <c r="AL60" s="20">
        <v>6.9651495510042799E-3</v>
      </c>
      <c r="AM60" s="20">
        <v>4.7718684292061796E-3</v>
      </c>
      <c r="AN60" s="20"/>
      <c r="AO60" s="20">
        <v>8.3467445331668097E-2</v>
      </c>
      <c r="AP60" s="20">
        <v>9.3630088726085206E-2</v>
      </c>
      <c r="AQ60" s="20"/>
      <c r="AR60" s="20">
        <v>2.3333739175128099E-2</v>
      </c>
      <c r="AS60" s="20">
        <v>8.05875960488973E-2</v>
      </c>
      <c r="AT60" s="20"/>
      <c r="AU60" s="20"/>
      <c r="AV60" s="20">
        <v>1.4582864680794E-2</v>
      </c>
      <c r="AW60" s="20"/>
      <c r="AX60" s="20">
        <v>3.8114466209762297E-2</v>
      </c>
      <c r="AY60" s="20"/>
      <c r="AZ60" s="20"/>
      <c r="BA60" s="20"/>
      <c r="BB60" s="20"/>
      <c r="BC60" s="20">
        <v>3.9944699655083703E-2</v>
      </c>
      <c r="BD60" s="20">
        <v>1.96119187666392E-4</v>
      </c>
      <c r="BE60" s="20">
        <v>5.3405417026887497E-5</v>
      </c>
      <c r="BF60" s="20">
        <v>0</v>
      </c>
      <c r="BG60" s="20">
        <v>1.93005934505809E-3</v>
      </c>
      <c r="BH60" s="20">
        <v>0</v>
      </c>
      <c r="BI60" s="20"/>
      <c r="BJ60" s="20">
        <v>5.0280503048416797E-4</v>
      </c>
      <c r="BK60" s="20">
        <v>0</v>
      </c>
      <c r="BL60" s="20">
        <v>1.2527249496821E-4</v>
      </c>
      <c r="BM60" s="20"/>
      <c r="BN60" s="20">
        <v>9.9335034983892394E-5</v>
      </c>
      <c r="BO60" s="20">
        <v>2.01850537633874E-4</v>
      </c>
      <c r="BP60" s="20">
        <v>7.8967532543641901E-4</v>
      </c>
      <c r="BQ60" s="20">
        <v>0</v>
      </c>
      <c r="BR60" s="20">
        <v>1.6313386421752199E-5</v>
      </c>
      <c r="BS60" s="20">
        <v>0</v>
      </c>
      <c r="BT60" s="20">
        <v>0</v>
      </c>
      <c r="BU60" s="20">
        <v>1.94412640427925E-4</v>
      </c>
      <c r="CD60" s="35"/>
      <c r="CE60" s="35"/>
      <c r="CK60" s="35"/>
      <c r="CM60" s="35"/>
      <c r="CS60" s="35"/>
    </row>
    <row r="61" spans="1:97" x14ac:dyDescent="0.15">
      <c r="A61" s="2">
        <v>59</v>
      </c>
      <c r="B61" s="20">
        <v>4.3393721416198801E-2</v>
      </c>
      <c r="C61" s="20">
        <v>2.9816801084341999E-2</v>
      </c>
      <c r="D61" s="20">
        <v>-5.4813409919508898E-3</v>
      </c>
      <c r="E61" s="20">
        <v>2.32513693910191E-2</v>
      </c>
      <c r="F61" s="20">
        <v>-1.6947699552396101E-2</v>
      </c>
      <c r="G61" s="20"/>
      <c r="H61" s="20">
        <v>3.9563995443283199E-2</v>
      </c>
      <c r="I61" s="20">
        <v>1.76112143756026E-3</v>
      </c>
      <c r="J61" s="20">
        <v>3.5600926588926697E-2</v>
      </c>
      <c r="K61" s="20"/>
      <c r="L61" s="20">
        <v>4.7729242495046197E-2</v>
      </c>
      <c r="M61" s="20">
        <v>2.2331840667049799E-2</v>
      </c>
      <c r="N61" s="20">
        <v>3.2775909928717002E-3</v>
      </c>
      <c r="O61" s="20">
        <v>-6.1743298320253298E-3</v>
      </c>
      <c r="P61" s="20">
        <v>-0.36883198203689999</v>
      </c>
      <c r="Q61" s="20">
        <v>5.2660420472051099E-3</v>
      </c>
      <c r="R61" s="20">
        <v>-5.3074399719355396E-3</v>
      </c>
      <c r="S61" s="20">
        <v>1.6983291987892501E-2</v>
      </c>
      <c r="T61" s="20"/>
      <c r="U61" s="20"/>
      <c r="V61" s="20"/>
      <c r="W61" s="20">
        <v>0</v>
      </c>
      <c r="X61" s="20"/>
      <c r="Y61" s="20"/>
      <c r="Z61" s="20">
        <v>0</v>
      </c>
      <c r="AA61" s="20"/>
      <c r="AB61" s="20">
        <v>7.6672241517195203E-7</v>
      </c>
      <c r="AC61" s="20"/>
      <c r="AD61" s="20"/>
      <c r="AE61" s="20"/>
      <c r="AF61" s="20"/>
      <c r="AG61" s="20"/>
      <c r="AH61" s="20"/>
      <c r="AI61" s="20"/>
      <c r="AJ61" s="20"/>
      <c r="AK61" s="20">
        <v>9.7277034113265701E-9</v>
      </c>
      <c r="AL61" s="20">
        <v>9.7298754377738005E-3</v>
      </c>
      <c r="AM61" s="20">
        <v>7.7124966098037905E-4</v>
      </c>
      <c r="AN61" s="20"/>
      <c r="AO61" s="20">
        <v>8.2301156568942699E-2</v>
      </c>
      <c r="AP61" s="20">
        <v>0.134173905363902</v>
      </c>
      <c r="AQ61" s="20"/>
      <c r="AR61" s="20">
        <v>3.3489249141750201E-2</v>
      </c>
      <c r="AS61" s="20">
        <v>7.6329171247210906E-2</v>
      </c>
      <c r="AT61" s="20">
        <v>5.4565400129756797E-3</v>
      </c>
      <c r="AU61" s="20"/>
      <c r="AV61" s="20">
        <v>1.2458414732314399E-2</v>
      </c>
      <c r="AW61" s="20">
        <v>2.0355473030314901E-3</v>
      </c>
      <c r="AX61" s="20">
        <v>8.0542932029515096E-2</v>
      </c>
      <c r="AY61" s="20"/>
      <c r="AZ61" s="20"/>
      <c r="BA61" s="20"/>
      <c r="BB61" s="20">
        <v>7.0866179099771595E-2</v>
      </c>
      <c r="BC61" s="20">
        <v>4.9263101776907597E-2</v>
      </c>
      <c r="BD61" s="20">
        <v>1.96119187666392E-4</v>
      </c>
      <c r="BE61" s="20">
        <v>5.3405417026887497E-5</v>
      </c>
      <c r="BF61" s="20">
        <v>0</v>
      </c>
      <c r="BG61" s="20">
        <v>1.96682528658834E-3</v>
      </c>
      <c r="BH61" s="20">
        <v>0</v>
      </c>
      <c r="BI61" s="20"/>
      <c r="BJ61" s="20">
        <v>5.0783238845479204E-4</v>
      </c>
      <c r="BK61" s="20">
        <v>0</v>
      </c>
      <c r="BL61" s="20">
        <v>1.2527432081007201E-4</v>
      </c>
      <c r="BM61" s="20"/>
      <c r="BN61" s="20">
        <v>9.9335034983892394E-5</v>
      </c>
      <c r="BO61" s="20">
        <v>2.01850537633874E-4</v>
      </c>
      <c r="BP61" s="20">
        <v>7.8967532543641901E-4</v>
      </c>
      <c r="BQ61" s="20">
        <v>0</v>
      </c>
      <c r="BR61" s="20">
        <v>1.6313386421752199E-5</v>
      </c>
      <c r="BS61" s="20">
        <v>0</v>
      </c>
      <c r="BT61" s="20">
        <v>0</v>
      </c>
      <c r="BU61" s="20">
        <v>1.9628092132784001E-4</v>
      </c>
      <c r="CD61" s="35"/>
      <c r="CE61" s="35"/>
      <c r="CK61" s="35"/>
      <c r="CM61" s="35"/>
      <c r="CS61" s="35"/>
    </row>
    <row r="62" spans="1:97" x14ac:dyDescent="0.15">
      <c r="A62" s="2">
        <v>60</v>
      </c>
      <c r="B62" s="20">
        <v>3.7677065296244601E-2</v>
      </c>
      <c r="C62" s="20">
        <v>2.57854666878536E-2</v>
      </c>
      <c r="D62" s="20">
        <v>-5.5469011988407901E-3</v>
      </c>
      <c r="E62" s="20">
        <v>2.35330638139199E-2</v>
      </c>
      <c r="F62" s="20">
        <v>8.1828599190783193E-3</v>
      </c>
      <c r="G62" s="20"/>
      <c r="H62" s="20">
        <v>4.8326479220028098E-2</v>
      </c>
      <c r="I62" s="20">
        <v>2.6152581550013598E-2</v>
      </c>
      <c r="J62" s="20">
        <v>6.5103663288598096E-2</v>
      </c>
      <c r="K62" s="20"/>
      <c r="L62" s="20">
        <v>1.19754136961702E-2</v>
      </c>
      <c r="M62" s="20">
        <v>4.48928733387454E-2</v>
      </c>
      <c r="N62" s="20">
        <v>1.30220592488819E-2</v>
      </c>
      <c r="O62" s="20">
        <v>-6.5322440769552299E-3</v>
      </c>
      <c r="P62" s="20">
        <v>1.5059835160882</v>
      </c>
      <c r="Q62" s="20">
        <v>7.6880386891804899E-3</v>
      </c>
      <c r="R62" s="20">
        <v>2.0805150292827299E-2</v>
      </c>
      <c r="S62" s="20">
        <v>1.89033764065475E-2</v>
      </c>
      <c r="T62" s="20"/>
      <c r="U62" s="20"/>
      <c r="V62" s="20"/>
      <c r="W62" s="20">
        <v>0</v>
      </c>
      <c r="X62" s="20"/>
      <c r="Y62" s="20"/>
      <c r="Z62" s="20">
        <v>0</v>
      </c>
      <c r="AA62" s="20"/>
      <c r="AB62" s="20">
        <v>9.4332570690470095E-6</v>
      </c>
      <c r="AC62" s="20"/>
      <c r="AD62" s="20"/>
      <c r="AE62" s="20"/>
      <c r="AF62" s="20">
        <v>0</v>
      </c>
      <c r="AG62" s="20"/>
      <c r="AH62" s="20"/>
      <c r="AI62" s="20"/>
      <c r="AJ62" s="20"/>
      <c r="AK62" s="20">
        <v>1.49043625951125E-7</v>
      </c>
      <c r="AL62" s="20">
        <v>7.7802563494419504E-3</v>
      </c>
      <c r="AM62" s="20">
        <v>1.20692910922533E-3</v>
      </c>
      <c r="AN62" s="20"/>
      <c r="AO62" s="20">
        <v>9.0241858076924905E-2</v>
      </c>
      <c r="AP62" s="20">
        <v>9.3789268628630601E-2</v>
      </c>
      <c r="AQ62" s="20"/>
      <c r="AR62" s="20">
        <v>3.4016735727259599E-2</v>
      </c>
      <c r="AS62" s="20">
        <v>3.9202475496251901E-2</v>
      </c>
      <c r="AT62" s="20">
        <v>8.5404502124998699E-3</v>
      </c>
      <c r="AU62" s="20"/>
      <c r="AV62" s="20">
        <v>9.1112850200013393E-3</v>
      </c>
      <c r="AW62" s="20"/>
      <c r="AX62" s="20">
        <v>0.119456773377788</v>
      </c>
      <c r="AY62" s="20"/>
      <c r="AZ62" s="20">
        <v>4.6611440919708397E-3</v>
      </c>
      <c r="BA62" s="20"/>
      <c r="BB62" s="20">
        <v>3.2580823179099098E-2</v>
      </c>
      <c r="BC62" s="20">
        <v>6.6698809316698707E-2</v>
      </c>
      <c r="BD62" s="20">
        <v>1.96119187666392E-4</v>
      </c>
      <c r="BE62" s="20">
        <v>5.3405417026887497E-5</v>
      </c>
      <c r="BF62" s="20">
        <v>0</v>
      </c>
      <c r="BG62" s="20">
        <v>2.05716798835473E-3</v>
      </c>
      <c r="BH62" s="20">
        <v>0</v>
      </c>
      <c r="BI62" s="20"/>
      <c r="BJ62" s="20">
        <v>5.0890620836299997E-4</v>
      </c>
      <c r="BK62" s="20">
        <v>0</v>
      </c>
      <c r="BL62" s="20">
        <v>1.25284727439885E-4</v>
      </c>
      <c r="BM62" s="20"/>
      <c r="BN62" s="20">
        <v>9.9335034983892394E-5</v>
      </c>
      <c r="BO62" s="20">
        <v>2.01850537633874E-4</v>
      </c>
      <c r="BP62" s="20">
        <v>8.1510574656891899E-4</v>
      </c>
      <c r="BQ62" s="20">
        <v>0</v>
      </c>
      <c r="BR62" s="20">
        <v>1.6313386421752199E-5</v>
      </c>
      <c r="BS62" s="20">
        <v>0</v>
      </c>
      <c r="BT62" s="20">
        <v>0</v>
      </c>
      <c r="BU62" s="20">
        <v>2.0150106910741601E-4</v>
      </c>
      <c r="CD62" s="35"/>
      <c r="CE62" s="35"/>
      <c r="CK62" s="35"/>
      <c r="CM62" s="35"/>
      <c r="CS62" s="35"/>
    </row>
    <row r="63" spans="1:97" x14ac:dyDescent="0.15">
      <c r="A63" s="2">
        <v>61</v>
      </c>
      <c r="B63" s="20">
        <v>5.0074594580263601E-2</v>
      </c>
      <c r="C63" s="20">
        <v>2.1190650241511799E-2</v>
      </c>
      <c r="D63" s="20">
        <v>-8.0804259953477994E-3</v>
      </c>
      <c r="E63" s="20">
        <v>3.0919599979568401E-2</v>
      </c>
      <c r="F63" s="20">
        <v>8.2193474478983405E-4</v>
      </c>
      <c r="G63" s="20"/>
      <c r="H63" s="20">
        <v>5.92132141889491E-2</v>
      </c>
      <c r="I63" s="20">
        <v>7.4268476880368101E-3</v>
      </c>
      <c r="J63" s="20">
        <v>5.9083948433007002E-2</v>
      </c>
      <c r="K63" s="20"/>
      <c r="L63" s="20">
        <v>6.3556980093852203E-2</v>
      </c>
      <c r="M63" s="20">
        <v>1.9758285155915399E-2</v>
      </c>
      <c r="N63" s="20">
        <v>1.2611320380834999E-2</v>
      </c>
      <c r="O63" s="20">
        <v>-7.2239383940301601E-3</v>
      </c>
      <c r="P63" s="20">
        <v>-0.61358843341118896</v>
      </c>
      <c r="Q63" s="20">
        <v>3.7595269801205199E-3</v>
      </c>
      <c r="R63" s="20">
        <v>-8.3520160475664407E-3</v>
      </c>
      <c r="S63" s="20">
        <v>2.00575926969732E-2</v>
      </c>
      <c r="T63" s="20"/>
      <c r="U63" s="20"/>
      <c r="V63" s="20"/>
      <c r="W63" s="20">
        <v>0</v>
      </c>
      <c r="X63" s="20"/>
      <c r="Y63" s="20"/>
      <c r="Z63" s="20"/>
      <c r="AA63" s="20"/>
      <c r="AB63" s="20">
        <v>5.1528205025567802E-6</v>
      </c>
      <c r="AC63" s="20"/>
      <c r="AD63" s="20"/>
      <c r="AE63" s="20"/>
      <c r="AF63" s="20">
        <v>0</v>
      </c>
      <c r="AG63" s="20"/>
      <c r="AH63" s="20"/>
      <c r="AI63" s="20"/>
      <c r="AJ63" s="20"/>
      <c r="AK63" s="20">
        <v>1.3418967746335501E-7</v>
      </c>
      <c r="AL63" s="20">
        <v>4.5285922735326398E-3</v>
      </c>
      <c r="AM63" s="20">
        <v>5.4226318654612199E-3</v>
      </c>
      <c r="AN63" s="20"/>
      <c r="AO63" s="20">
        <v>0.110265939731868</v>
      </c>
      <c r="AP63" s="20">
        <v>0.11532342753375401</v>
      </c>
      <c r="AQ63" s="20"/>
      <c r="AR63" s="20">
        <v>8.0893439694365701E-2</v>
      </c>
      <c r="AS63" s="20">
        <v>8.7442675740257797E-2</v>
      </c>
      <c r="AT63" s="20">
        <v>1.8811753621945902E-2</v>
      </c>
      <c r="AU63" s="20"/>
      <c r="AV63" s="20">
        <v>1.18333236337472E-2</v>
      </c>
      <c r="AW63" s="20"/>
      <c r="AX63" s="20">
        <v>0.13924031870390799</v>
      </c>
      <c r="AY63" s="20"/>
      <c r="AZ63" s="20"/>
      <c r="BA63" s="20"/>
      <c r="BB63" s="20">
        <v>0.18314512881911901</v>
      </c>
      <c r="BC63" s="20">
        <v>7.8184003632091298E-2</v>
      </c>
      <c r="BD63" s="20">
        <v>1.96119187666392E-4</v>
      </c>
      <c r="BE63" s="20">
        <v>5.3405417026887497E-5</v>
      </c>
      <c r="BF63" s="20">
        <v>0</v>
      </c>
      <c r="BG63" s="20">
        <v>2.06858654976922E-3</v>
      </c>
      <c r="BH63" s="20">
        <v>0</v>
      </c>
      <c r="BI63" s="20"/>
      <c r="BJ63" s="20">
        <v>5.0890620836299997E-4</v>
      </c>
      <c r="BK63" s="20">
        <v>0</v>
      </c>
      <c r="BL63" s="20">
        <v>1.2528957628732301E-4</v>
      </c>
      <c r="BM63" s="20"/>
      <c r="BN63" s="20">
        <v>9.9335034983892394E-5</v>
      </c>
      <c r="BO63" s="20">
        <v>2.01850537633874E-4</v>
      </c>
      <c r="BP63" s="20">
        <v>8.31400042684924E-4</v>
      </c>
      <c r="BQ63" s="20">
        <v>0</v>
      </c>
      <c r="BR63" s="20">
        <v>1.6313386421752199E-5</v>
      </c>
      <c r="BS63" s="20">
        <v>0</v>
      </c>
      <c r="BT63" s="20">
        <v>0</v>
      </c>
      <c r="BU63" s="20">
        <v>2.02869185801623E-4</v>
      </c>
      <c r="CD63" s="35"/>
      <c r="CE63" s="35"/>
      <c r="CK63" s="35"/>
      <c r="CM63" s="35"/>
      <c r="CS63" s="35"/>
    </row>
    <row r="64" spans="1:97" x14ac:dyDescent="0.15">
      <c r="A64" s="2">
        <v>62</v>
      </c>
      <c r="B64" s="20">
        <v>3.5608020282511199E-2</v>
      </c>
      <c r="C64" s="20">
        <v>2.5544164812616298E-2</v>
      </c>
      <c r="D64" s="20">
        <v>-5.96855109487967E-3</v>
      </c>
      <c r="E64" s="20">
        <v>-1.81821927434597E-2</v>
      </c>
      <c r="F64" s="20">
        <v>4.9815033368777696E-3</v>
      </c>
      <c r="G64" s="20"/>
      <c r="H64" s="20">
        <v>7.0680259073049798E-2</v>
      </c>
      <c r="I64" s="20">
        <v>3.6203752433422498E-2</v>
      </c>
      <c r="J64" s="20">
        <v>3.7231830005031101E-2</v>
      </c>
      <c r="K64" s="20"/>
      <c r="L64" s="20">
        <v>7.1926641767753693E-2</v>
      </c>
      <c r="M64" s="20">
        <v>3.4888468273390802E-2</v>
      </c>
      <c r="N64" s="20">
        <v>9.0660247230836596E-3</v>
      </c>
      <c r="O64" s="20">
        <v>-6.3757463825356298E-3</v>
      </c>
      <c r="P64" s="20">
        <v>-0.25485638546341999</v>
      </c>
      <c r="Q64" s="20">
        <v>5.8489106525464098E-3</v>
      </c>
      <c r="R64" s="20">
        <v>-9.1403938693290099E-3</v>
      </c>
      <c r="S64" s="20">
        <v>2.05791355348099E-2</v>
      </c>
      <c r="T64" s="20"/>
      <c r="U64" s="20"/>
      <c r="V64" s="20"/>
      <c r="W64" s="20"/>
      <c r="X64" s="20"/>
      <c r="Y64" s="20"/>
      <c r="Z64" s="20">
        <v>0</v>
      </c>
      <c r="AA64" s="20"/>
      <c r="AB64" s="20">
        <v>5.8728338671026102E-8</v>
      </c>
      <c r="AC64" s="20"/>
      <c r="AD64" s="20"/>
      <c r="AE64" s="20"/>
      <c r="AF64" s="20">
        <v>0</v>
      </c>
      <c r="AG64" s="20"/>
      <c r="AH64" s="20"/>
      <c r="AI64" s="20"/>
      <c r="AJ64" s="20"/>
      <c r="AK64" s="20">
        <v>2.5177683181425399E-9</v>
      </c>
      <c r="AL64" s="20">
        <v>1.24000514948701E-2</v>
      </c>
      <c r="AM64" s="20">
        <v>9.6539881206068098E-4</v>
      </c>
      <c r="AN64" s="20"/>
      <c r="AO64" s="20"/>
      <c r="AP64" s="20">
        <v>9.6799039374435E-2</v>
      </c>
      <c r="AQ64" s="20"/>
      <c r="AR64" s="20">
        <v>9.6060753788066999E-2</v>
      </c>
      <c r="AS64" s="20">
        <v>8.8543036453186993E-2</v>
      </c>
      <c r="AT64" s="20">
        <v>2.2360898846619799E-2</v>
      </c>
      <c r="AU64" s="20"/>
      <c r="AV64" s="20">
        <v>1.7480391599272699E-2</v>
      </c>
      <c r="AW64" s="20"/>
      <c r="AX64" s="20">
        <v>0.16214990989599901</v>
      </c>
      <c r="AY64" s="20"/>
      <c r="AZ64" s="20"/>
      <c r="BA64" s="20"/>
      <c r="BB64" s="20">
        <v>0.214511009568713</v>
      </c>
      <c r="BC64" s="20">
        <v>6.6284446296482905E-2</v>
      </c>
      <c r="BD64" s="20">
        <v>1.96119187666392E-4</v>
      </c>
      <c r="BE64" s="20">
        <v>5.3405417026887497E-5</v>
      </c>
      <c r="BF64" s="20">
        <v>0</v>
      </c>
      <c r="BG64" s="20">
        <v>2.06858654976922E-3</v>
      </c>
      <c r="BH64" s="20">
        <v>0</v>
      </c>
      <c r="BI64" s="20"/>
      <c r="BJ64" s="20">
        <v>5.1723239261218903E-4</v>
      </c>
      <c r="BK64" s="20">
        <v>0</v>
      </c>
      <c r="BL64" s="20">
        <v>1.2531170709583801E-4</v>
      </c>
      <c r="BM64" s="20"/>
      <c r="BN64" s="20">
        <v>9.9335034983892394E-5</v>
      </c>
      <c r="BO64" s="20">
        <v>2.01850537633874E-4</v>
      </c>
      <c r="BP64" s="20">
        <v>8.5212586515287004E-4</v>
      </c>
      <c r="BQ64" s="20">
        <v>0</v>
      </c>
      <c r="BR64" s="20">
        <v>1.6313386421752199E-5</v>
      </c>
      <c r="BS64" s="20">
        <v>0</v>
      </c>
      <c r="BT64" s="20">
        <v>0</v>
      </c>
      <c r="BU64" s="20">
        <v>2.04572250019216E-4</v>
      </c>
      <c r="CD64" s="35"/>
      <c r="CE64" s="35"/>
      <c r="CK64" s="35"/>
      <c r="CM64" s="35"/>
      <c r="CS64" s="35"/>
    </row>
    <row r="65" spans="1:97" x14ac:dyDescent="0.15">
      <c r="A65" s="2">
        <v>63</v>
      </c>
      <c r="B65" s="20">
        <v>4.7859700958525299E-2</v>
      </c>
      <c r="C65" s="20">
        <v>2.48439620046331E-2</v>
      </c>
      <c r="D65" s="20">
        <v>-9.3566936364186098E-3</v>
      </c>
      <c r="E65" s="20"/>
      <c r="F65" s="20">
        <v>-1.5749421771888599E-3</v>
      </c>
      <c r="G65" s="20"/>
      <c r="H65" s="20">
        <v>1.05641238524636E-2</v>
      </c>
      <c r="I65" s="20">
        <v>-1.6670216990440901E-2</v>
      </c>
      <c r="J65" s="20">
        <v>5.2251855157979699E-2</v>
      </c>
      <c r="K65" s="20"/>
      <c r="L65" s="20">
        <v>0.13481569379129801</v>
      </c>
      <c r="M65" s="20">
        <v>2.8327848541913201E-2</v>
      </c>
      <c r="N65" s="20">
        <v>-2.2539336301724299E-3</v>
      </c>
      <c r="O65" s="20">
        <v>-8.1937547122473108E-3</v>
      </c>
      <c r="P65" s="20">
        <v>-0.46816517113602601</v>
      </c>
      <c r="Q65" s="20">
        <v>9.2967007570087298E-3</v>
      </c>
      <c r="R65" s="20">
        <v>1.1619650262953099E-3</v>
      </c>
      <c r="S65" s="20">
        <v>1.6545799508814199E-2</v>
      </c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>
        <v>0</v>
      </c>
      <c r="AG65" s="20"/>
      <c r="AH65" s="20"/>
      <c r="AI65" s="20"/>
      <c r="AJ65" s="20"/>
      <c r="AK65" s="20">
        <v>0</v>
      </c>
      <c r="AL65" s="20">
        <v>1.0483939474170799E-2</v>
      </c>
      <c r="AM65" s="20">
        <v>4.5427721526725903E-3</v>
      </c>
      <c r="AN65" s="20"/>
      <c r="AO65" s="20"/>
      <c r="AP65" s="20">
        <v>7.6012755508644197E-2</v>
      </c>
      <c r="AQ65" s="20"/>
      <c r="AR65" s="20">
        <v>0.123353261728028</v>
      </c>
      <c r="AS65" s="20">
        <v>0.122119936908708</v>
      </c>
      <c r="AT65" s="20">
        <v>1.0123446399741999E-2</v>
      </c>
      <c r="AU65" s="20"/>
      <c r="AV65" s="20"/>
      <c r="AW65" s="20">
        <v>5.5689089613318102E-3</v>
      </c>
      <c r="AX65" s="20">
        <v>0.16424570088597701</v>
      </c>
      <c r="AY65" s="20"/>
      <c r="AZ65" s="20"/>
      <c r="BA65" s="20"/>
      <c r="BB65" s="20">
        <v>8.8497068022390601E-2</v>
      </c>
      <c r="BC65" s="20">
        <v>4.81175085542676E-2</v>
      </c>
      <c r="BD65" s="20">
        <v>1.96119187666392E-4</v>
      </c>
      <c r="BE65" s="20">
        <v>5.3405417026887497E-5</v>
      </c>
      <c r="BF65" s="20">
        <v>0</v>
      </c>
      <c r="BG65" s="20"/>
      <c r="BH65" s="20">
        <v>0</v>
      </c>
      <c r="BI65" s="20"/>
      <c r="BJ65" s="20">
        <v>5.1723239261218903E-4</v>
      </c>
      <c r="BK65" s="20">
        <v>0</v>
      </c>
      <c r="BL65" s="20">
        <v>1.2531170709583801E-4</v>
      </c>
      <c r="BM65" s="20"/>
      <c r="BN65" s="20">
        <v>9.9335034983892394E-5</v>
      </c>
      <c r="BO65" s="20">
        <v>2.01850537633874E-4</v>
      </c>
      <c r="BP65" s="20">
        <v>8.6066717026183996E-4</v>
      </c>
      <c r="BQ65" s="20">
        <v>0</v>
      </c>
      <c r="BR65" s="20">
        <v>1.6313386421752199E-5</v>
      </c>
      <c r="BS65" s="20">
        <v>0</v>
      </c>
      <c r="BT65" s="20">
        <v>0</v>
      </c>
      <c r="BU65" s="20">
        <v>2.0504068236577199E-4</v>
      </c>
      <c r="CD65" s="35"/>
      <c r="CE65" s="35"/>
      <c r="CK65" s="35"/>
      <c r="CM65" s="35"/>
      <c r="CS65" s="35"/>
    </row>
    <row r="66" spans="1:97" x14ac:dyDescent="0.15">
      <c r="A66" s="2">
        <v>64</v>
      </c>
      <c r="B66" s="20">
        <v>2.85707124393768E-2</v>
      </c>
      <c r="C66" s="20">
        <v>2.98676419548542E-2</v>
      </c>
      <c r="D66" s="20">
        <v>-8.2433710209147103E-3</v>
      </c>
      <c r="E66" s="20"/>
      <c r="F66" s="20">
        <v>3.8878104121955501E-3</v>
      </c>
      <c r="G66" s="20"/>
      <c r="H66" s="20">
        <v>5.1734965932667E-2</v>
      </c>
      <c r="I66" s="20">
        <v>6.3465900959825796E-3</v>
      </c>
      <c r="J66" s="20">
        <v>9.4391228981517097E-2</v>
      </c>
      <c r="K66" s="20"/>
      <c r="L66" s="20">
        <v>1.9128238748095602E-2</v>
      </c>
      <c r="M66" s="20">
        <v>7.1552450040386802E-3</v>
      </c>
      <c r="N66" s="20">
        <v>1.0788403889806999E-2</v>
      </c>
      <c r="O66" s="20">
        <v>-7.4183709444304797E-3</v>
      </c>
      <c r="P66" s="20">
        <v>-0.14013346089825099</v>
      </c>
      <c r="Q66" s="20">
        <v>3.8928580371817699E-2</v>
      </c>
      <c r="R66" s="20">
        <v>-1.08335312963784E-2</v>
      </c>
      <c r="S66" s="20">
        <v>1.9931134684181399E-2</v>
      </c>
      <c r="T66" s="20"/>
      <c r="U66" s="20"/>
      <c r="V66" s="20"/>
      <c r="W66" s="20"/>
      <c r="X66" s="20"/>
      <c r="Y66" s="20"/>
      <c r="Z66" s="20"/>
      <c r="AA66" s="20"/>
      <c r="AB66" s="20">
        <v>1.3549079297382101E-8</v>
      </c>
      <c r="AC66" s="20"/>
      <c r="AD66" s="20"/>
      <c r="AE66" s="20"/>
      <c r="AF66" s="20"/>
      <c r="AG66" s="20"/>
      <c r="AH66" s="20"/>
      <c r="AI66" s="20"/>
      <c r="AJ66" s="20"/>
      <c r="AK66" s="20">
        <v>6.6855608013600403E-10</v>
      </c>
      <c r="AL66" s="20">
        <v>9.4569759957334396E-3</v>
      </c>
      <c r="AM66" s="20">
        <v>4.4435581270602003E-3</v>
      </c>
      <c r="AN66" s="20"/>
      <c r="AO66" s="20"/>
      <c r="AP66" s="20">
        <v>6.4889450390492598E-2</v>
      </c>
      <c r="AQ66" s="20"/>
      <c r="AR66" s="20">
        <v>0.150118640393922</v>
      </c>
      <c r="AS66" s="20">
        <v>6.0658558259529601E-2</v>
      </c>
      <c r="AT66" s="20"/>
      <c r="AU66" s="20"/>
      <c r="AV66" s="20">
        <v>0.124605834526179</v>
      </c>
      <c r="AW66" s="20"/>
      <c r="AX66" s="20">
        <v>0.164841566637421</v>
      </c>
      <c r="AY66" s="20"/>
      <c r="AZ66" s="20"/>
      <c r="BA66" s="20"/>
      <c r="BB66" s="20">
        <v>0.19442029247874601</v>
      </c>
      <c r="BC66" s="20">
        <v>3.5985157370419497E-2</v>
      </c>
      <c r="BD66" s="20">
        <v>1.96119187666392E-4</v>
      </c>
      <c r="BE66" s="20">
        <v>5.3405417026887497E-5</v>
      </c>
      <c r="BF66" s="20">
        <v>0</v>
      </c>
      <c r="BG66" s="20"/>
      <c r="BH66" s="20">
        <v>0</v>
      </c>
      <c r="BI66" s="20"/>
      <c r="BJ66" s="20">
        <v>5.1723239261218903E-4</v>
      </c>
      <c r="BK66" s="20">
        <v>0</v>
      </c>
      <c r="BL66" s="20">
        <v>1.2531171378390299E-4</v>
      </c>
      <c r="BM66" s="20"/>
      <c r="BN66" s="20">
        <v>9.9335034983892394E-5</v>
      </c>
      <c r="BO66" s="20">
        <v>2.01850537633874E-4</v>
      </c>
      <c r="BP66" s="20">
        <v>8.6066717026183996E-4</v>
      </c>
      <c r="BQ66" s="20">
        <v>0</v>
      </c>
      <c r="BR66" s="20">
        <v>1.6313386421752199E-5</v>
      </c>
      <c r="BS66" s="20">
        <v>0</v>
      </c>
      <c r="BT66" s="20">
        <v>0</v>
      </c>
      <c r="BU66" s="20">
        <v>2.0504068272946501E-4</v>
      </c>
      <c r="CD66" s="35"/>
      <c r="CE66" s="35"/>
      <c r="CK66" s="35"/>
      <c r="CM66" s="35"/>
      <c r="CS66" s="35"/>
    </row>
    <row r="67" spans="1:97" x14ac:dyDescent="0.15">
      <c r="A67" s="2">
        <v>65</v>
      </c>
      <c r="B67" s="20">
        <v>4.9215178146012499E-2</v>
      </c>
      <c r="C67" s="20">
        <v>3.7674229208419403E-2</v>
      </c>
      <c r="D67" s="20">
        <v>-6.72126248010981E-3</v>
      </c>
      <c r="E67" s="20">
        <v>0.193898942733852</v>
      </c>
      <c r="F67" s="20">
        <v>9.0326065415796894E-3</v>
      </c>
      <c r="G67" s="20"/>
      <c r="H67" s="20">
        <v>2.8506842308371499E-2</v>
      </c>
      <c r="I67" s="20">
        <v>-3.9007897143904E-2</v>
      </c>
      <c r="J67" s="20">
        <v>0.125912564533153</v>
      </c>
      <c r="K67" s="20"/>
      <c r="L67" s="20">
        <v>-0.31392971659083801</v>
      </c>
      <c r="M67" s="20">
        <v>7.6470412745229199E-2</v>
      </c>
      <c r="N67" s="20">
        <v>-3.9648724395701601E-3</v>
      </c>
      <c r="O67" s="20">
        <v>-6.3237163769329398E-3</v>
      </c>
      <c r="P67" s="20">
        <v>-0.42289391579491498</v>
      </c>
      <c r="Q67" s="20">
        <v>7.6839379394056601E-3</v>
      </c>
      <c r="R67" s="20">
        <v>-4.48046306354125E-3</v>
      </c>
      <c r="S67" s="20">
        <v>2.3472923507447702E-2</v>
      </c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>
        <v>2.36961138633801E-3</v>
      </c>
      <c r="AM67" s="20">
        <v>3.3975504341931099E-3</v>
      </c>
      <c r="AN67" s="20"/>
      <c r="AO67" s="20"/>
      <c r="AP67" s="20">
        <v>0.16107940384644601</v>
      </c>
      <c r="AQ67" s="20"/>
      <c r="AR67" s="20">
        <v>0.228716298959278</v>
      </c>
      <c r="AS67" s="20">
        <v>0.325538004904599</v>
      </c>
      <c r="AT67" s="20">
        <v>7.55398188797667E-3</v>
      </c>
      <c r="AU67" s="20"/>
      <c r="AV67" s="20"/>
      <c r="AW67" s="20"/>
      <c r="AX67" s="20">
        <v>5.6631109056246701E-2</v>
      </c>
      <c r="AY67" s="20"/>
      <c r="AZ67" s="20">
        <v>3.6736910786144598E-2</v>
      </c>
      <c r="BA67" s="20"/>
      <c r="BB67" s="20"/>
      <c r="BC67" s="20">
        <v>2.2797960985650002E-2</v>
      </c>
      <c r="BD67" s="20">
        <v>1.96119187666392E-4</v>
      </c>
      <c r="BE67" s="20">
        <v>5.3405417026887497E-5</v>
      </c>
      <c r="BF67" s="20">
        <v>0</v>
      </c>
      <c r="BG67" s="20">
        <v>2.06858654976922E-3</v>
      </c>
      <c r="BH67" s="20">
        <v>0</v>
      </c>
      <c r="BI67" s="20"/>
      <c r="BJ67" s="20">
        <v>5.1723239261218903E-4</v>
      </c>
      <c r="BK67" s="20">
        <v>0</v>
      </c>
      <c r="BL67" s="20">
        <v>1.2531171378390299E-4</v>
      </c>
      <c r="BM67" s="20"/>
      <c r="BN67" s="20">
        <v>9.9335034983892394E-5</v>
      </c>
      <c r="BO67" s="20">
        <v>2.01850537633874E-4</v>
      </c>
      <c r="BP67" s="20">
        <v>8.6066717026183996E-4</v>
      </c>
      <c r="BQ67" s="20">
        <v>0</v>
      </c>
      <c r="BR67" s="20">
        <v>1.6313386421752199E-5</v>
      </c>
      <c r="BS67" s="20">
        <v>0</v>
      </c>
      <c r="BT67" s="20">
        <v>0</v>
      </c>
      <c r="BU67" s="20">
        <v>2.0504068272946501E-4</v>
      </c>
      <c r="CD67" s="35"/>
      <c r="CE67" s="35"/>
      <c r="CK67" s="35"/>
      <c r="CM67" s="35"/>
      <c r="CS67" s="35"/>
    </row>
    <row r="68" spans="1:97" x14ac:dyDescent="0.15">
      <c r="A68" s="2">
        <v>66</v>
      </c>
      <c r="B68" s="20">
        <v>3.7840504543521197E-2</v>
      </c>
      <c r="C68" s="20">
        <v>2.4910923020765099E-2</v>
      </c>
      <c r="D68" s="20">
        <v>-9.4773334426351604E-3</v>
      </c>
      <c r="E68" s="20">
        <v>-1.1322681405640401E-3</v>
      </c>
      <c r="F68" s="20">
        <v>5.2016955238591402E-3</v>
      </c>
      <c r="G68" s="20"/>
      <c r="H68" s="20">
        <v>-3.9215695861690202E-3</v>
      </c>
      <c r="I68" s="20">
        <v>-2.2139844817140899E-2</v>
      </c>
      <c r="J68" s="20">
        <v>3.2075271196855597E-2</v>
      </c>
      <c r="K68" s="20"/>
      <c r="L68" s="20">
        <v>-7.5419112490582403E-3</v>
      </c>
      <c r="M68" s="20">
        <v>7.5934771403663795E-2</v>
      </c>
      <c r="N68" s="20">
        <v>-6.81192942018315E-3</v>
      </c>
      <c r="O68" s="20">
        <v>-2.2728222443709799E-3</v>
      </c>
      <c r="P68" s="20">
        <v>-0.15343889212192799</v>
      </c>
      <c r="Q68" s="20">
        <v>-4.9531903194834203E-3</v>
      </c>
      <c r="R68" s="20">
        <v>-3.4947384722284598E-2</v>
      </c>
      <c r="S68" s="20">
        <v>1.89744515983288E-2</v>
      </c>
      <c r="T68" s="20"/>
      <c r="U68" s="20"/>
      <c r="V68" s="20"/>
      <c r="W68" s="20"/>
      <c r="X68" s="20"/>
      <c r="Y68" s="20"/>
      <c r="Z68" s="20"/>
      <c r="AA68" s="20"/>
      <c r="AB68" s="20">
        <v>1.37382607571995E-6</v>
      </c>
      <c r="AC68" s="20"/>
      <c r="AD68" s="20"/>
      <c r="AE68" s="20"/>
      <c r="AF68" s="20"/>
      <c r="AG68" s="20"/>
      <c r="AH68" s="20"/>
      <c r="AI68" s="20"/>
      <c r="AJ68" s="20"/>
      <c r="AK68" s="20">
        <v>7.6423993548939697E-8</v>
      </c>
      <c r="AL68" s="20">
        <v>4.6304915559213598E-3</v>
      </c>
      <c r="AM68" s="20">
        <v>1.9413329194201E-3</v>
      </c>
      <c r="AN68" s="20"/>
      <c r="AO68" s="20"/>
      <c r="AP68" s="20">
        <v>6.9944409363353499E-2</v>
      </c>
      <c r="AQ68" s="20"/>
      <c r="AR68" s="20">
        <v>0.147024298011322</v>
      </c>
      <c r="AS68" s="20"/>
      <c r="AT68" s="20">
        <v>2.7942975873755299E-2</v>
      </c>
      <c r="AU68" s="20"/>
      <c r="AV68" s="20">
        <v>0.57574670850558596</v>
      </c>
      <c r="AW68" s="20"/>
      <c r="AX68" s="20">
        <v>8.5339897128874007E-2</v>
      </c>
      <c r="AY68" s="20"/>
      <c r="AZ68" s="20"/>
      <c r="BA68" s="20"/>
      <c r="BB68" s="20"/>
      <c r="BC68" s="20">
        <v>2.69774104806015E-2</v>
      </c>
      <c r="BD68" s="20">
        <v>1.96119187666392E-4</v>
      </c>
      <c r="BE68" s="20">
        <v>5.3405417026887497E-5</v>
      </c>
      <c r="BF68" s="20">
        <v>0</v>
      </c>
      <c r="BG68" s="20">
        <v>2.06858654976922E-3</v>
      </c>
      <c r="BH68" s="20">
        <v>0</v>
      </c>
      <c r="BI68" s="20"/>
      <c r="BJ68" s="20">
        <v>5.1723239261218903E-4</v>
      </c>
      <c r="BK68" s="20">
        <v>0</v>
      </c>
      <c r="BL68" s="20">
        <v>1.2531205487523999E-4</v>
      </c>
      <c r="BM68" s="20"/>
      <c r="BN68" s="20">
        <v>9.9335034983892394E-5</v>
      </c>
      <c r="BO68" s="20">
        <v>2.01850537633874E-4</v>
      </c>
      <c r="BP68" s="20">
        <v>8.6066717026183996E-4</v>
      </c>
      <c r="BQ68" s="20">
        <v>0</v>
      </c>
      <c r="BR68" s="20">
        <v>1.6313386421752199E-5</v>
      </c>
      <c r="BS68" s="20">
        <v>0</v>
      </c>
      <c r="BT68" s="20">
        <v>0</v>
      </c>
      <c r="BU68" s="20">
        <v>2.05040701277813E-4</v>
      </c>
      <c r="CD68" s="35"/>
      <c r="CE68" s="35"/>
      <c r="CK68" s="35"/>
      <c r="CM68" s="35"/>
      <c r="CS68" s="35"/>
    </row>
    <row r="69" spans="1:97" x14ac:dyDescent="0.15">
      <c r="A69" s="2">
        <v>67</v>
      </c>
      <c r="B69" s="20">
        <v>7.9497818558615096E-2</v>
      </c>
      <c r="C69" s="20">
        <v>4.6149602779763002E-2</v>
      </c>
      <c r="D69" s="20">
        <v>-1.3852309550279499E-2</v>
      </c>
      <c r="E69" s="20">
        <v>-1.7699429223699099E-4</v>
      </c>
      <c r="F69" s="20">
        <v>3.8959763987787299E-3</v>
      </c>
      <c r="G69" s="20"/>
      <c r="H69" s="20">
        <v>-7.3054040792543198E-3</v>
      </c>
      <c r="I69" s="20">
        <v>-1.7997391696936E-2</v>
      </c>
      <c r="J69" s="20">
        <v>9.6663737454813797E-2</v>
      </c>
      <c r="K69" s="20"/>
      <c r="L69" s="20">
        <v>-3.8138374443619301E-3</v>
      </c>
      <c r="M69" s="20">
        <v>3.0911946078546099E-2</v>
      </c>
      <c r="N69" s="20">
        <v>9.7372658128834395E-3</v>
      </c>
      <c r="O69" s="20">
        <v>3.0977475940308702E-3</v>
      </c>
      <c r="P69" s="20">
        <v>-0.14654748040815599</v>
      </c>
      <c r="Q69" s="20">
        <v>-2.5673236546072701E-3</v>
      </c>
      <c r="R69" s="20">
        <v>-8.7149486476123902E-2</v>
      </c>
      <c r="S69" s="20">
        <v>2.4582714377172198E-2</v>
      </c>
      <c r="T69" s="20"/>
      <c r="U69" s="20"/>
      <c r="V69" s="20"/>
      <c r="W69" s="20"/>
      <c r="X69" s="20"/>
      <c r="Y69" s="20"/>
      <c r="Z69" s="20"/>
      <c r="AA69" s="20"/>
      <c r="AB69" s="20">
        <v>1.5347865510951899E-6</v>
      </c>
      <c r="AC69" s="20"/>
      <c r="AD69" s="20"/>
      <c r="AE69" s="20"/>
      <c r="AF69" s="20">
        <v>0</v>
      </c>
      <c r="AG69" s="20"/>
      <c r="AH69" s="20"/>
      <c r="AI69" s="20"/>
      <c r="AJ69" s="20"/>
      <c r="AK69" s="20">
        <v>6.3000136823697096E-8</v>
      </c>
      <c r="AL69" s="20">
        <v>1.19923111528624E-2</v>
      </c>
      <c r="AM69" s="20">
        <v>4.08644437481863E-3</v>
      </c>
      <c r="AN69" s="20"/>
      <c r="AO69" s="20"/>
      <c r="AP69" s="20">
        <v>8.4289473111994903E-2</v>
      </c>
      <c r="AQ69" s="20"/>
      <c r="AR69" s="20">
        <v>0.14735255170909201</v>
      </c>
      <c r="AS69" s="20">
        <v>3.6187134617117103E-2</v>
      </c>
      <c r="AT69" s="20"/>
      <c r="AU69" s="20"/>
      <c r="AV69" s="20">
        <v>1</v>
      </c>
      <c r="AW69" s="20"/>
      <c r="AX69" s="20">
        <v>0.152227204336572</v>
      </c>
      <c r="AY69" s="20"/>
      <c r="AZ69" s="20"/>
      <c r="BA69" s="20"/>
      <c r="BB69" s="20"/>
      <c r="BC69" s="20">
        <v>4.8195545671085999E-2</v>
      </c>
      <c r="BD69" s="20">
        <v>1.96119187666392E-4</v>
      </c>
      <c r="BE69" s="20">
        <v>5.3405417026887497E-5</v>
      </c>
      <c r="BF69" s="20">
        <v>0</v>
      </c>
      <c r="BG69" s="20">
        <v>2.06858654976922E-3</v>
      </c>
      <c r="BH69" s="20">
        <v>0</v>
      </c>
      <c r="BI69" s="20"/>
      <c r="BJ69" s="20">
        <v>5.1723239261218903E-4</v>
      </c>
      <c r="BK69" s="20">
        <v>0</v>
      </c>
      <c r="BL69" s="20">
        <v>1.2531232239785801E-4</v>
      </c>
      <c r="BM69" s="20"/>
      <c r="BN69" s="20">
        <v>9.9335034983892394E-5</v>
      </c>
      <c r="BO69" s="20">
        <v>2.01850537633874E-4</v>
      </c>
      <c r="BP69" s="20">
        <v>8.6673610923694003E-4</v>
      </c>
      <c r="BQ69" s="20">
        <v>0</v>
      </c>
      <c r="BR69" s="20">
        <v>1.6313386421752199E-5</v>
      </c>
      <c r="BS69" s="20">
        <v>0</v>
      </c>
      <c r="BT69" s="20">
        <v>0</v>
      </c>
      <c r="BU69" s="20">
        <v>2.0537355574741501E-4</v>
      </c>
      <c r="CD69" s="35"/>
      <c r="CE69" s="35"/>
      <c r="CK69" s="35"/>
      <c r="CM69" s="35"/>
      <c r="CS69" s="35"/>
    </row>
    <row r="70" spans="1:97" x14ac:dyDescent="0.15">
      <c r="A70" s="2">
        <v>68</v>
      </c>
      <c r="B70" s="20">
        <v>2.3715067254071399E-2</v>
      </c>
      <c r="C70" s="20">
        <v>5.0775744099474399E-2</v>
      </c>
      <c r="D70" s="20">
        <v>-2.11552802767522E-2</v>
      </c>
      <c r="E70" s="20">
        <v>-1.4500716665986301E-3</v>
      </c>
      <c r="F70" s="20">
        <v>3.9030357640913501E-3</v>
      </c>
      <c r="G70" s="20"/>
      <c r="H70" s="20">
        <v>3.4011361219936399E-2</v>
      </c>
      <c r="I70" s="20">
        <v>-3.0765635290544199E-2</v>
      </c>
      <c r="J70" s="20">
        <v>8.5545221263893703E-2</v>
      </c>
      <c r="K70" s="20"/>
      <c r="L70" s="20"/>
      <c r="M70" s="20">
        <v>0.15556942605840299</v>
      </c>
      <c r="N70" s="20">
        <v>6.6147100005201796E-3</v>
      </c>
      <c r="O70" s="20">
        <v>-3.2494824693743698E-3</v>
      </c>
      <c r="P70" s="20">
        <v>-0.114593099887688</v>
      </c>
      <c r="Q70" s="20">
        <v>3.8227507429186597E-2</v>
      </c>
      <c r="R70" s="20">
        <v>3.9904197734733802E-3</v>
      </c>
      <c r="S70" s="20">
        <v>2.4511465938900499E-2</v>
      </c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>
        <v>0</v>
      </c>
      <c r="AF70" s="20"/>
      <c r="AG70" s="20"/>
      <c r="AH70" s="20"/>
      <c r="AI70" s="20"/>
      <c r="AJ70" s="20"/>
      <c r="AK70" s="20">
        <v>0</v>
      </c>
      <c r="AL70" s="20">
        <v>2.4109928437754499E-2</v>
      </c>
      <c r="AM70" s="20">
        <v>8.0966150961316805E-3</v>
      </c>
      <c r="AN70" s="20"/>
      <c r="AO70" s="20"/>
      <c r="AP70" s="20">
        <v>0.11449626396948399</v>
      </c>
      <c r="AQ70" s="20"/>
      <c r="AR70" s="20">
        <v>0.20462545584921901</v>
      </c>
      <c r="AS70" s="20"/>
      <c r="AT70" s="20"/>
      <c r="AU70" s="20"/>
      <c r="AV70" s="20"/>
      <c r="AW70" s="20"/>
      <c r="AX70" s="20">
        <v>0.20567170394203499</v>
      </c>
      <c r="AY70" s="20"/>
      <c r="AZ70" s="20">
        <v>2.3147585550566199E-2</v>
      </c>
      <c r="BA70" s="20"/>
      <c r="BB70" s="20"/>
      <c r="BC70" s="20">
        <v>6.9775434970347994E-2</v>
      </c>
      <c r="BD70" s="20">
        <v>1.96119187666392E-4</v>
      </c>
      <c r="BE70" s="20">
        <v>5.3405417026887497E-5</v>
      </c>
      <c r="BF70" s="20">
        <v>0</v>
      </c>
      <c r="BG70" s="20">
        <v>2.06858654976922E-3</v>
      </c>
      <c r="BH70" s="20">
        <v>0</v>
      </c>
      <c r="BI70" s="20"/>
      <c r="BJ70" s="20">
        <v>5.1723239261218903E-4</v>
      </c>
      <c r="BK70" s="20">
        <v>0</v>
      </c>
      <c r="BL70" s="20">
        <v>1.2531232239785801E-4</v>
      </c>
      <c r="BM70" s="20"/>
      <c r="BN70" s="20"/>
      <c r="BO70" s="20">
        <v>2.04101251418482E-4</v>
      </c>
      <c r="BP70" s="20">
        <v>8.6673610923694003E-4</v>
      </c>
      <c r="BQ70" s="20">
        <v>0</v>
      </c>
      <c r="BR70" s="20">
        <v>1.6313386421752199E-5</v>
      </c>
      <c r="BS70" s="20">
        <v>0</v>
      </c>
      <c r="BT70" s="20">
        <v>0</v>
      </c>
      <c r="BU70" s="20">
        <v>2.05463362847922E-4</v>
      </c>
      <c r="CD70" s="35"/>
      <c r="CE70" s="35"/>
      <c r="CK70" s="35"/>
      <c r="CM70" s="35"/>
      <c r="CS70" s="35"/>
    </row>
    <row r="71" spans="1:97" x14ac:dyDescent="0.15">
      <c r="A71" s="2">
        <v>69</v>
      </c>
      <c r="B71" s="20">
        <v>3.9050576511633198E-2</v>
      </c>
      <c r="C71" s="20">
        <v>5.68748398031843E-2</v>
      </c>
      <c r="D71" s="20">
        <v>-1.8425625117202599E-2</v>
      </c>
      <c r="E71" s="20">
        <v>-9.9514188145438803E-2</v>
      </c>
      <c r="F71" s="20">
        <v>-2.83990619682471E-2</v>
      </c>
      <c r="G71" s="20"/>
      <c r="H71" s="20">
        <v>5.9542069670815998E-3</v>
      </c>
      <c r="I71" s="20">
        <v>-2.02973546738071E-2</v>
      </c>
      <c r="J71" s="20">
        <v>3.3347622821330698E-2</v>
      </c>
      <c r="K71" s="20"/>
      <c r="L71" s="20"/>
      <c r="M71" s="20">
        <v>2.6358997750163199E-3</v>
      </c>
      <c r="N71" s="20">
        <v>6.5217491080290799E-3</v>
      </c>
      <c r="O71" s="20">
        <v>2.28548370483297E-4</v>
      </c>
      <c r="P71" s="20">
        <v>-9.01983599246442E-2</v>
      </c>
      <c r="Q71" s="20">
        <v>-3.9800714551486097E-3</v>
      </c>
      <c r="R71" s="20">
        <v>-7.6187542057756699E-2</v>
      </c>
      <c r="S71" s="20">
        <v>2.8091149538575302E-2</v>
      </c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>
        <v>3.4136285737275701E-2</v>
      </c>
      <c r="AM71" s="20">
        <v>1.37731484665121E-2</v>
      </c>
      <c r="AN71" s="20"/>
      <c r="AO71" s="20"/>
      <c r="AP71" s="20">
        <v>0.24352208799407701</v>
      </c>
      <c r="AQ71" s="20"/>
      <c r="AR71" s="20">
        <v>7.3774556997413504E-2</v>
      </c>
      <c r="AS71" s="20">
        <v>0.16203240061965299</v>
      </c>
      <c r="AT71" s="20"/>
      <c r="AU71" s="20"/>
      <c r="AV71" s="20"/>
      <c r="AW71" s="20">
        <v>6.9598691190291301E-2</v>
      </c>
      <c r="AX71" s="20">
        <v>0.24773995253176201</v>
      </c>
      <c r="AY71" s="20"/>
      <c r="AZ71" s="20">
        <v>3.7591290189964002E-2</v>
      </c>
      <c r="BA71" s="20"/>
      <c r="BB71" s="20"/>
      <c r="BC71" s="20">
        <v>9.3753610435998905E-2</v>
      </c>
      <c r="BD71" s="20">
        <v>1.96119187666392E-4</v>
      </c>
      <c r="BE71" s="20">
        <v>5.3405417026887497E-5</v>
      </c>
      <c r="BF71" s="20">
        <v>0</v>
      </c>
      <c r="BG71" s="20">
        <v>2.06858654976922E-3</v>
      </c>
      <c r="BH71" s="20">
        <v>0</v>
      </c>
      <c r="BI71" s="20"/>
      <c r="BJ71" s="20">
        <v>5.1723239261218903E-4</v>
      </c>
      <c r="BK71" s="20">
        <v>0</v>
      </c>
      <c r="BL71" s="20">
        <v>1.2531232239785801E-4</v>
      </c>
      <c r="BM71" s="20"/>
      <c r="BN71" s="20"/>
      <c r="BO71" s="20">
        <v>2.04101251418482E-4</v>
      </c>
      <c r="BP71" s="20">
        <v>8.6673610923694003E-4</v>
      </c>
      <c r="BQ71" s="20">
        <v>0</v>
      </c>
      <c r="BR71" s="20">
        <v>1.6313386421752199E-5</v>
      </c>
      <c r="BS71" s="20">
        <v>0</v>
      </c>
      <c r="BT71" s="20">
        <v>0</v>
      </c>
      <c r="BU71" s="20">
        <v>2.05463362847922E-4</v>
      </c>
      <c r="CD71" s="35"/>
      <c r="CE71" s="35"/>
      <c r="CK71" s="35"/>
      <c r="CS71" s="35"/>
    </row>
    <row r="72" spans="1:97" x14ac:dyDescent="0.15">
      <c r="A72" s="2">
        <v>70</v>
      </c>
      <c r="B72" s="20">
        <v>8.6030436623404198E-3</v>
      </c>
      <c r="C72" s="20">
        <v>0.10509909919614401</v>
      </c>
      <c r="D72" s="20">
        <v>-7.2330192875916599E-3</v>
      </c>
      <c r="E72" s="20"/>
      <c r="F72" s="20">
        <v>1.1838493283706701E-2</v>
      </c>
      <c r="G72" s="20"/>
      <c r="H72" s="20">
        <v>1.0172579702377499E-2</v>
      </c>
      <c r="I72" s="20">
        <v>-1.0251759557829299E-2</v>
      </c>
      <c r="J72" s="20">
        <v>9.6573130402437798E-2</v>
      </c>
      <c r="K72" s="20"/>
      <c r="L72" s="20"/>
      <c r="M72" s="20">
        <v>5.6132763503631299E-2</v>
      </c>
      <c r="N72" s="20">
        <v>-3.30725626729105E-4</v>
      </c>
      <c r="O72" s="20">
        <v>8.7669858289052402E-4</v>
      </c>
      <c r="P72" s="20">
        <v>-8.45095082111533E-2</v>
      </c>
      <c r="Q72" s="20"/>
      <c r="R72" s="20">
        <v>-3.1784819526895998E-2</v>
      </c>
      <c r="S72" s="20">
        <v>1.9296042866047899E-2</v>
      </c>
      <c r="T72" s="20"/>
      <c r="U72" s="20"/>
      <c r="V72" s="20"/>
      <c r="W72" s="20"/>
      <c r="X72" s="20"/>
      <c r="Y72" s="20"/>
      <c r="Z72" s="20"/>
      <c r="AA72" s="20"/>
      <c r="AB72" s="20">
        <v>6.0421244834738803E-7</v>
      </c>
      <c r="AC72" s="20"/>
      <c r="AD72" s="20"/>
      <c r="AE72" s="20"/>
      <c r="AF72" s="20"/>
      <c r="AG72" s="20"/>
      <c r="AH72" s="20"/>
      <c r="AI72" s="20"/>
      <c r="AJ72" s="20"/>
      <c r="AK72" s="20">
        <v>4.3476431787725699E-8</v>
      </c>
      <c r="AL72" s="20">
        <v>3.8896496550425298E-2</v>
      </c>
      <c r="AM72" s="20">
        <v>1.2752229529396799E-2</v>
      </c>
      <c r="AN72" s="20"/>
      <c r="AO72" s="20"/>
      <c r="AP72" s="20">
        <v>0.13417375008278001</v>
      </c>
      <c r="AQ72" s="20"/>
      <c r="AR72" s="20">
        <v>0.226337983729585</v>
      </c>
      <c r="AS72" s="20"/>
      <c r="AT72" s="20"/>
      <c r="AU72" s="20"/>
      <c r="AV72" s="20"/>
      <c r="AW72" s="20"/>
      <c r="AX72" s="20">
        <v>0.207828008965042</v>
      </c>
      <c r="AY72" s="20"/>
      <c r="AZ72" s="20"/>
      <c r="BA72" s="20"/>
      <c r="BB72" s="20"/>
      <c r="BC72" s="20">
        <v>9.1112780956318501E-2</v>
      </c>
      <c r="BD72" s="20">
        <v>1.96119187666392E-4</v>
      </c>
      <c r="BE72" s="20">
        <v>5.3405417026887497E-5</v>
      </c>
      <c r="BF72" s="20">
        <v>0</v>
      </c>
      <c r="BG72" s="20"/>
      <c r="BH72" s="20">
        <v>0</v>
      </c>
      <c r="BI72" s="20"/>
      <c r="BJ72" s="20">
        <v>5.1723239261218903E-4</v>
      </c>
      <c r="BK72" s="20">
        <v>0</v>
      </c>
      <c r="BL72" s="20">
        <v>1.2531237590238101E-4</v>
      </c>
      <c r="BM72" s="20"/>
      <c r="BN72" s="20"/>
      <c r="BO72" s="20">
        <v>2.04101251418482E-4</v>
      </c>
      <c r="BP72" s="20">
        <v>8.6673610923694003E-4</v>
      </c>
      <c r="BQ72" s="20">
        <v>0</v>
      </c>
      <c r="BR72" s="20">
        <v>1.6313386421752199E-5</v>
      </c>
      <c r="BS72" s="20"/>
      <c r="BT72" s="20">
        <v>0</v>
      </c>
      <c r="BU72" s="20">
        <v>2.0546336575746701E-4</v>
      </c>
      <c r="CD72" s="35"/>
      <c r="CE72" s="35"/>
      <c r="CK72" s="35"/>
      <c r="CS72" s="35"/>
    </row>
    <row r="73" spans="1:97" x14ac:dyDescent="0.15">
      <c r="A73" s="2">
        <v>71</v>
      </c>
      <c r="B73" s="20">
        <v>4.3932046046199102E-2</v>
      </c>
      <c r="C73" s="20">
        <v>0.22450275007817699</v>
      </c>
      <c r="D73" s="20">
        <v>8.8026297618720994E-3</v>
      </c>
      <c r="E73" s="20"/>
      <c r="F73" s="20">
        <v>1.05424707045455E-2</v>
      </c>
      <c r="G73" s="20"/>
      <c r="H73" s="20">
        <v>4.9480792850162297E-2</v>
      </c>
      <c r="I73" s="20">
        <v>-5.2158806803311898E-2</v>
      </c>
      <c r="J73" s="20">
        <v>0.39583105060822699</v>
      </c>
      <c r="K73" s="20"/>
      <c r="L73" s="20"/>
      <c r="M73" s="20">
        <v>-0.183125607320995</v>
      </c>
      <c r="N73" s="20">
        <v>1.31926907718877E-2</v>
      </c>
      <c r="O73" s="20">
        <v>-9.7775180159118003E-3</v>
      </c>
      <c r="P73" s="20"/>
      <c r="Q73" s="20"/>
      <c r="R73" s="20"/>
      <c r="S73" s="20">
        <v>2.1922315218606801E-2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>
        <v>3.1976960793551099E-2</v>
      </c>
      <c r="AM73" s="20"/>
      <c r="AN73" s="20"/>
      <c r="AO73" s="20"/>
      <c r="AP73" s="20">
        <v>0.33865454074329199</v>
      </c>
      <c r="AQ73" s="20"/>
      <c r="AR73" s="20">
        <v>0.23093872465613499</v>
      </c>
      <c r="AS73" s="20">
        <v>0.28837292012837701</v>
      </c>
      <c r="AT73" s="20"/>
      <c r="AU73" s="20"/>
      <c r="AV73" s="20"/>
      <c r="AW73" s="20"/>
      <c r="AX73" s="20">
        <v>0.19895828765818199</v>
      </c>
      <c r="AY73" s="20"/>
      <c r="AZ73" s="20"/>
      <c r="BA73" s="20"/>
      <c r="BB73" s="20"/>
      <c r="BC73" s="20">
        <v>0.10288834325174299</v>
      </c>
      <c r="BD73" s="20">
        <v>1.96119187666392E-4</v>
      </c>
      <c r="BE73" s="20">
        <v>5.3405417026887497E-5</v>
      </c>
      <c r="BF73" s="20">
        <v>0</v>
      </c>
      <c r="BG73" s="20"/>
      <c r="BH73" s="20">
        <v>0</v>
      </c>
      <c r="BI73" s="20"/>
      <c r="BJ73" s="20">
        <v>5.1723239261218903E-4</v>
      </c>
      <c r="BK73" s="20">
        <v>0</v>
      </c>
      <c r="BL73" s="20">
        <v>1.2531237590238101E-4</v>
      </c>
      <c r="BM73" s="20"/>
      <c r="BN73" s="20"/>
      <c r="BO73" s="20">
        <v>2.04101251418482E-4</v>
      </c>
      <c r="BP73" s="20">
        <v>8.6673610923694003E-4</v>
      </c>
      <c r="BQ73" s="20">
        <v>0</v>
      </c>
      <c r="BR73" s="20"/>
      <c r="BS73" s="20"/>
      <c r="BT73" s="20"/>
      <c r="BU73" s="20">
        <v>2.0546336575746701E-4</v>
      </c>
      <c r="CD73" s="35"/>
      <c r="CE73" s="35"/>
      <c r="CK73" s="35"/>
      <c r="CS73" s="35"/>
    </row>
    <row r="74" spans="1:97" x14ac:dyDescent="0.15">
      <c r="A74" s="2">
        <v>72</v>
      </c>
      <c r="B74" s="20">
        <v>2.38808253486049E-2</v>
      </c>
      <c r="C74" s="20">
        <v>-0.23863342349817199</v>
      </c>
      <c r="D74" s="20">
        <v>-2.8419915290698199E-2</v>
      </c>
      <c r="E74" s="20"/>
      <c r="F74" s="20">
        <v>1.77060619677257E-2</v>
      </c>
      <c r="G74" s="20"/>
      <c r="H74" s="20">
        <v>0.27714040943285101</v>
      </c>
      <c r="I74" s="20">
        <v>-6.9158639045084598E-3</v>
      </c>
      <c r="J74" s="20">
        <v>-0.40533402590629802</v>
      </c>
      <c r="K74" s="20"/>
      <c r="L74" s="20"/>
      <c r="M74" s="20">
        <v>2.2510427412086699E-3</v>
      </c>
      <c r="N74" s="20">
        <v>3.6501630023953201E-2</v>
      </c>
      <c r="O74" s="20">
        <v>7.2003050552705894E-2</v>
      </c>
      <c r="P74" s="20"/>
      <c r="Q74" s="20"/>
      <c r="R74" s="20"/>
      <c r="S74" s="20">
        <v>7.2883139153905804E-2</v>
      </c>
      <c r="T74" s="20"/>
      <c r="U74" s="20"/>
      <c r="V74" s="20"/>
      <c r="W74" s="20"/>
      <c r="X74" s="20"/>
      <c r="Y74" s="20"/>
      <c r="Z74" s="20"/>
      <c r="AA74" s="20"/>
      <c r="AB74" s="20">
        <v>2.73567595006479E-5</v>
      </c>
      <c r="AC74" s="20"/>
      <c r="AD74" s="20"/>
      <c r="AE74" s="20"/>
      <c r="AF74" s="20"/>
      <c r="AG74" s="20"/>
      <c r="AH74" s="20"/>
      <c r="AI74" s="20"/>
      <c r="AJ74" s="20"/>
      <c r="AK74" s="20">
        <v>5.8704981799335697E-7</v>
      </c>
      <c r="AL74" s="20">
        <v>8.2944382411475698E-2</v>
      </c>
      <c r="AM74" s="20"/>
      <c r="AN74" s="20"/>
      <c r="AO74" s="20"/>
      <c r="AP74" s="20">
        <v>0.353676127094538</v>
      </c>
      <c r="AQ74" s="20"/>
      <c r="AR74" s="20">
        <v>1.6632762318314599E-2</v>
      </c>
      <c r="AS74" s="20">
        <v>0.256742707290949</v>
      </c>
      <c r="AT74" s="20">
        <v>0.101270164211481</v>
      </c>
      <c r="AU74" s="20"/>
      <c r="AV74" s="20"/>
      <c r="AW74" s="20"/>
      <c r="AX74" s="20">
        <v>0.17840208346153699</v>
      </c>
      <c r="AY74" s="20"/>
      <c r="AZ74" s="20"/>
      <c r="BA74" s="20"/>
      <c r="BB74" s="20"/>
      <c r="BC74" s="20">
        <v>0.106637425497806</v>
      </c>
      <c r="BD74" s="20">
        <v>1.96119187666392E-4</v>
      </c>
      <c r="BE74" s="20">
        <v>5.3405417026887497E-5</v>
      </c>
      <c r="BF74" s="20">
        <v>0</v>
      </c>
      <c r="BG74" s="20"/>
      <c r="BH74" s="20">
        <v>0</v>
      </c>
      <c r="BI74" s="20"/>
      <c r="BJ74" s="20">
        <v>5.1723239261218903E-4</v>
      </c>
      <c r="BK74" s="20">
        <v>0</v>
      </c>
      <c r="BL74" s="20">
        <v>1.2531273705791401E-4</v>
      </c>
      <c r="BM74" s="20"/>
      <c r="BN74" s="20"/>
      <c r="BO74" s="20">
        <v>2.04101251418482E-4</v>
      </c>
      <c r="BP74" s="20">
        <v>8.6673610923694003E-4</v>
      </c>
      <c r="BQ74" s="20">
        <v>0</v>
      </c>
      <c r="BR74" s="20"/>
      <c r="BS74" s="20"/>
      <c r="BT74" s="20"/>
      <c r="BU74" s="20">
        <v>2.05463385396894E-4</v>
      </c>
      <c r="CD74" s="35"/>
      <c r="CE74" s="35"/>
      <c r="CK74" s="35"/>
      <c r="CS74" s="35"/>
    </row>
    <row r="75" spans="1:97" x14ac:dyDescent="0.15">
      <c r="A75" s="2">
        <v>73</v>
      </c>
      <c r="B75" s="20">
        <v>0.164554939751274</v>
      </c>
      <c r="C75" s="20">
        <v>-0.20532033228076199</v>
      </c>
      <c r="D75" s="20">
        <v>6.3993290046622006E-2</v>
      </c>
      <c r="E75" s="20"/>
      <c r="F75" s="20">
        <v>0.12618842322759199</v>
      </c>
      <c r="G75" s="20"/>
      <c r="H75" s="20">
        <v>0.17908852343394199</v>
      </c>
      <c r="I75" s="20">
        <v>-6.7763132705735097E-3</v>
      </c>
      <c r="J75" s="20">
        <v>-0.14086842860408999</v>
      </c>
      <c r="K75" s="20"/>
      <c r="L75" s="20"/>
      <c r="M75" s="20">
        <v>2.8072882643287102E-3</v>
      </c>
      <c r="N75" s="20">
        <v>6.0455375381771197E-2</v>
      </c>
      <c r="O75" s="20">
        <v>0.112789216785511</v>
      </c>
      <c r="P75" s="20"/>
      <c r="Q75" s="20"/>
      <c r="R75" s="20"/>
      <c r="S75" s="20">
        <v>0.11432630057934801</v>
      </c>
      <c r="T75" s="20"/>
      <c r="U75" s="20"/>
      <c r="V75" s="20"/>
      <c r="W75" s="20"/>
      <c r="X75" s="20"/>
      <c r="Y75" s="20"/>
      <c r="Z75" s="20"/>
      <c r="AA75" s="20"/>
      <c r="AB75" s="20">
        <v>3.7152824973947702E-4</v>
      </c>
      <c r="AC75" s="20"/>
      <c r="AD75" s="20"/>
      <c r="AE75" s="20"/>
      <c r="AF75" s="20"/>
      <c r="AG75" s="20"/>
      <c r="AH75" s="20"/>
      <c r="AI75" s="20"/>
      <c r="AJ75" s="20"/>
      <c r="AK75" s="20">
        <v>5.4293354968749701E-7</v>
      </c>
      <c r="AL75" s="20">
        <v>3.4355622349270101E-2</v>
      </c>
      <c r="AM75" s="20">
        <v>7.7037471461784898E-2</v>
      </c>
      <c r="AN75" s="20"/>
      <c r="AO75" s="20"/>
      <c r="AP75" s="20">
        <v>0.30457026529565701</v>
      </c>
      <c r="AQ75" s="20"/>
      <c r="AR75" s="20">
        <v>0.139066075365568</v>
      </c>
      <c r="AS75" s="20"/>
      <c r="AT75" s="20"/>
      <c r="AU75" s="20"/>
      <c r="AV75" s="20"/>
      <c r="AW75" s="20"/>
      <c r="AX75" s="20">
        <v>0.13580645857806101</v>
      </c>
      <c r="AY75" s="20"/>
      <c r="AZ75" s="20"/>
      <c r="BA75" s="20"/>
      <c r="BB75" s="20"/>
      <c r="BC75" s="20">
        <v>8.0109024234924803E-2</v>
      </c>
      <c r="BD75" s="20">
        <v>1.96119187666392E-4</v>
      </c>
      <c r="BE75" s="20">
        <v>5.3405417026887497E-5</v>
      </c>
      <c r="BF75" s="20">
        <v>0</v>
      </c>
      <c r="BG75" s="20"/>
      <c r="BH75" s="20">
        <v>0</v>
      </c>
      <c r="BI75" s="20"/>
      <c r="BJ75" s="20">
        <v>5.1723239261218903E-4</v>
      </c>
      <c r="BK75" s="20">
        <v>0</v>
      </c>
      <c r="BL75" s="20">
        <v>1.25313011268597E-4</v>
      </c>
      <c r="BM75" s="20"/>
      <c r="BN75" s="20"/>
      <c r="BO75" s="20">
        <v>2.04101251418482E-4</v>
      </c>
      <c r="BP75" s="20">
        <v>8.6673610923694003E-4</v>
      </c>
      <c r="BQ75" s="20">
        <v>0</v>
      </c>
      <c r="BR75" s="20"/>
      <c r="BS75" s="20"/>
      <c r="BT75" s="20"/>
      <c r="BU75" s="20">
        <v>2.0546340030831099E-4</v>
      </c>
      <c r="CD75" s="35"/>
      <c r="CE75" s="35"/>
      <c r="CK75" s="35"/>
      <c r="CS75" s="35"/>
    </row>
    <row r="76" spans="1:97" x14ac:dyDescent="0.15">
      <c r="A76" s="2">
        <v>74</v>
      </c>
      <c r="B76" s="20">
        <v>3.86950532859568E-2</v>
      </c>
      <c r="C76" s="20">
        <v>0.20833205797268101</v>
      </c>
      <c r="D76" s="20">
        <v>-3.5639166654605203E-2</v>
      </c>
      <c r="E76" s="20"/>
      <c r="F76" s="20">
        <v>0.16129176232056999</v>
      </c>
      <c r="G76" s="20"/>
      <c r="H76" s="20">
        <v>2.01918012013385E-2</v>
      </c>
      <c r="I76" s="20"/>
      <c r="J76" s="20"/>
      <c r="K76" s="20"/>
      <c r="L76" s="20"/>
      <c r="M76" s="20"/>
      <c r="N76" s="20">
        <v>0.14718698856167201</v>
      </c>
      <c r="O76" s="20">
        <v>9.5806166006004098E-2</v>
      </c>
      <c r="P76" s="20"/>
      <c r="Q76" s="20"/>
      <c r="R76" s="20">
        <v>-8.2783325969552398E-3</v>
      </c>
      <c r="S76" s="20">
        <v>0.133192952894195</v>
      </c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>
        <v>0</v>
      </c>
      <c r="AL76" s="20"/>
      <c r="AM76" s="20"/>
      <c r="AN76" s="20"/>
      <c r="AO76" s="20"/>
      <c r="AP76" s="20"/>
      <c r="AQ76" s="20"/>
      <c r="AR76" s="20">
        <v>0.144475144364963</v>
      </c>
      <c r="AS76" s="20"/>
      <c r="AT76" s="20"/>
      <c r="AU76" s="20"/>
      <c r="AV76" s="20"/>
      <c r="AW76" s="20"/>
      <c r="AX76" s="20">
        <v>0.195897470756797</v>
      </c>
      <c r="AY76" s="20"/>
      <c r="AZ76" s="20"/>
      <c r="BA76" s="20"/>
      <c r="BB76" s="20"/>
      <c r="BC76" s="20">
        <v>9.6813948780132802E-2</v>
      </c>
      <c r="BD76" s="20">
        <v>1.96119187666392E-4</v>
      </c>
      <c r="BE76" s="20">
        <v>5.3405417026887497E-5</v>
      </c>
      <c r="BF76" s="20">
        <v>0</v>
      </c>
      <c r="BG76" s="20"/>
      <c r="BH76" s="20">
        <v>0</v>
      </c>
      <c r="BI76" s="20"/>
      <c r="BJ76" s="20">
        <v>5.1723239261218903E-4</v>
      </c>
      <c r="BK76" s="20"/>
      <c r="BL76" s="20">
        <v>1.2531337911219601E-4</v>
      </c>
      <c r="BM76" s="20"/>
      <c r="BN76" s="20"/>
      <c r="BO76" s="20"/>
      <c r="BP76" s="20">
        <v>8.6673610923694003E-4</v>
      </c>
      <c r="BQ76" s="20">
        <v>0</v>
      </c>
      <c r="BR76" s="20"/>
      <c r="BS76" s="20"/>
      <c r="BT76" s="20">
        <v>0</v>
      </c>
      <c r="BU76" s="20">
        <v>2.05463420311432E-4</v>
      </c>
      <c r="CD76" s="35"/>
      <c r="CE76" s="35"/>
      <c r="CK76" s="35"/>
      <c r="CS76" s="35"/>
    </row>
    <row r="77" spans="1:97" x14ac:dyDescent="0.15">
      <c r="A77" s="2">
        <v>75</v>
      </c>
      <c r="B77" s="20">
        <v>-2.3652243603438201</v>
      </c>
      <c r="C77" s="20">
        <v>-0.150075658664203</v>
      </c>
      <c r="D77" s="20"/>
      <c r="E77" s="20"/>
      <c r="F77" s="20">
        <v>9.1453579565380597E-2</v>
      </c>
      <c r="G77" s="20"/>
      <c r="H77" s="20">
        <v>5.6972581593253101E-2</v>
      </c>
      <c r="I77" s="20"/>
      <c r="J77" s="20"/>
      <c r="K77" s="20"/>
      <c r="L77" s="20"/>
      <c r="M77" s="20"/>
      <c r="N77" s="20">
        <v>4.8519137876447502E-2</v>
      </c>
      <c r="O77" s="20">
        <v>9.7169657619552902E-2</v>
      </c>
      <c r="P77" s="20"/>
      <c r="Q77" s="20"/>
      <c r="R77" s="20"/>
      <c r="S77" s="20">
        <v>9.5160816578465895E-2</v>
      </c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>
        <v>1</v>
      </c>
      <c r="AQ77" s="20"/>
      <c r="AR77" s="20"/>
      <c r="AS77" s="20"/>
      <c r="AT77" s="20"/>
      <c r="AU77" s="20"/>
      <c r="AV77" s="20"/>
      <c r="AW77" s="20"/>
      <c r="AX77" s="20">
        <v>0.244126397883663</v>
      </c>
      <c r="AY77" s="20"/>
      <c r="AZ77" s="20"/>
      <c r="BA77" s="20"/>
      <c r="BB77" s="20"/>
      <c r="BC77" s="20">
        <v>0.12708016122554999</v>
      </c>
      <c r="BD77" s="20">
        <v>1.96119187666392E-4</v>
      </c>
      <c r="BE77" s="20">
        <v>5.3405417026887497E-5</v>
      </c>
      <c r="BF77" s="20"/>
      <c r="BG77" s="20"/>
      <c r="BH77" s="20">
        <v>0</v>
      </c>
      <c r="BI77" s="20"/>
      <c r="BJ77" s="20">
        <v>5.1723239261218903E-4</v>
      </c>
      <c r="BK77" s="20"/>
      <c r="BL77" s="20"/>
      <c r="BM77" s="20"/>
      <c r="BN77" s="20"/>
      <c r="BO77" s="20"/>
      <c r="BP77" s="20">
        <v>8.6673610923694003E-4</v>
      </c>
      <c r="BQ77" s="20">
        <v>0</v>
      </c>
      <c r="BR77" s="20"/>
      <c r="BS77" s="20"/>
      <c r="BT77" s="20"/>
      <c r="BU77" s="20">
        <v>2.05463420311432E-4</v>
      </c>
      <c r="CD77" s="35"/>
      <c r="CE77" s="35"/>
      <c r="CS77" s="35"/>
    </row>
    <row r="78" spans="1:97" x14ac:dyDescent="0.15">
      <c r="A78" s="2">
        <v>76</v>
      </c>
      <c r="B78" s="20">
        <v>-0.10389729450075801</v>
      </c>
      <c r="C78" s="20">
        <v>-0.12323591124602799</v>
      </c>
      <c r="D78" s="20"/>
      <c r="E78" s="20"/>
      <c r="F78" s="20">
        <v>0.45430728327105102</v>
      </c>
      <c r="G78" s="20"/>
      <c r="H78" s="20">
        <v>0.113884236590549</v>
      </c>
      <c r="I78" s="20"/>
      <c r="J78" s="20"/>
      <c r="K78" s="20"/>
      <c r="L78" s="20"/>
      <c r="M78" s="20"/>
      <c r="N78" s="20">
        <v>5.5766653688442497E-2</v>
      </c>
      <c r="O78" s="20">
        <v>0.131947927918977</v>
      </c>
      <c r="P78" s="20"/>
      <c r="Q78" s="20"/>
      <c r="R78" s="20">
        <v>0.93166805845603995</v>
      </c>
      <c r="S78" s="20">
        <v>0.28154905091532201</v>
      </c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>
        <v>0.13624334475258601</v>
      </c>
      <c r="AY78" s="20"/>
      <c r="AZ78" s="20"/>
      <c r="BA78" s="20"/>
      <c r="BB78" s="20"/>
      <c r="BC78" s="20">
        <v>5.3356410534270503E-2</v>
      </c>
      <c r="BD78" s="20">
        <v>1.96119187666392E-4</v>
      </c>
      <c r="BE78" s="20">
        <v>5.3405417026887497E-5</v>
      </c>
      <c r="BF78" s="20"/>
      <c r="BG78" s="20"/>
      <c r="BH78" s="20">
        <v>0</v>
      </c>
      <c r="BI78" s="20"/>
      <c r="BJ78" s="20">
        <v>5.1723239261218903E-4</v>
      </c>
      <c r="BK78" s="20"/>
      <c r="BL78" s="20"/>
      <c r="BM78" s="20"/>
      <c r="BN78" s="20"/>
      <c r="BO78" s="20"/>
      <c r="BP78" s="20">
        <v>8.6673610923694003E-4</v>
      </c>
      <c r="BQ78" s="20">
        <v>0</v>
      </c>
      <c r="BR78" s="20"/>
      <c r="BS78" s="20"/>
      <c r="BT78" s="20">
        <v>0</v>
      </c>
      <c r="BU78" s="20">
        <v>2.05463420311432E-4</v>
      </c>
      <c r="CD78" s="35"/>
      <c r="CE78" s="35"/>
      <c r="CS78" s="35"/>
    </row>
    <row r="79" spans="1:97" x14ac:dyDescent="0.15">
      <c r="A79" s="2">
        <v>77</v>
      </c>
      <c r="B79" s="20">
        <v>-9.5557416727742095E-2</v>
      </c>
      <c r="C79" s="20">
        <v>-0.12075033417049499</v>
      </c>
      <c r="D79" s="20"/>
      <c r="E79" s="20"/>
      <c r="F79" s="20">
        <v>8.8695196317595704E-2</v>
      </c>
      <c r="G79" s="20"/>
      <c r="H79" s="20">
        <v>-0.15784819184500401</v>
      </c>
      <c r="I79" s="20"/>
      <c r="J79" s="20"/>
      <c r="K79" s="20"/>
      <c r="L79" s="20"/>
      <c r="M79" s="20"/>
      <c r="N79" s="20">
        <v>-5.9988222971146402E-3</v>
      </c>
      <c r="O79" s="20">
        <v>0.19709572703963399</v>
      </c>
      <c r="P79" s="20"/>
      <c r="Q79" s="20"/>
      <c r="R79" s="20"/>
      <c r="S79" s="20">
        <v>0.283106917419371</v>
      </c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>
        <v>1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>
        <v>9.38513693668107E-3</v>
      </c>
      <c r="BD79" s="20">
        <v>1.96119187666392E-4</v>
      </c>
      <c r="BE79" s="20">
        <v>5.3405417026887497E-5</v>
      </c>
      <c r="BF79" s="20"/>
      <c r="BG79" s="20"/>
      <c r="BH79" s="20">
        <v>0</v>
      </c>
      <c r="BI79" s="20"/>
      <c r="BJ79" s="20">
        <v>5.1723239261218903E-4</v>
      </c>
      <c r="BK79" s="20"/>
      <c r="BL79" s="20"/>
      <c r="BM79" s="20"/>
      <c r="BN79" s="20"/>
      <c r="BO79" s="20"/>
      <c r="BP79" s="20">
        <v>8.6673610923694003E-4</v>
      </c>
      <c r="BQ79" s="20">
        <v>0</v>
      </c>
      <c r="BR79" s="20"/>
      <c r="BS79" s="20"/>
      <c r="BT79" s="20"/>
      <c r="BU79" s="20">
        <v>2.05463420311432E-4</v>
      </c>
      <c r="CD79" s="35"/>
      <c r="CE79" s="35"/>
      <c r="CS79" s="35"/>
    </row>
    <row r="80" spans="1:97" x14ac:dyDescent="0.15">
      <c r="A80" s="2">
        <v>78</v>
      </c>
      <c r="B80" s="20">
        <v>-0.113305846398834</v>
      </c>
      <c r="C80" s="20">
        <v>-0.119712974219485</v>
      </c>
      <c r="D80" s="20"/>
      <c r="E80" s="20"/>
      <c r="F80" s="20">
        <v>3.6273105318851702E-2</v>
      </c>
      <c r="G80" s="20"/>
      <c r="H80" s="20">
        <v>-0.519276534940184</v>
      </c>
      <c r="I80" s="20"/>
      <c r="J80" s="20"/>
      <c r="K80" s="20"/>
      <c r="L80" s="20"/>
      <c r="M80" s="20"/>
      <c r="N80" s="20"/>
      <c r="O80" s="20">
        <v>9.0718944067948601E-2</v>
      </c>
      <c r="P80" s="20"/>
      <c r="Q80" s="20"/>
      <c r="R80" s="20"/>
      <c r="S80" s="20">
        <v>0.80932775805065105</v>
      </c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>
        <v>1</v>
      </c>
      <c r="AQ80" s="20"/>
      <c r="AR80" s="20">
        <v>1</v>
      </c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>
        <v>0.21000034482935701</v>
      </c>
      <c r="BD80" s="20">
        <v>1.96119187666392E-4</v>
      </c>
      <c r="BE80" s="20">
        <v>5.3405417026887497E-5</v>
      </c>
      <c r="BF80" s="20"/>
      <c r="BG80" s="20"/>
      <c r="BH80" s="20">
        <v>0</v>
      </c>
      <c r="BI80" s="20"/>
      <c r="BJ80" s="20">
        <v>5.1723239261218903E-4</v>
      </c>
      <c r="BK80" s="20"/>
      <c r="BL80" s="20"/>
      <c r="BM80" s="20"/>
      <c r="BN80" s="20"/>
      <c r="BO80" s="20"/>
      <c r="BP80" s="20"/>
      <c r="BQ80" s="20">
        <v>0</v>
      </c>
      <c r="BR80" s="20"/>
      <c r="BS80" s="20"/>
      <c r="BT80" s="20"/>
      <c r="BU80" s="20">
        <v>2.05463420311432E-4</v>
      </c>
      <c r="CD80" s="35"/>
      <c r="CE80" s="35"/>
      <c r="CS80" s="35"/>
    </row>
    <row r="81" spans="1:97" x14ac:dyDescent="0.15">
      <c r="A81" s="2">
        <v>79</v>
      </c>
      <c r="B81" s="20">
        <v>-0.106592036605789</v>
      </c>
      <c r="C81" s="20"/>
      <c r="D81" s="20"/>
      <c r="E81" s="20"/>
      <c r="F81" s="20">
        <v>-1.9824983843039401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>
        <v>-0.209643257150497</v>
      </c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>
        <v>1.96119187666392E-4</v>
      </c>
      <c r="BE81" s="20"/>
      <c r="BF81" s="20"/>
      <c r="BG81" s="20"/>
      <c r="BH81" s="20">
        <v>0</v>
      </c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>
        <v>2.05463420311432E-4</v>
      </c>
      <c r="CD81" s="35"/>
      <c r="CS81" s="35"/>
    </row>
    <row r="82" spans="1:97" x14ac:dyDescent="0.15">
      <c r="A82" s="2">
        <v>80</v>
      </c>
      <c r="B82" s="20">
        <v>-9.5213095695956595E-2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>
        <v>-0.19796641867477199</v>
      </c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>
        <v>1.96119187666392E-4</v>
      </c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>
        <v>2.05463420311432E-4</v>
      </c>
      <c r="CD82" s="35"/>
      <c r="CS82" s="35"/>
    </row>
    <row r="83" spans="1:97" x14ac:dyDescent="0.15">
      <c r="A83" s="2">
        <v>81</v>
      </c>
      <c r="O83" s="2">
        <v>0</v>
      </c>
      <c r="S83" s="2">
        <v>0</v>
      </c>
      <c r="BQ83" s="2">
        <v>0</v>
      </c>
      <c r="BU83" s="2">
        <v>2.05463420311432E-4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(1) Summary</vt:lpstr>
      <vt:lpstr>(2) Comparison</vt:lpstr>
      <vt:lpstr>(3) Performance</vt:lpstr>
      <vt:lpstr>(6) Roll Rate Matrix</vt:lpstr>
      <vt:lpstr>(4) Cross-Sectional</vt:lpstr>
      <vt:lpstr>(5) Roll Rate Time Series</vt:lpstr>
      <vt:lpstr>MFC</vt:lpstr>
      <vt:lpstr>Date</vt:lpstr>
      <vt:lpstr>MOB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2017-03-21T16:24:30Z</dcterms:created>
  <dcterms:modified xsi:type="dcterms:W3CDTF">2017-05-31T02:46:20Z</dcterms:modified>
</cp:coreProperties>
</file>