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oushik/Google Drive/Programming/Pycharm Projects/CreditModelv2.0/Curves/"/>
    </mc:Choice>
  </mc:AlternateContent>
  <bookViews>
    <workbookView xWindow="1200" yWindow="1160" windowWidth="24180" windowHeight="14680" tabRatio="500"/>
  </bookViews>
  <sheets>
    <sheet name="Sheet1" sheetId="4" r:id="rId1"/>
    <sheet name="Summary" sheetId="3" r:id="rId2"/>
    <sheet name="Comparison" sheetId="1" r:id="rId3"/>
  </sheets>
  <calcPr calcId="150001" concurrentCalc="0"/>
  <pivotCaches>
    <pivotCache cacheId="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" i="3" l="1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AA77" i="3"/>
  <c r="Z77" i="3"/>
  <c r="Y77" i="3"/>
  <c r="AA76" i="3"/>
  <c r="Z76" i="3"/>
  <c r="Y76" i="3"/>
  <c r="AA75" i="3"/>
  <c r="Z75" i="3"/>
  <c r="Y75" i="3"/>
  <c r="AA74" i="3"/>
  <c r="Z74" i="3"/>
  <c r="Y74" i="3"/>
  <c r="AA73" i="3"/>
  <c r="Z73" i="3"/>
  <c r="Y73" i="3"/>
  <c r="AA72" i="3"/>
  <c r="Z72" i="3"/>
  <c r="Y72" i="3"/>
  <c r="AA71" i="3"/>
  <c r="Z71" i="3"/>
  <c r="Y71" i="3"/>
  <c r="AA70" i="3"/>
  <c r="Z70" i="3"/>
  <c r="Y70" i="3"/>
  <c r="AA69" i="3"/>
  <c r="Z69" i="3"/>
  <c r="Y69" i="3"/>
  <c r="AA68" i="3"/>
  <c r="Z68" i="3"/>
  <c r="Y68" i="3"/>
  <c r="AA67" i="3"/>
  <c r="Z67" i="3"/>
  <c r="Y67" i="3"/>
  <c r="AA66" i="3"/>
  <c r="Z66" i="3"/>
  <c r="Y66" i="3"/>
  <c r="AA65" i="3"/>
  <c r="Z65" i="3"/>
  <c r="Y65" i="3"/>
  <c r="AA64" i="3"/>
  <c r="Z64" i="3"/>
  <c r="Y64" i="3"/>
  <c r="AA63" i="3"/>
  <c r="Z63" i="3"/>
  <c r="Y63" i="3"/>
  <c r="AA62" i="3"/>
  <c r="Z62" i="3"/>
  <c r="Y62" i="3"/>
  <c r="AA61" i="3"/>
  <c r="Z61" i="3"/>
  <c r="Y61" i="3"/>
  <c r="AA60" i="3"/>
  <c r="Z60" i="3"/>
  <c r="Y60" i="3"/>
  <c r="AA59" i="3"/>
  <c r="Z59" i="3"/>
  <c r="Y59" i="3"/>
  <c r="AA58" i="3"/>
  <c r="Z58" i="3"/>
  <c r="Y58" i="3"/>
  <c r="AA57" i="3"/>
  <c r="Z57" i="3"/>
  <c r="Y57" i="3"/>
  <c r="AA56" i="3"/>
  <c r="Z56" i="3"/>
  <c r="Y56" i="3"/>
  <c r="AA55" i="3"/>
  <c r="Z55" i="3"/>
  <c r="Y55" i="3"/>
  <c r="AA54" i="3"/>
  <c r="Z54" i="3"/>
  <c r="Y54" i="3"/>
  <c r="AA53" i="3"/>
  <c r="Z53" i="3"/>
  <c r="Y53" i="3"/>
  <c r="AA52" i="3"/>
  <c r="Z52" i="3"/>
  <c r="Y52" i="3"/>
  <c r="AA51" i="3"/>
  <c r="Z51" i="3"/>
  <c r="Y51" i="3"/>
  <c r="AA50" i="3"/>
  <c r="Z50" i="3"/>
  <c r="Y50" i="3"/>
  <c r="AA49" i="3"/>
  <c r="Z49" i="3"/>
  <c r="Y49" i="3"/>
  <c r="AA48" i="3"/>
  <c r="Z48" i="3"/>
  <c r="Y48" i="3"/>
  <c r="AA47" i="3"/>
  <c r="Z47" i="3"/>
  <c r="Y47" i="3"/>
  <c r="AA46" i="3"/>
  <c r="Z46" i="3"/>
  <c r="Y46" i="3"/>
  <c r="AA45" i="3"/>
  <c r="Z45" i="3"/>
  <c r="Y45" i="3"/>
  <c r="AA44" i="3"/>
  <c r="Z44" i="3"/>
  <c r="Y44" i="3"/>
  <c r="AA43" i="3"/>
  <c r="Z43" i="3"/>
  <c r="Y43" i="3"/>
  <c r="AA42" i="3"/>
  <c r="Z42" i="3"/>
  <c r="Y42" i="3"/>
  <c r="AA41" i="3"/>
  <c r="Z41" i="3"/>
  <c r="Y41" i="3"/>
  <c r="AA40" i="3"/>
  <c r="Z40" i="3"/>
  <c r="Y40" i="3"/>
  <c r="AA39" i="3"/>
  <c r="Z39" i="3"/>
  <c r="Y39" i="3"/>
  <c r="AA38" i="3"/>
  <c r="Z38" i="3"/>
  <c r="Y38" i="3"/>
  <c r="AA37" i="3"/>
  <c r="Z37" i="3"/>
  <c r="Y37" i="3"/>
  <c r="AA36" i="3"/>
  <c r="Z36" i="3"/>
  <c r="Y36" i="3"/>
  <c r="AA35" i="3"/>
  <c r="Z35" i="3"/>
  <c r="Y35" i="3"/>
  <c r="AA34" i="3"/>
  <c r="Z34" i="3"/>
  <c r="Y34" i="3"/>
  <c r="AA33" i="3"/>
  <c r="Z33" i="3"/>
  <c r="Y33" i="3"/>
  <c r="AA32" i="3"/>
  <c r="Z32" i="3"/>
  <c r="Y32" i="3"/>
  <c r="AA31" i="3"/>
  <c r="Z31" i="3"/>
  <c r="Y31" i="3"/>
  <c r="AA30" i="3"/>
  <c r="Z30" i="3"/>
  <c r="Y30" i="3"/>
  <c r="AA29" i="3"/>
  <c r="Z29" i="3"/>
  <c r="Y29" i="3"/>
  <c r="AA28" i="3"/>
  <c r="Z28" i="3"/>
  <c r="Y28" i="3"/>
  <c r="AA27" i="3"/>
  <c r="Z27" i="3"/>
  <c r="Y27" i="3"/>
  <c r="AA26" i="3"/>
  <c r="Z26" i="3"/>
  <c r="Y26" i="3"/>
  <c r="AA25" i="3"/>
  <c r="Z25" i="3"/>
  <c r="Y25" i="3"/>
  <c r="AA24" i="3"/>
  <c r="Z24" i="3"/>
  <c r="Y24" i="3"/>
  <c r="AA23" i="3"/>
  <c r="Z23" i="3"/>
  <c r="Y23" i="3"/>
  <c r="AA22" i="3"/>
  <c r="Z22" i="3"/>
  <c r="Y22" i="3"/>
  <c r="AA21" i="3"/>
  <c r="Z21" i="3"/>
  <c r="Y21" i="3"/>
  <c r="AA20" i="3"/>
  <c r="Z20" i="3"/>
  <c r="Y20" i="3"/>
  <c r="AA19" i="3"/>
  <c r="Z19" i="3"/>
  <c r="Y19" i="3"/>
  <c r="AA18" i="3"/>
  <c r="Z18" i="3"/>
  <c r="Y18" i="3"/>
  <c r="AA17" i="3"/>
  <c r="Z17" i="3"/>
  <c r="Y17" i="3"/>
  <c r="AA16" i="3"/>
  <c r="Z16" i="3"/>
  <c r="Y16" i="3"/>
  <c r="AA15" i="3"/>
  <c r="Z15" i="3"/>
  <c r="Y15" i="3"/>
  <c r="AA14" i="3"/>
  <c r="Z14" i="3"/>
  <c r="Y14" i="3"/>
  <c r="AA13" i="3"/>
  <c r="Z13" i="3"/>
  <c r="Y13" i="3"/>
  <c r="AA12" i="3"/>
  <c r="Z12" i="3"/>
  <c r="Y12" i="3"/>
  <c r="AA11" i="3"/>
  <c r="Z11" i="3"/>
  <c r="Y11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282" i="3"/>
  <c r="O6" i="3"/>
  <c r="N6" i="3"/>
  <c r="M6" i="3"/>
  <c r="L6" i="3"/>
  <c r="K6" i="3"/>
  <c r="J6" i="3"/>
  <c r="I6" i="3"/>
  <c r="H6" i="3"/>
  <c r="O5" i="3"/>
  <c r="N5" i="3"/>
  <c r="M5" i="3"/>
  <c r="L5" i="3"/>
  <c r="K5" i="3"/>
  <c r="J5" i="3"/>
  <c r="I5" i="3"/>
  <c r="H5" i="3"/>
  <c r="O4" i="3"/>
  <c r="N4" i="3"/>
  <c r="M4" i="3"/>
  <c r="L4" i="3"/>
  <c r="K4" i="3"/>
  <c r="J4" i="3"/>
  <c r="I4" i="3"/>
  <c r="H4" i="3"/>
  <c r="O3" i="3"/>
  <c r="N3" i="3"/>
  <c r="M3" i="3"/>
  <c r="L3" i="3"/>
  <c r="K3" i="3"/>
  <c r="J3" i="3"/>
  <c r="I3" i="3"/>
  <c r="H3" i="3"/>
  <c r="G6" i="3"/>
  <c r="G5" i="3"/>
  <c r="G4" i="3"/>
  <c r="G3" i="3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" i="3"/>
  <c r="P5" i="3"/>
  <c r="P4" i="3"/>
  <c r="P3" i="3"/>
  <c r="AA7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Z7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Y7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Q9" i="1"/>
  <c r="H9" i="1"/>
  <c r="P9" i="1"/>
  <c r="O9" i="1"/>
  <c r="N9" i="1"/>
  <c r="M9" i="1"/>
  <c r="G9" i="1"/>
  <c r="F9" i="1"/>
  <c r="E9" i="1"/>
  <c r="D9" i="1"/>
</calcChain>
</file>

<file path=xl/sharedStrings.xml><?xml version="1.0" encoding="utf-8"?>
<sst xmlns="http://schemas.openxmlformats.org/spreadsheetml/2006/main" count="56" uniqueCount="52">
  <si>
    <t>BegBal_m</t>
  </si>
  <si>
    <t>PrinPaid_m</t>
  </si>
  <si>
    <t>PrinPrepaid_m</t>
  </si>
  <si>
    <t>Defs_m</t>
  </si>
  <si>
    <t>EndBal_m</t>
  </si>
  <si>
    <t>IntPaid_m</t>
  </si>
  <si>
    <t>CPR_m</t>
  </si>
  <si>
    <t>CDR_m</t>
  </si>
  <si>
    <t>BegBal_a</t>
  </si>
  <si>
    <t>PrinPaid_a</t>
  </si>
  <si>
    <t>PrinPrepaid_a</t>
  </si>
  <si>
    <t>Defs_a</t>
  </si>
  <si>
    <t>EndBal_a</t>
  </si>
  <si>
    <t>IntPaid_a</t>
  </si>
  <si>
    <t>CPR_a</t>
  </si>
  <si>
    <t>CDR_a</t>
  </si>
  <si>
    <t>CDR m</t>
  </si>
  <si>
    <t>CDR a</t>
  </si>
  <si>
    <t>CPR m</t>
  </si>
  <si>
    <t>CPR a</t>
  </si>
  <si>
    <t>NewOrig_m</t>
  </si>
  <si>
    <t>NewOrig_a</t>
  </si>
  <si>
    <t>YldDiff</t>
  </si>
  <si>
    <t>ActPrice</t>
  </si>
  <si>
    <t>AvgPrice</t>
  </si>
  <si>
    <t>ModPrice</t>
  </si>
  <si>
    <t>ActYield</t>
  </si>
  <si>
    <t>AvgYield</t>
  </si>
  <si>
    <t>ModYield</t>
  </si>
  <si>
    <t>ParYield</t>
  </si>
  <si>
    <t>ParSpread</t>
  </si>
  <si>
    <t>Coupon</t>
  </si>
  <si>
    <t>MOB</t>
  </si>
  <si>
    <t>LoanID</t>
  </si>
  <si>
    <t>Min</t>
  </si>
  <si>
    <t>Max</t>
  </si>
  <si>
    <t>Diff</t>
  </si>
  <si>
    <t>Diff Count</t>
  </si>
  <si>
    <t>ModYld Count</t>
  </si>
  <si>
    <t>ActYld Count</t>
  </si>
  <si>
    <t>Avg</t>
  </si>
  <si>
    <t>Std</t>
  </si>
  <si>
    <t>Comparison</t>
  </si>
  <si>
    <t>Sum</t>
  </si>
  <si>
    <t>Term</t>
  </si>
  <si>
    <t>Status</t>
  </si>
  <si>
    <t>Amount</t>
  </si>
  <si>
    <t>Summary</t>
  </si>
  <si>
    <t>Row Labels</t>
  </si>
  <si>
    <t>Grand Total</t>
  </si>
  <si>
    <t>Average of ActYield</t>
  </si>
  <si>
    <t>Average of ModPrice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</si>
</sst>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9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Summary!$V$10</c:f>
              <c:strCache>
                <c:ptCount val="1"/>
                <c:pt idx="0">
                  <c:v>Diff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Summary!$U$11:$U$77</c:f>
              <c:numCache>
                <c:formatCode>General</c:formatCode>
                <c:ptCount val="67"/>
                <c:pt idx="0">
                  <c:v>-68.0</c:v>
                </c:pt>
                <c:pt idx="1">
                  <c:v>-66.0</c:v>
                </c:pt>
                <c:pt idx="2">
                  <c:v>-64.0</c:v>
                </c:pt>
                <c:pt idx="3">
                  <c:v>-62.0</c:v>
                </c:pt>
                <c:pt idx="4">
                  <c:v>-60.0</c:v>
                </c:pt>
                <c:pt idx="5">
                  <c:v>-58.0</c:v>
                </c:pt>
                <c:pt idx="6">
                  <c:v>-56.0</c:v>
                </c:pt>
                <c:pt idx="7">
                  <c:v>-54.0</c:v>
                </c:pt>
                <c:pt idx="8">
                  <c:v>-52.0</c:v>
                </c:pt>
                <c:pt idx="9">
                  <c:v>-50.0</c:v>
                </c:pt>
                <c:pt idx="10">
                  <c:v>-48.0</c:v>
                </c:pt>
                <c:pt idx="11">
                  <c:v>-46.0</c:v>
                </c:pt>
                <c:pt idx="12">
                  <c:v>-44.0</c:v>
                </c:pt>
                <c:pt idx="13">
                  <c:v>-42.0</c:v>
                </c:pt>
                <c:pt idx="14">
                  <c:v>-40.0</c:v>
                </c:pt>
                <c:pt idx="15">
                  <c:v>-38.0</c:v>
                </c:pt>
                <c:pt idx="16">
                  <c:v>-36.0</c:v>
                </c:pt>
                <c:pt idx="17">
                  <c:v>-34.0</c:v>
                </c:pt>
                <c:pt idx="18">
                  <c:v>-32.0</c:v>
                </c:pt>
                <c:pt idx="19">
                  <c:v>-30.0</c:v>
                </c:pt>
                <c:pt idx="20">
                  <c:v>-28.0</c:v>
                </c:pt>
                <c:pt idx="21">
                  <c:v>-26.0</c:v>
                </c:pt>
                <c:pt idx="22">
                  <c:v>-24.0</c:v>
                </c:pt>
                <c:pt idx="23">
                  <c:v>-22.0</c:v>
                </c:pt>
                <c:pt idx="24">
                  <c:v>-20.0</c:v>
                </c:pt>
                <c:pt idx="25">
                  <c:v>-18.0</c:v>
                </c:pt>
                <c:pt idx="26">
                  <c:v>-16.0</c:v>
                </c:pt>
                <c:pt idx="27">
                  <c:v>-14.0</c:v>
                </c:pt>
                <c:pt idx="28">
                  <c:v>-12.0</c:v>
                </c:pt>
                <c:pt idx="29">
                  <c:v>-10.0</c:v>
                </c:pt>
                <c:pt idx="30">
                  <c:v>-8.0</c:v>
                </c:pt>
                <c:pt idx="31">
                  <c:v>-6.0</c:v>
                </c:pt>
                <c:pt idx="32">
                  <c:v>-4.0</c:v>
                </c:pt>
                <c:pt idx="33">
                  <c:v>-2.0</c:v>
                </c:pt>
                <c:pt idx="34">
                  <c:v>0.0</c:v>
                </c:pt>
                <c:pt idx="35">
                  <c:v>2.0</c:v>
                </c:pt>
                <c:pt idx="36">
                  <c:v>4.0</c:v>
                </c:pt>
                <c:pt idx="37">
                  <c:v>6.0</c:v>
                </c:pt>
                <c:pt idx="38">
                  <c:v>8.0</c:v>
                </c:pt>
                <c:pt idx="39">
                  <c:v>10.0</c:v>
                </c:pt>
                <c:pt idx="40">
                  <c:v>12.0</c:v>
                </c:pt>
                <c:pt idx="41">
                  <c:v>14.0</c:v>
                </c:pt>
                <c:pt idx="42">
                  <c:v>16.0</c:v>
                </c:pt>
                <c:pt idx="43">
                  <c:v>18.0</c:v>
                </c:pt>
                <c:pt idx="44">
                  <c:v>20.0</c:v>
                </c:pt>
                <c:pt idx="45">
                  <c:v>22.0</c:v>
                </c:pt>
                <c:pt idx="46">
                  <c:v>24.0</c:v>
                </c:pt>
                <c:pt idx="47">
                  <c:v>26.0</c:v>
                </c:pt>
                <c:pt idx="48">
                  <c:v>28.0</c:v>
                </c:pt>
                <c:pt idx="49">
                  <c:v>30.0</c:v>
                </c:pt>
                <c:pt idx="50">
                  <c:v>32.0</c:v>
                </c:pt>
                <c:pt idx="51">
                  <c:v>34.0</c:v>
                </c:pt>
                <c:pt idx="52">
                  <c:v>36.0</c:v>
                </c:pt>
                <c:pt idx="53">
                  <c:v>38.0</c:v>
                </c:pt>
                <c:pt idx="54">
                  <c:v>40.0</c:v>
                </c:pt>
                <c:pt idx="55">
                  <c:v>42.0</c:v>
                </c:pt>
                <c:pt idx="56">
                  <c:v>44.0</c:v>
                </c:pt>
                <c:pt idx="57">
                  <c:v>46.0</c:v>
                </c:pt>
                <c:pt idx="58">
                  <c:v>48.0</c:v>
                </c:pt>
                <c:pt idx="59">
                  <c:v>50.0</c:v>
                </c:pt>
                <c:pt idx="60">
                  <c:v>52.0</c:v>
                </c:pt>
                <c:pt idx="61">
                  <c:v>54.0</c:v>
                </c:pt>
                <c:pt idx="62">
                  <c:v>56.0</c:v>
                </c:pt>
                <c:pt idx="63">
                  <c:v>58.0</c:v>
                </c:pt>
                <c:pt idx="64">
                  <c:v>60.0</c:v>
                </c:pt>
                <c:pt idx="65">
                  <c:v>62.0</c:v>
                </c:pt>
                <c:pt idx="66">
                  <c:v>64.0</c:v>
                </c:pt>
              </c:numCache>
            </c:numRef>
          </c:cat>
          <c:val>
            <c:numRef>
              <c:f>Summary!$V$11:$V$77</c:f>
              <c:numCache>
                <c:formatCode>0%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0.00904977375565611</c:v>
                </c:pt>
                <c:pt idx="5">
                  <c:v>0.00904977375565611</c:v>
                </c:pt>
                <c:pt idx="6">
                  <c:v>0.0180995475113122</c:v>
                </c:pt>
                <c:pt idx="7">
                  <c:v>0.0180995475113122</c:v>
                </c:pt>
                <c:pt idx="8">
                  <c:v>0.0226244343891403</c:v>
                </c:pt>
                <c:pt idx="9">
                  <c:v>0.0226244343891403</c:v>
                </c:pt>
                <c:pt idx="10">
                  <c:v>0.0226244343891403</c:v>
                </c:pt>
                <c:pt idx="11">
                  <c:v>0.0226244343891403</c:v>
                </c:pt>
                <c:pt idx="12">
                  <c:v>0.0226244343891403</c:v>
                </c:pt>
                <c:pt idx="13">
                  <c:v>0.0226244343891403</c:v>
                </c:pt>
                <c:pt idx="14">
                  <c:v>0.0226244343891403</c:v>
                </c:pt>
                <c:pt idx="15">
                  <c:v>0.0226244343891403</c:v>
                </c:pt>
                <c:pt idx="16">
                  <c:v>0.0271493212669683</c:v>
                </c:pt>
                <c:pt idx="17">
                  <c:v>0.0271493212669683</c:v>
                </c:pt>
                <c:pt idx="18">
                  <c:v>0.0452488687782805</c:v>
                </c:pt>
                <c:pt idx="19">
                  <c:v>0.0633484162895928</c:v>
                </c:pt>
                <c:pt idx="20">
                  <c:v>0.0950226244343891</c:v>
                </c:pt>
                <c:pt idx="21">
                  <c:v>0.0995475113122172</c:v>
                </c:pt>
                <c:pt idx="22">
                  <c:v>0.113122171945701</c:v>
                </c:pt>
                <c:pt idx="23">
                  <c:v>0.122171945701357</c:v>
                </c:pt>
                <c:pt idx="24">
                  <c:v>0.126696832579186</c:v>
                </c:pt>
                <c:pt idx="25">
                  <c:v>0.135746606334842</c:v>
                </c:pt>
                <c:pt idx="26">
                  <c:v>0.171945701357466</c:v>
                </c:pt>
                <c:pt idx="27">
                  <c:v>0.203619909502262</c:v>
                </c:pt>
                <c:pt idx="28">
                  <c:v>0.253393665158371</c:v>
                </c:pt>
                <c:pt idx="29">
                  <c:v>0.294117647058824</c:v>
                </c:pt>
                <c:pt idx="30">
                  <c:v>0.357466063348416</c:v>
                </c:pt>
                <c:pt idx="31">
                  <c:v>0.389140271493213</c:v>
                </c:pt>
                <c:pt idx="32">
                  <c:v>0.416289592760181</c:v>
                </c:pt>
                <c:pt idx="33">
                  <c:v>0.438914027149321</c:v>
                </c:pt>
                <c:pt idx="34">
                  <c:v>0.447963800904977</c:v>
                </c:pt>
                <c:pt idx="35">
                  <c:v>0.638009049773756</c:v>
                </c:pt>
                <c:pt idx="36">
                  <c:v>0.642533936651584</c:v>
                </c:pt>
                <c:pt idx="37">
                  <c:v>0.65158371040724</c:v>
                </c:pt>
                <c:pt idx="38">
                  <c:v>0.660633484162896</c:v>
                </c:pt>
                <c:pt idx="39">
                  <c:v>0.669683257918552</c:v>
                </c:pt>
                <c:pt idx="40">
                  <c:v>0.687782805429864</c:v>
                </c:pt>
                <c:pt idx="41">
                  <c:v>0.692307692307692</c:v>
                </c:pt>
                <c:pt idx="42">
                  <c:v>0.719457013574661</c:v>
                </c:pt>
                <c:pt idx="43">
                  <c:v>0.728506787330317</c:v>
                </c:pt>
                <c:pt idx="44">
                  <c:v>0.751131221719457</c:v>
                </c:pt>
                <c:pt idx="45">
                  <c:v>0.760180995475113</c:v>
                </c:pt>
                <c:pt idx="46">
                  <c:v>0.782805429864253</c:v>
                </c:pt>
                <c:pt idx="47">
                  <c:v>0.796380090497737</c:v>
                </c:pt>
                <c:pt idx="48">
                  <c:v>0.819004524886878</c:v>
                </c:pt>
                <c:pt idx="49">
                  <c:v>0.828054298642534</c:v>
                </c:pt>
                <c:pt idx="50">
                  <c:v>0.841628959276018</c:v>
                </c:pt>
                <c:pt idx="51">
                  <c:v>0.855203619909502</c:v>
                </c:pt>
                <c:pt idx="52">
                  <c:v>0.864253393665158</c:v>
                </c:pt>
                <c:pt idx="53">
                  <c:v>0.877828054298642</c:v>
                </c:pt>
                <c:pt idx="54">
                  <c:v>0.891402714932126</c:v>
                </c:pt>
                <c:pt idx="55">
                  <c:v>0.904977375565611</c:v>
                </c:pt>
                <c:pt idx="56">
                  <c:v>0.923076923076923</c:v>
                </c:pt>
                <c:pt idx="57">
                  <c:v>0.923076923076923</c:v>
                </c:pt>
                <c:pt idx="58">
                  <c:v>0.936651583710407</c:v>
                </c:pt>
                <c:pt idx="59">
                  <c:v>0.941176470588235</c:v>
                </c:pt>
                <c:pt idx="60">
                  <c:v>0.950226244343891</c:v>
                </c:pt>
                <c:pt idx="61">
                  <c:v>0.963800904977375</c:v>
                </c:pt>
                <c:pt idx="62">
                  <c:v>0.968325791855203</c:v>
                </c:pt>
                <c:pt idx="63">
                  <c:v>0.981900452488687</c:v>
                </c:pt>
                <c:pt idx="64">
                  <c:v>0.986425339366515</c:v>
                </c:pt>
                <c:pt idx="65">
                  <c:v>0.990950226244343</c:v>
                </c:pt>
                <c:pt idx="66">
                  <c:v>0.999999999999999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Summary!$W$10</c:f>
              <c:strCache>
                <c:ptCount val="1"/>
                <c:pt idx="0">
                  <c:v>ModYld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Summary!$U$11:$U$77</c:f>
              <c:numCache>
                <c:formatCode>General</c:formatCode>
                <c:ptCount val="67"/>
                <c:pt idx="0">
                  <c:v>-68.0</c:v>
                </c:pt>
                <c:pt idx="1">
                  <c:v>-66.0</c:v>
                </c:pt>
                <c:pt idx="2">
                  <c:v>-64.0</c:v>
                </c:pt>
                <c:pt idx="3">
                  <c:v>-62.0</c:v>
                </c:pt>
                <c:pt idx="4">
                  <c:v>-60.0</c:v>
                </c:pt>
                <c:pt idx="5">
                  <c:v>-58.0</c:v>
                </c:pt>
                <c:pt idx="6">
                  <c:v>-56.0</c:v>
                </c:pt>
                <c:pt idx="7">
                  <c:v>-54.0</c:v>
                </c:pt>
                <c:pt idx="8">
                  <c:v>-52.0</c:v>
                </c:pt>
                <c:pt idx="9">
                  <c:v>-50.0</c:v>
                </c:pt>
                <c:pt idx="10">
                  <c:v>-48.0</c:v>
                </c:pt>
                <c:pt idx="11">
                  <c:v>-46.0</c:v>
                </c:pt>
                <c:pt idx="12">
                  <c:v>-44.0</c:v>
                </c:pt>
                <c:pt idx="13">
                  <c:v>-42.0</c:v>
                </c:pt>
                <c:pt idx="14">
                  <c:v>-40.0</c:v>
                </c:pt>
                <c:pt idx="15">
                  <c:v>-38.0</c:v>
                </c:pt>
                <c:pt idx="16">
                  <c:v>-36.0</c:v>
                </c:pt>
                <c:pt idx="17">
                  <c:v>-34.0</c:v>
                </c:pt>
                <c:pt idx="18">
                  <c:v>-32.0</c:v>
                </c:pt>
                <c:pt idx="19">
                  <c:v>-30.0</c:v>
                </c:pt>
                <c:pt idx="20">
                  <c:v>-28.0</c:v>
                </c:pt>
                <c:pt idx="21">
                  <c:v>-26.0</c:v>
                </c:pt>
                <c:pt idx="22">
                  <c:v>-24.0</c:v>
                </c:pt>
                <c:pt idx="23">
                  <c:v>-22.0</c:v>
                </c:pt>
                <c:pt idx="24">
                  <c:v>-20.0</c:v>
                </c:pt>
                <c:pt idx="25">
                  <c:v>-18.0</c:v>
                </c:pt>
                <c:pt idx="26">
                  <c:v>-16.0</c:v>
                </c:pt>
                <c:pt idx="27">
                  <c:v>-14.0</c:v>
                </c:pt>
                <c:pt idx="28">
                  <c:v>-12.0</c:v>
                </c:pt>
                <c:pt idx="29">
                  <c:v>-10.0</c:v>
                </c:pt>
                <c:pt idx="30">
                  <c:v>-8.0</c:v>
                </c:pt>
                <c:pt idx="31">
                  <c:v>-6.0</c:v>
                </c:pt>
                <c:pt idx="32">
                  <c:v>-4.0</c:v>
                </c:pt>
                <c:pt idx="33">
                  <c:v>-2.0</c:v>
                </c:pt>
                <c:pt idx="34">
                  <c:v>0.0</c:v>
                </c:pt>
                <c:pt idx="35">
                  <c:v>2.0</c:v>
                </c:pt>
                <c:pt idx="36">
                  <c:v>4.0</c:v>
                </c:pt>
                <c:pt idx="37">
                  <c:v>6.0</c:v>
                </c:pt>
                <c:pt idx="38">
                  <c:v>8.0</c:v>
                </c:pt>
                <c:pt idx="39">
                  <c:v>10.0</c:v>
                </c:pt>
                <c:pt idx="40">
                  <c:v>12.0</c:v>
                </c:pt>
                <c:pt idx="41">
                  <c:v>14.0</c:v>
                </c:pt>
                <c:pt idx="42">
                  <c:v>16.0</c:v>
                </c:pt>
                <c:pt idx="43">
                  <c:v>18.0</c:v>
                </c:pt>
                <c:pt idx="44">
                  <c:v>20.0</c:v>
                </c:pt>
                <c:pt idx="45">
                  <c:v>22.0</c:v>
                </c:pt>
                <c:pt idx="46">
                  <c:v>24.0</c:v>
                </c:pt>
                <c:pt idx="47">
                  <c:v>26.0</c:v>
                </c:pt>
                <c:pt idx="48">
                  <c:v>28.0</c:v>
                </c:pt>
                <c:pt idx="49">
                  <c:v>30.0</c:v>
                </c:pt>
                <c:pt idx="50">
                  <c:v>32.0</c:v>
                </c:pt>
                <c:pt idx="51">
                  <c:v>34.0</c:v>
                </c:pt>
                <c:pt idx="52">
                  <c:v>36.0</c:v>
                </c:pt>
                <c:pt idx="53">
                  <c:v>38.0</c:v>
                </c:pt>
                <c:pt idx="54">
                  <c:v>40.0</c:v>
                </c:pt>
                <c:pt idx="55">
                  <c:v>42.0</c:v>
                </c:pt>
                <c:pt idx="56">
                  <c:v>44.0</c:v>
                </c:pt>
                <c:pt idx="57">
                  <c:v>46.0</c:v>
                </c:pt>
                <c:pt idx="58">
                  <c:v>48.0</c:v>
                </c:pt>
                <c:pt idx="59">
                  <c:v>50.0</c:v>
                </c:pt>
                <c:pt idx="60">
                  <c:v>52.0</c:v>
                </c:pt>
                <c:pt idx="61">
                  <c:v>54.0</c:v>
                </c:pt>
                <c:pt idx="62">
                  <c:v>56.0</c:v>
                </c:pt>
                <c:pt idx="63">
                  <c:v>58.0</c:v>
                </c:pt>
                <c:pt idx="64">
                  <c:v>60.0</c:v>
                </c:pt>
                <c:pt idx="65">
                  <c:v>62.0</c:v>
                </c:pt>
                <c:pt idx="66">
                  <c:v>64.0</c:v>
                </c:pt>
              </c:numCache>
            </c:numRef>
          </c:cat>
          <c:val>
            <c:numRef>
              <c:f>Summary!$W$11:$W$77</c:f>
              <c:numCache>
                <c:formatCode>0%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0.00666666666666667</c:v>
                </c:pt>
                <c:pt idx="5">
                  <c:v>0.00666666666666667</c:v>
                </c:pt>
                <c:pt idx="6">
                  <c:v>0.0133333333333333</c:v>
                </c:pt>
                <c:pt idx="7">
                  <c:v>0.0133333333333333</c:v>
                </c:pt>
                <c:pt idx="8">
                  <c:v>0.0166666666666667</c:v>
                </c:pt>
                <c:pt idx="9">
                  <c:v>0.0166666666666667</c:v>
                </c:pt>
                <c:pt idx="10">
                  <c:v>0.0166666666666667</c:v>
                </c:pt>
                <c:pt idx="11">
                  <c:v>0.0166666666666667</c:v>
                </c:pt>
                <c:pt idx="12">
                  <c:v>0.0166666666666667</c:v>
                </c:pt>
                <c:pt idx="13">
                  <c:v>0.0166666666666667</c:v>
                </c:pt>
                <c:pt idx="14">
                  <c:v>0.0166666666666667</c:v>
                </c:pt>
                <c:pt idx="15">
                  <c:v>0.0166666666666667</c:v>
                </c:pt>
                <c:pt idx="16">
                  <c:v>0.0166666666666667</c:v>
                </c:pt>
                <c:pt idx="17">
                  <c:v>0.0166666666666667</c:v>
                </c:pt>
                <c:pt idx="18">
                  <c:v>0.0166666666666667</c:v>
                </c:pt>
                <c:pt idx="19">
                  <c:v>0.0166666666666667</c:v>
                </c:pt>
                <c:pt idx="20">
                  <c:v>0.0166666666666667</c:v>
                </c:pt>
                <c:pt idx="21">
                  <c:v>0.02</c:v>
                </c:pt>
                <c:pt idx="22">
                  <c:v>0.02</c:v>
                </c:pt>
                <c:pt idx="23">
                  <c:v>0.0233333333333333</c:v>
                </c:pt>
                <c:pt idx="24">
                  <c:v>0.0266666666666667</c:v>
                </c:pt>
                <c:pt idx="25">
                  <c:v>0.0266666666666667</c:v>
                </c:pt>
                <c:pt idx="26">
                  <c:v>0.0366666666666667</c:v>
                </c:pt>
                <c:pt idx="27">
                  <c:v>0.0466666666666667</c:v>
                </c:pt>
                <c:pt idx="28">
                  <c:v>0.0666666666666667</c:v>
                </c:pt>
                <c:pt idx="29">
                  <c:v>0.106666666666667</c:v>
                </c:pt>
                <c:pt idx="30">
                  <c:v>0.15</c:v>
                </c:pt>
                <c:pt idx="31">
                  <c:v>0.206666666666667</c:v>
                </c:pt>
                <c:pt idx="32">
                  <c:v>0.28</c:v>
                </c:pt>
                <c:pt idx="33">
                  <c:v>0.336666666666667</c:v>
                </c:pt>
                <c:pt idx="34">
                  <c:v>0.38</c:v>
                </c:pt>
                <c:pt idx="35">
                  <c:v>0.546666666666667</c:v>
                </c:pt>
                <c:pt idx="36">
                  <c:v>0.596666666666667</c:v>
                </c:pt>
                <c:pt idx="37">
                  <c:v>0.65</c:v>
                </c:pt>
                <c:pt idx="38">
                  <c:v>0.703333333333333</c:v>
                </c:pt>
                <c:pt idx="39">
                  <c:v>0.72</c:v>
                </c:pt>
                <c:pt idx="40">
                  <c:v>0.786666666666667</c:v>
                </c:pt>
                <c:pt idx="41">
                  <c:v>0.873333333333333</c:v>
                </c:pt>
                <c:pt idx="42">
                  <c:v>0.92</c:v>
                </c:pt>
                <c:pt idx="43">
                  <c:v>0.953333333333333</c:v>
                </c:pt>
                <c:pt idx="44">
                  <c:v>0.973333333333333</c:v>
                </c:pt>
                <c:pt idx="45">
                  <c:v>0.986666666666667</c:v>
                </c:pt>
                <c:pt idx="46">
                  <c:v>0.99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Summary!$X$10</c:f>
              <c:strCache>
                <c:ptCount val="1"/>
                <c:pt idx="0">
                  <c:v>ActYld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Summary!$U$11:$U$77</c:f>
              <c:numCache>
                <c:formatCode>General</c:formatCode>
                <c:ptCount val="67"/>
                <c:pt idx="0">
                  <c:v>-68.0</c:v>
                </c:pt>
                <c:pt idx="1">
                  <c:v>-66.0</c:v>
                </c:pt>
                <c:pt idx="2">
                  <c:v>-64.0</c:v>
                </c:pt>
                <c:pt idx="3">
                  <c:v>-62.0</c:v>
                </c:pt>
                <c:pt idx="4">
                  <c:v>-60.0</c:v>
                </c:pt>
                <c:pt idx="5">
                  <c:v>-58.0</c:v>
                </c:pt>
                <c:pt idx="6">
                  <c:v>-56.0</c:v>
                </c:pt>
                <c:pt idx="7">
                  <c:v>-54.0</c:v>
                </c:pt>
                <c:pt idx="8">
                  <c:v>-52.0</c:v>
                </c:pt>
                <c:pt idx="9">
                  <c:v>-50.0</c:v>
                </c:pt>
                <c:pt idx="10">
                  <c:v>-48.0</c:v>
                </c:pt>
                <c:pt idx="11">
                  <c:v>-46.0</c:v>
                </c:pt>
                <c:pt idx="12">
                  <c:v>-44.0</c:v>
                </c:pt>
                <c:pt idx="13">
                  <c:v>-42.0</c:v>
                </c:pt>
                <c:pt idx="14">
                  <c:v>-40.0</c:v>
                </c:pt>
                <c:pt idx="15">
                  <c:v>-38.0</c:v>
                </c:pt>
                <c:pt idx="16">
                  <c:v>-36.0</c:v>
                </c:pt>
                <c:pt idx="17">
                  <c:v>-34.0</c:v>
                </c:pt>
                <c:pt idx="18">
                  <c:v>-32.0</c:v>
                </c:pt>
                <c:pt idx="19">
                  <c:v>-30.0</c:v>
                </c:pt>
                <c:pt idx="20">
                  <c:v>-28.0</c:v>
                </c:pt>
                <c:pt idx="21">
                  <c:v>-26.0</c:v>
                </c:pt>
                <c:pt idx="22">
                  <c:v>-24.0</c:v>
                </c:pt>
                <c:pt idx="23">
                  <c:v>-22.0</c:v>
                </c:pt>
                <c:pt idx="24">
                  <c:v>-20.0</c:v>
                </c:pt>
                <c:pt idx="25">
                  <c:v>-18.0</c:v>
                </c:pt>
                <c:pt idx="26">
                  <c:v>-16.0</c:v>
                </c:pt>
                <c:pt idx="27">
                  <c:v>-14.0</c:v>
                </c:pt>
                <c:pt idx="28">
                  <c:v>-12.0</c:v>
                </c:pt>
                <c:pt idx="29">
                  <c:v>-10.0</c:v>
                </c:pt>
                <c:pt idx="30">
                  <c:v>-8.0</c:v>
                </c:pt>
                <c:pt idx="31">
                  <c:v>-6.0</c:v>
                </c:pt>
                <c:pt idx="32">
                  <c:v>-4.0</c:v>
                </c:pt>
                <c:pt idx="33">
                  <c:v>-2.0</c:v>
                </c:pt>
                <c:pt idx="34">
                  <c:v>0.0</c:v>
                </c:pt>
                <c:pt idx="35">
                  <c:v>2.0</c:v>
                </c:pt>
                <c:pt idx="36">
                  <c:v>4.0</c:v>
                </c:pt>
                <c:pt idx="37">
                  <c:v>6.0</c:v>
                </c:pt>
                <c:pt idx="38">
                  <c:v>8.0</c:v>
                </c:pt>
                <c:pt idx="39">
                  <c:v>10.0</c:v>
                </c:pt>
                <c:pt idx="40">
                  <c:v>12.0</c:v>
                </c:pt>
                <c:pt idx="41">
                  <c:v>14.0</c:v>
                </c:pt>
                <c:pt idx="42">
                  <c:v>16.0</c:v>
                </c:pt>
                <c:pt idx="43">
                  <c:v>18.0</c:v>
                </c:pt>
                <c:pt idx="44">
                  <c:v>20.0</c:v>
                </c:pt>
                <c:pt idx="45">
                  <c:v>22.0</c:v>
                </c:pt>
                <c:pt idx="46">
                  <c:v>24.0</c:v>
                </c:pt>
                <c:pt idx="47">
                  <c:v>26.0</c:v>
                </c:pt>
                <c:pt idx="48">
                  <c:v>28.0</c:v>
                </c:pt>
                <c:pt idx="49">
                  <c:v>30.0</c:v>
                </c:pt>
                <c:pt idx="50">
                  <c:v>32.0</c:v>
                </c:pt>
                <c:pt idx="51">
                  <c:v>34.0</c:v>
                </c:pt>
                <c:pt idx="52">
                  <c:v>36.0</c:v>
                </c:pt>
                <c:pt idx="53">
                  <c:v>38.0</c:v>
                </c:pt>
                <c:pt idx="54">
                  <c:v>40.0</c:v>
                </c:pt>
                <c:pt idx="55">
                  <c:v>42.0</c:v>
                </c:pt>
                <c:pt idx="56">
                  <c:v>44.0</c:v>
                </c:pt>
                <c:pt idx="57">
                  <c:v>46.0</c:v>
                </c:pt>
                <c:pt idx="58">
                  <c:v>48.0</c:v>
                </c:pt>
                <c:pt idx="59">
                  <c:v>50.0</c:v>
                </c:pt>
                <c:pt idx="60">
                  <c:v>52.0</c:v>
                </c:pt>
                <c:pt idx="61">
                  <c:v>54.0</c:v>
                </c:pt>
                <c:pt idx="62">
                  <c:v>56.0</c:v>
                </c:pt>
                <c:pt idx="63">
                  <c:v>58.0</c:v>
                </c:pt>
                <c:pt idx="64">
                  <c:v>60.0</c:v>
                </c:pt>
                <c:pt idx="65">
                  <c:v>62.0</c:v>
                </c:pt>
                <c:pt idx="66">
                  <c:v>64.0</c:v>
                </c:pt>
              </c:numCache>
            </c:numRef>
          </c:cat>
          <c:val>
            <c:numRef>
              <c:f>Summary!$X$11:$X$77</c:f>
              <c:numCache>
                <c:formatCode>0%</c:formatCode>
                <c:ptCount val="67"/>
                <c:pt idx="0">
                  <c:v>0.00858369098712446</c:v>
                </c:pt>
                <c:pt idx="1">
                  <c:v>0.0171673819742489</c:v>
                </c:pt>
                <c:pt idx="2">
                  <c:v>0.0214592274678112</c:v>
                </c:pt>
                <c:pt idx="3">
                  <c:v>0.0300429184549356</c:v>
                </c:pt>
                <c:pt idx="4">
                  <c:v>0.0386266094420601</c:v>
                </c:pt>
                <c:pt idx="5">
                  <c:v>0.0472103004291845</c:v>
                </c:pt>
                <c:pt idx="6">
                  <c:v>0.0600858369098712</c:v>
                </c:pt>
                <c:pt idx="7">
                  <c:v>0.0643776824034335</c:v>
                </c:pt>
                <c:pt idx="8">
                  <c:v>0.0772532188841202</c:v>
                </c:pt>
                <c:pt idx="9">
                  <c:v>0.0858369098712446</c:v>
                </c:pt>
                <c:pt idx="10">
                  <c:v>0.0987124463519313</c:v>
                </c:pt>
                <c:pt idx="11">
                  <c:v>0.107296137339056</c:v>
                </c:pt>
                <c:pt idx="12">
                  <c:v>0.111587982832618</c:v>
                </c:pt>
                <c:pt idx="13">
                  <c:v>0.124463519313305</c:v>
                </c:pt>
                <c:pt idx="14">
                  <c:v>0.133047210300429</c:v>
                </c:pt>
                <c:pt idx="15">
                  <c:v>0.141630901287554</c:v>
                </c:pt>
                <c:pt idx="16">
                  <c:v>0.15450643776824</c:v>
                </c:pt>
                <c:pt idx="17">
                  <c:v>0.163090128755365</c:v>
                </c:pt>
                <c:pt idx="18">
                  <c:v>0.171673819742489</c:v>
                </c:pt>
                <c:pt idx="19">
                  <c:v>0.184549356223176</c:v>
                </c:pt>
                <c:pt idx="20">
                  <c:v>0.197424892703863</c:v>
                </c:pt>
                <c:pt idx="21">
                  <c:v>0.214592274678112</c:v>
                </c:pt>
                <c:pt idx="22">
                  <c:v>0.218884120171674</c:v>
                </c:pt>
                <c:pt idx="23">
                  <c:v>0.236051502145923</c:v>
                </c:pt>
                <c:pt idx="24">
                  <c:v>0.257510729613734</c:v>
                </c:pt>
                <c:pt idx="25">
                  <c:v>0.270386266094421</c:v>
                </c:pt>
                <c:pt idx="26">
                  <c:v>0.296137339055794</c:v>
                </c:pt>
                <c:pt idx="27">
                  <c:v>0.309012875536481</c:v>
                </c:pt>
                <c:pt idx="28">
                  <c:v>0.334763948497854</c:v>
                </c:pt>
                <c:pt idx="29">
                  <c:v>0.360515021459227</c:v>
                </c:pt>
                <c:pt idx="30">
                  <c:v>0.373390557939914</c:v>
                </c:pt>
                <c:pt idx="31">
                  <c:v>0.390557939914163</c:v>
                </c:pt>
                <c:pt idx="32">
                  <c:v>0.40343347639485</c:v>
                </c:pt>
                <c:pt idx="33">
                  <c:v>0.416309012875536</c:v>
                </c:pt>
                <c:pt idx="34">
                  <c:v>0.429184549356223</c:v>
                </c:pt>
                <c:pt idx="35">
                  <c:v>0.686695278969957</c:v>
                </c:pt>
                <c:pt idx="36">
                  <c:v>0.708154506437768</c:v>
                </c:pt>
                <c:pt idx="37">
                  <c:v>0.729613733905579</c:v>
                </c:pt>
                <c:pt idx="38">
                  <c:v>0.75107296137339</c:v>
                </c:pt>
                <c:pt idx="39">
                  <c:v>0.759656652360515</c:v>
                </c:pt>
                <c:pt idx="40">
                  <c:v>0.763948497854077</c:v>
                </c:pt>
                <c:pt idx="41">
                  <c:v>0.763948497854077</c:v>
                </c:pt>
                <c:pt idx="42">
                  <c:v>0.763948497854077</c:v>
                </c:pt>
                <c:pt idx="43">
                  <c:v>0.763948497854077</c:v>
                </c:pt>
                <c:pt idx="44">
                  <c:v>0.836909871244635</c:v>
                </c:pt>
                <c:pt idx="45">
                  <c:v>0.849785407725322</c:v>
                </c:pt>
                <c:pt idx="46">
                  <c:v>0.896995708154506</c:v>
                </c:pt>
                <c:pt idx="47">
                  <c:v>0.965665236051502</c:v>
                </c:pt>
                <c:pt idx="48">
                  <c:v>0.965665236051502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089920"/>
        <c:axId val="769092240"/>
      </c:lineChart>
      <c:catAx>
        <c:axId val="7690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769092240"/>
        <c:crosses val="autoZero"/>
        <c:auto val="1"/>
        <c:lblAlgn val="ctr"/>
        <c:lblOffset val="100"/>
        <c:noMultiLvlLbl val="0"/>
      </c:catAx>
      <c:valAx>
        <c:axId val="769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7690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Comparison!$V$11</c:f>
              <c:strCache>
                <c:ptCount val="1"/>
                <c:pt idx="0">
                  <c:v>CDR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Comparison!$U$12:$U$71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cat>
          <c:val>
            <c:numRef>
              <c:f>Comparison!$V$12:$V$71</c:f>
              <c:numCache>
                <c:formatCode>0.0%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1.29618262935999E-5</c:v>
                </c:pt>
                <c:pt idx="4">
                  <c:v>2.57810187955919E-5</c:v>
                </c:pt>
                <c:pt idx="5">
                  <c:v>0.000464680923255167</c:v>
                </c:pt>
                <c:pt idx="6">
                  <c:v>0.0012007762664934</c:v>
                </c:pt>
                <c:pt idx="7">
                  <c:v>0.00314514809151943</c:v>
                </c:pt>
                <c:pt idx="8">
                  <c:v>0.00494011683417583</c:v>
                </c:pt>
                <c:pt idx="9">
                  <c:v>0.00798253582217932</c:v>
                </c:pt>
                <c:pt idx="10">
                  <c:v>0.0103681274567384</c:v>
                </c:pt>
                <c:pt idx="11">
                  <c:v>0.0141906154419121</c:v>
                </c:pt>
                <c:pt idx="12">
                  <c:v>0.0189633439043779</c:v>
                </c:pt>
                <c:pt idx="13">
                  <c:v>0.0231774628586803</c:v>
                </c:pt>
                <c:pt idx="14">
                  <c:v>0.0286364896636167</c:v>
                </c:pt>
                <c:pt idx="15">
                  <c:v>0.0336368196510495</c:v>
                </c:pt>
                <c:pt idx="16">
                  <c:v>0.0383432659997341</c:v>
                </c:pt>
                <c:pt idx="17">
                  <c:v>0.0440081176683874</c:v>
                </c:pt>
                <c:pt idx="18">
                  <c:v>0.0500864579435621</c:v>
                </c:pt>
                <c:pt idx="19">
                  <c:v>0.056335658441586</c:v>
                </c:pt>
                <c:pt idx="20">
                  <c:v>0.0640446771127026</c:v>
                </c:pt>
                <c:pt idx="21">
                  <c:v>0.0718989598834964</c:v>
                </c:pt>
                <c:pt idx="22">
                  <c:v>0.0787919411133049</c:v>
                </c:pt>
                <c:pt idx="23">
                  <c:v>0.0863934296398459</c:v>
                </c:pt>
                <c:pt idx="24">
                  <c:v>0.0932631251969471</c:v>
                </c:pt>
                <c:pt idx="25">
                  <c:v>0.0996079888544483</c:v>
                </c:pt>
                <c:pt idx="26">
                  <c:v>0.106785110987752</c:v>
                </c:pt>
                <c:pt idx="27">
                  <c:v>0.113195609024897</c:v>
                </c:pt>
                <c:pt idx="28">
                  <c:v>0.120573372208505</c:v>
                </c:pt>
                <c:pt idx="29">
                  <c:v>0.127730813566775</c:v>
                </c:pt>
                <c:pt idx="30">
                  <c:v>0.134326510167015</c:v>
                </c:pt>
                <c:pt idx="31">
                  <c:v>0.140966983550048</c:v>
                </c:pt>
                <c:pt idx="32">
                  <c:v>0.14716231517713</c:v>
                </c:pt>
                <c:pt idx="33">
                  <c:v>0.152898269678534</c:v>
                </c:pt>
                <c:pt idx="34">
                  <c:v>0.158089568189923</c:v>
                </c:pt>
                <c:pt idx="35">
                  <c:v>0.162874283884822</c:v>
                </c:pt>
                <c:pt idx="36">
                  <c:v>0.167831930098683</c:v>
                </c:pt>
                <c:pt idx="37">
                  <c:v>0.173273848033571</c:v>
                </c:pt>
                <c:pt idx="38">
                  <c:v>0.178514049270428</c:v>
                </c:pt>
                <c:pt idx="39">
                  <c:v>0.182963319665505</c:v>
                </c:pt>
                <c:pt idx="40">
                  <c:v>0.187584817976922</c:v>
                </c:pt>
                <c:pt idx="41">
                  <c:v>0.191504825853096</c:v>
                </c:pt>
                <c:pt idx="42">
                  <c:v>0.195121258509134</c:v>
                </c:pt>
                <c:pt idx="43">
                  <c:v>0.19871721520174</c:v>
                </c:pt>
                <c:pt idx="44">
                  <c:v>0.202622571832603</c:v>
                </c:pt>
                <c:pt idx="45">
                  <c:v>0.206286251304038</c:v>
                </c:pt>
                <c:pt idx="46">
                  <c:v>0.209554143282359</c:v>
                </c:pt>
                <c:pt idx="47">
                  <c:v>0.212578479277589</c:v>
                </c:pt>
                <c:pt idx="48">
                  <c:v>0.215304152126665</c:v>
                </c:pt>
                <c:pt idx="49">
                  <c:v>0.217973762269108</c:v>
                </c:pt>
                <c:pt idx="50">
                  <c:v>0.220332589695808</c:v>
                </c:pt>
                <c:pt idx="51">
                  <c:v>0.222337609937834</c:v>
                </c:pt>
                <c:pt idx="52">
                  <c:v>0.224299510143353</c:v>
                </c:pt>
                <c:pt idx="53">
                  <c:v>0.225963295309327</c:v>
                </c:pt>
                <c:pt idx="54">
                  <c:v>0.227182046851934</c:v>
                </c:pt>
                <c:pt idx="55">
                  <c:v>0.228406996850273</c:v>
                </c:pt>
                <c:pt idx="56">
                  <c:v>0.229481741116294</c:v>
                </c:pt>
                <c:pt idx="57">
                  <c:v>0.230383533938093</c:v>
                </c:pt>
                <c:pt idx="58">
                  <c:v>0.231032584380622</c:v>
                </c:pt>
                <c:pt idx="59">
                  <c:v>0.233124602328819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Comparison!$W$11</c:f>
              <c:strCache>
                <c:ptCount val="1"/>
                <c:pt idx="0">
                  <c:v>CDR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Comparison!$U$12:$U$71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cat>
          <c:val>
            <c:numRef>
              <c:f>Comparison!$W$12:$W$71</c:f>
              <c:numCache>
                <c:formatCode>0.0%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0.0663916124980957</c:v>
                </c:pt>
                <c:pt idx="16">
                  <c:v>0.0663916124980957</c:v>
                </c:pt>
                <c:pt idx="17">
                  <c:v>0.0663916124980957</c:v>
                </c:pt>
                <c:pt idx="18">
                  <c:v>0.0663916124980957</c:v>
                </c:pt>
                <c:pt idx="19">
                  <c:v>0.0663916124980957</c:v>
                </c:pt>
                <c:pt idx="20">
                  <c:v>0.0663916124980957</c:v>
                </c:pt>
                <c:pt idx="21">
                  <c:v>0.0663916124980957</c:v>
                </c:pt>
                <c:pt idx="22">
                  <c:v>0.0663916124980957</c:v>
                </c:pt>
                <c:pt idx="23">
                  <c:v>0.0663916124980957</c:v>
                </c:pt>
                <c:pt idx="24">
                  <c:v>0.118316996597449</c:v>
                </c:pt>
                <c:pt idx="25">
                  <c:v>0.118316996597449</c:v>
                </c:pt>
                <c:pt idx="26">
                  <c:v>0.118316996597449</c:v>
                </c:pt>
                <c:pt idx="27">
                  <c:v>0.118316996597449</c:v>
                </c:pt>
                <c:pt idx="28">
                  <c:v>0.118316996597449</c:v>
                </c:pt>
                <c:pt idx="29">
                  <c:v>0.118316996597449</c:v>
                </c:pt>
                <c:pt idx="30">
                  <c:v>0.118316996597449</c:v>
                </c:pt>
                <c:pt idx="31">
                  <c:v>0.118316996597449</c:v>
                </c:pt>
                <c:pt idx="32">
                  <c:v>0.118316996597449</c:v>
                </c:pt>
                <c:pt idx="33">
                  <c:v>0.118316996597449</c:v>
                </c:pt>
                <c:pt idx="34">
                  <c:v>0.118316996597449</c:v>
                </c:pt>
                <c:pt idx="35">
                  <c:v>0.118316996597449</c:v>
                </c:pt>
                <c:pt idx="36">
                  <c:v>0.118316996597449</c:v>
                </c:pt>
                <c:pt idx="37">
                  <c:v>0.118316996597449</c:v>
                </c:pt>
                <c:pt idx="38">
                  <c:v>0.118316996597449</c:v>
                </c:pt>
                <c:pt idx="39">
                  <c:v>0.118316996597449</c:v>
                </c:pt>
                <c:pt idx="40">
                  <c:v>0.118316996597449</c:v>
                </c:pt>
                <c:pt idx="41">
                  <c:v>0.118316996597449</c:v>
                </c:pt>
                <c:pt idx="42">
                  <c:v>0.118316996597449</c:v>
                </c:pt>
                <c:pt idx="43">
                  <c:v>0.118316996597449</c:v>
                </c:pt>
                <c:pt idx="44">
                  <c:v>0.118316996597449</c:v>
                </c:pt>
                <c:pt idx="45">
                  <c:v>0.118316996597449</c:v>
                </c:pt>
                <c:pt idx="46">
                  <c:v>0.118316996597449</c:v>
                </c:pt>
                <c:pt idx="47">
                  <c:v>0.118316996597449</c:v>
                </c:pt>
                <c:pt idx="48">
                  <c:v>0.118316996597449</c:v>
                </c:pt>
                <c:pt idx="49">
                  <c:v>0.118316996597449</c:v>
                </c:pt>
                <c:pt idx="50">
                  <c:v>0.118316996597449</c:v>
                </c:pt>
                <c:pt idx="51">
                  <c:v>0.118316996597449</c:v>
                </c:pt>
                <c:pt idx="52">
                  <c:v>0.118316996597449</c:v>
                </c:pt>
                <c:pt idx="53">
                  <c:v>0.118316996597449</c:v>
                </c:pt>
                <c:pt idx="54">
                  <c:v>0.118316996597449</c:v>
                </c:pt>
                <c:pt idx="55">
                  <c:v>0.118316996597449</c:v>
                </c:pt>
                <c:pt idx="56">
                  <c:v>0.118316996597449</c:v>
                </c:pt>
                <c:pt idx="57">
                  <c:v>0.118316996597449</c:v>
                </c:pt>
                <c:pt idx="58">
                  <c:v>0.118316996597449</c:v>
                </c:pt>
                <c:pt idx="59">
                  <c:v>0.118316996597449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Comparison!$X$11</c:f>
              <c:strCache>
                <c:ptCount val="1"/>
                <c:pt idx="0">
                  <c:v>CPR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Comparison!$U$12:$U$71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cat>
          <c:val>
            <c:numRef>
              <c:f>Comparison!$X$12:$X$71</c:f>
              <c:numCache>
                <c:formatCode>0.0%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0.000568622682299476</c:v>
                </c:pt>
                <c:pt idx="3">
                  <c:v>0.00330105421547221</c:v>
                </c:pt>
                <c:pt idx="4">
                  <c:v>0.00648430606726568</c:v>
                </c:pt>
                <c:pt idx="5">
                  <c:v>0.00950922590589252</c:v>
                </c:pt>
                <c:pt idx="6">
                  <c:v>0.0121175924863341</c:v>
                </c:pt>
                <c:pt idx="7">
                  <c:v>0.0167174337572937</c:v>
                </c:pt>
                <c:pt idx="8">
                  <c:v>0.0213635294176373</c:v>
                </c:pt>
                <c:pt idx="9">
                  <c:v>0.0254987273509626</c:v>
                </c:pt>
                <c:pt idx="10">
                  <c:v>0.0302140375884447</c:v>
                </c:pt>
                <c:pt idx="11">
                  <c:v>0.0344621493501831</c:v>
                </c:pt>
                <c:pt idx="12">
                  <c:v>0.0390018256242264</c:v>
                </c:pt>
                <c:pt idx="13">
                  <c:v>0.0445868844055719</c:v>
                </c:pt>
                <c:pt idx="14">
                  <c:v>0.0501295645878579</c:v>
                </c:pt>
                <c:pt idx="15">
                  <c:v>0.0601847169654808</c:v>
                </c:pt>
                <c:pt idx="16">
                  <c:v>0.0662303599559749</c:v>
                </c:pt>
                <c:pt idx="17">
                  <c:v>0.073677211095528</c:v>
                </c:pt>
                <c:pt idx="18">
                  <c:v>0.0794012522838297</c:v>
                </c:pt>
                <c:pt idx="19">
                  <c:v>0.0852706009134698</c:v>
                </c:pt>
                <c:pt idx="20">
                  <c:v>0.0920311952683078</c:v>
                </c:pt>
                <c:pt idx="21">
                  <c:v>0.0972723722162445</c:v>
                </c:pt>
                <c:pt idx="22">
                  <c:v>0.103029091742708</c:v>
                </c:pt>
                <c:pt idx="23">
                  <c:v>0.109689827381667</c:v>
                </c:pt>
                <c:pt idx="24">
                  <c:v>0.115703126720042</c:v>
                </c:pt>
                <c:pt idx="25">
                  <c:v>0.122123065854292</c:v>
                </c:pt>
                <c:pt idx="26">
                  <c:v>0.127199843626521</c:v>
                </c:pt>
                <c:pt idx="27">
                  <c:v>0.13737698375002</c:v>
                </c:pt>
                <c:pt idx="28">
                  <c:v>0.144700570770046</c:v>
                </c:pt>
                <c:pt idx="29">
                  <c:v>0.15127719049754</c:v>
                </c:pt>
                <c:pt idx="30">
                  <c:v>0.157342440563618</c:v>
                </c:pt>
                <c:pt idx="31">
                  <c:v>0.164507983738537</c:v>
                </c:pt>
                <c:pt idx="32">
                  <c:v>0.170143061696847</c:v>
                </c:pt>
                <c:pt idx="33">
                  <c:v>0.176284123465342</c:v>
                </c:pt>
                <c:pt idx="34">
                  <c:v>0.1812459211028</c:v>
                </c:pt>
                <c:pt idx="35">
                  <c:v>0.187560187702806</c:v>
                </c:pt>
                <c:pt idx="36">
                  <c:v>0.193643697697879</c:v>
                </c:pt>
                <c:pt idx="37">
                  <c:v>0.198457379586548</c:v>
                </c:pt>
                <c:pt idx="38">
                  <c:v>0.202319996528028</c:v>
                </c:pt>
                <c:pt idx="39">
                  <c:v>0.208763219685309</c:v>
                </c:pt>
                <c:pt idx="40">
                  <c:v>0.214154795432669</c:v>
                </c:pt>
                <c:pt idx="41">
                  <c:v>0.218924281292513</c:v>
                </c:pt>
                <c:pt idx="42">
                  <c:v>0.222617447319738</c:v>
                </c:pt>
                <c:pt idx="43">
                  <c:v>0.226801070367878</c:v>
                </c:pt>
                <c:pt idx="44">
                  <c:v>0.230472003619277</c:v>
                </c:pt>
                <c:pt idx="45">
                  <c:v>0.233654815736654</c:v>
                </c:pt>
                <c:pt idx="46">
                  <c:v>0.236550060366963</c:v>
                </c:pt>
                <c:pt idx="47">
                  <c:v>0.239701472310053</c:v>
                </c:pt>
                <c:pt idx="48">
                  <c:v>0.241974319694516</c:v>
                </c:pt>
                <c:pt idx="49">
                  <c:v>0.244125051131246</c:v>
                </c:pt>
                <c:pt idx="50">
                  <c:v>0.245496285772596</c:v>
                </c:pt>
                <c:pt idx="51">
                  <c:v>0.2480452978092</c:v>
                </c:pt>
                <c:pt idx="52">
                  <c:v>0.249733744975054</c:v>
                </c:pt>
                <c:pt idx="53">
                  <c:v>0.250891633303268</c:v>
                </c:pt>
                <c:pt idx="54">
                  <c:v>0.251763625865505</c:v>
                </c:pt>
                <c:pt idx="55">
                  <c:v>0.252718892586606</c:v>
                </c:pt>
                <c:pt idx="56">
                  <c:v>0.253360708245264</c:v>
                </c:pt>
                <c:pt idx="57">
                  <c:v>0.253716544548801</c:v>
                </c:pt>
                <c:pt idx="58">
                  <c:v>0.253895616408352</c:v>
                </c:pt>
                <c:pt idx="59">
                  <c:v>0.254859920399345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Comparison!$Y$11</c:f>
              <c:strCache>
                <c:ptCount val="1"/>
                <c:pt idx="0">
                  <c:v>CPR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Comparison!$U$12:$U$71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cat>
          <c:val>
            <c:numRef>
              <c:f>Comparison!$Y$12:$Y$71</c:f>
              <c:numCache>
                <c:formatCode>0.0%</c:formatCode>
                <c:ptCount val="60"/>
                <c:pt idx="0">
                  <c:v>0.0</c:v>
                </c:pt>
                <c:pt idx="1">
                  <c:v>5.51703495849616E-5</c:v>
                </c:pt>
                <c:pt idx="2">
                  <c:v>5.51703495849617E-5</c:v>
                </c:pt>
                <c:pt idx="3">
                  <c:v>5.51703495849618E-5</c:v>
                </c:pt>
                <c:pt idx="4">
                  <c:v>0.00998583327487805</c:v>
                </c:pt>
                <c:pt idx="5">
                  <c:v>0.0182613857126223</c:v>
                </c:pt>
                <c:pt idx="6">
                  <c:v>0.0183855189991885</c:v>
                </c:pt>
                <c:pt idx="7">
                  <c:v>0.0183855189991885</c:v>
                </c:pt>
                <c:pt idx="8">
                  <c:v>0.0183855189991885</c:v>
                </c:pt>
                <c:pt idx="9">
                  <c:v>0.0183864127588517</c:v>
                </c:pt>
                <c:pt idx="10">
                  <c:v>0.0183864127588517</c:v>
                </c:pt>
                <c:pt idx="11">
                  <c:v>0.0183864127588517</c:v>
                </c:pt>
                <c:pt idx="12">
                  <c:v>0.114473719704661</c:v>
                </c:pt>
                <c:pt idx="13">
                  <c:v>0.114473719704661</c:v>
                </c:pt>
                <c:pt idx="14">
                  <c:v>0.114473719704661</c:v>
                </c:pt>
                <c:pt idx="15">
                  <c:v>0.114473719704661</c:v>
                </c:pt>
                <c:pt idx="16">
                  <c:v>0.114473719704661</c:v>
                </c:pt>
                <c:pt idx="17">
                  <c:v>0.188360083509482</c:v>
                </c:pt>
                <c:pt idx="18">
                  <c:v>0.188360083509482</c:v>
                </c:pt>
                <c:pt idx="19">
                  <c:v>0.189932438472654</c:v>
                </c:pt>
                <c:pt idx="20">
                  <c:v>0.189932438472654</c:v>
                </c:pt>
                <c:pt idx="21">
                  <c:v>0.207956831673082</c:v>
                </c:pt>
                <c:pt idx="22">
                  <c:v>0.207956831673082</c:v>
                </c:pt>
                <c:pt idx="23">
                  <c:v>0.207956831673082</c:v>
                </c:pt>
                <c:pt idx="24">
                  <c:v>0.207956831673082</c:v>
                </c:pt>
                <c:pt idx="25">
                  <c:v>0.207956831673082</c:v>
                </c:pt>
                <c:pt idx="26">
                  <c:v>0.207956831673082</c:v>
                </c:pt>
                <c:pt idx="27">
                  <c:v>0.207956831673082</c:v>
                </c:pt>
                <c:pt idx="28">
                  <c:v>0.207956831673082</c:v>
                </c:pt>
                <c:pt idx="29">
                  <c:v>0.207956831673082</c:v>
                </c:pt>
                <c:pt idx="30">
                  <c:v>0.207956831673082</c:v>
                </c:pt>
                <c:pt idx="31">
                  <c:v>0.207956831673082</c:v>
                </c:pt>
                <c:pt idx="32">
                  <c:v>0.207956831673082</c:v>
                </c:pt>
                <c:pt idx="33">
                  <c:v>0.207956831673082</c:v>
                </c:pt>
                <c:pt idx="34">
                  <c:v>0.207956831673082</c:v>
                </c:pt>
                <c:pt idx="35">
                  <c:v>0.207956831673082</c:v>
                </c:pt>
                <c:pt idx="36">
                  <c:v>0.207956831673082</c:v>
                </c:pt>
                <c:pt idx="37">
                  <c:v>0.207956831673082</c:v>
                </c:pt>
                <c:pt idx="38">
                  <c:v>0.207956831673082</c:v>
                </c:pt>
                <c:pt idx="39">
                  <c:v>0.207956831673082</c:v>
                </c:pt>
                <c:pt idx="40">
                  <c:v>0.207956831673082</c:v>
                </c:pt>
                <c:pt idx="41">
                  <c:v>0.207956831673082</c:v>
                </c:pt>
                <c:pt idx="42">
                  <c:v>0.207956831673082</c:v>
                </c:pt>
                <c:pt idx="43">
                  <c:v>0.207956831673082</c:v>
                </c:pt>
                <c:pt idx="44">
                  <c:v>0.207956831673082</c:v>
                </c:pt>
                <c:pt idx="45">
                  <c:v>0.207956831673082</c:v>
                </c:pt>
                <c:pt idx="46">
                  <c:v>0.207956831673082</c:v>
                </c:pt>
                <c:pt idx="47">
                  <c:v>0.207956831673082</c:v>
                </c:pt>
                <c:pt idx="48">
                  <c:v>0.207956831673082</c:v>
                </c:pt>
                <c:pt idx="49">
                  <c:v>0.207956831673082</c:v>
                </c:pt>
                <c:pt idx="50">
                  <c:v>0.207956831673082</c:v>
                </c:pt>
                <c:pt idx="51">
                  <c:v>0.207956831673082</c:v>
                </c:pt>
                <c:pt idx="52">
                  <c:v>0.207956831673082</c:v>
                </c:pt>
                <c:pt idx="53">
                  <c:v>0.207956831673082</c:v>
                </c:pt>
                <c:pt idx="54">
                  <c:v>0.207956831673082</c:v>
                </c:pt>
                <c:pt idx="55">
                  <c:v>0.207956831673082</c:v>
                </c:pt>
                <c:pt idx="56">
                  <c:v>0.207956831673082</c:v>
                </c:pt>
                <c:pt idx="57">
                  <c:v>0.207956831673082</c:v>
                </c:pt>
                <c:pt idx="58">
                  <c:v>0.207956831673082</c:v>
                </c:pt>
                <c:pt idx="59">
                  <c:v>0.207956831673082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73344"/>
        <c:axId val="769875664"/>
      </c:lineChart>
      <c:catAx>
        <c:axId val="7698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769875664"/>
        <c:crosses val="autoZero"/>
        <c:auto val="1"/>
        <c:lblAlgn val="ctr"/>
        <c:lblOffset val="100"/>
        <c:tickLblSkip val="6"/>
        <c:tickMarkSkip val="3"/>
        <c:noMultiLvlLbl val="0"/>
      </c:catAx>
      <c:valAx>
        <c:axId val="7698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7698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463550</xdr:colOff>
      <xdr:row>10</xdr:row>
      <xdr:rowOff>38106</xdr:rowOff>
    </xdr:from>
    <xdr:to>
      <xdr:col>34</xdr:col>
      <xdr:colOff>146050</xdr:colOff>
      <xdr:row>28</xdr:row>
      <xdr:rowOff>38106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349250</xdr:colOff>
      <xdr:row>9</xdr:row>
      <xdr:rowOff>82550</xdr:rowOff>
    </xdr:from>
    <xdr:to>
      <xdr:col>32</xdr:col>
      <xdr:colOff>31750</xdr:colOff>
      <xdr:row>39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34.010029976853" createdVersion="4" refreshedVersion="4" minRefreshableVersion="3" recordCount="272">
  <cacheSource type="worksheet">
    <worksheetSource ref="B10:P282" sheet="Summary"/>
  </cacheSource>
  <cacheFields count="15">
    <cacheField name="LoanID" numFmtId="0">
      <sharedItems containsSemiMixedTypes="0" containsString="0" containsNumber="1" containsInteger="1" minValue="3160173" maxValue="9027681"/>
    </cacheField>
    <cacheField name="MOB" numFmtId="0">
      <sharedItems containsSemiMixedTypes="0" containsString="0" containsNumber="1" containsInteger="1" minValue="1" maxValue="47" count="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Term" numFmtId="0">
      <sharedItems containsSemiMixedTypes="0" containsString="0" containsNumber="1" containsInteger="1" minValue="60" maxValue="60"/>
    </cacheField>
    <cacheField name="Status" numFmtId="0">
      <sharedItems containsSemiMixedTypes="0" containsString="0" containsNumber="1" containsInteger="1" minValue="0" maxValue="5"/>
    </cacheField>
    <cacheField name="Amount" numFmtId="0">
      <sharedItems containsSemiMixedTypes="0" containsString="0" containsNumber="1" containsInteger="1" minValue="4800" maxValue="33600"/>
    </cacheField>
    <cacheField name="Coupon" numFmtId="0">
      <sharedItems containsSemiMixedTypes="0" containsString="0" containsNumber="1" minValue="9.99" maxValue="25.57"/>
    </cacheField>
    <cacheField name="ParSpread" numFmtId="0">
      <sharedItems containsSemiMixedTypes="0" containsString="0" containsNumber="1" minValue="-10.3459696022" maxValue="23.683080140800001"/>
    </cacheField>
    <cacheField name="ParYield" numFmtId="0">
      <sharedItems containsSemiMixedTypes="0" containsString="0" containsNumber="1" minValue="-8.3751696021599997" maxValue="25.653880140799998"/>
    </cacheField>
    <cacheField name="ModYield" numFmtId="0">
      <sharedItems containsSemiMixedTypes="0" containsString="0" containsNumber="1" minValue="-61.090362575100002" maxValue="24.5841076026" count="263">
        <n v="-3.7363642600200002"/>
        <n v="0.92441958667099999"/>
        <n v="-2.6858791668699999"/>
        <n v="-9.1209988235499999"/>
        <n v="-2.1570693312599998"/>
        <n v="-5.88571827046"/>
        <n v="1.2518476268500001"/>
        <n v="-6.4345991035200001"/>
        <n v="1.6064150557300001"/>
        <n v="-3.61382319799"/>
        <n v="-56.125497756100003"/>
        <n v="-61.090362575100002"/>
        <n v="-60.002632694900001"/>
        <n v="-53.978872876499999"/>
        <n v="-56.205377764200001"/>
        <n v="0"/>
        <n v="-5.0214537807399999"/>
        <n v="-10.2858146016"/>
        <n v="-11.6101462298"/>
        <n v="-9.3779587738300005"/>
        <n v="-10.2412336349"/>
        <n v="-8.9995138200499998"/>
        <n v="-4.7065461862899998"/>
        <n v="-7.0253575134900004"/>
        <n v="-11.82256458"/>
        <n v="-6.49084600642"/>
        <n v="-7.48769501564"/>
        <n v="-14.175500017999999"/>
        <n v="-3.66404863577"/>
        <n v="-10.4799459123"/>
        <n v="-8.2642451929400007"/>
        <n v="-6.0613919174699999"/>
        <n v="-4.3246025558400003"/>
        <n v="-10.183462028899999"/>
        <n v="-2.8428439841599999"/>
        <n v="-16.435272692200002"/>
        <n v="-15.0736149524"/>
        <n v="-7.8337972702399998"/>
        <n v="-5.8000862119100001"/>
        <n v="-3.88965007991"/>
        <n v="-6.2513846500200003"/>
        <n v="-5.3541242489999998"/>
        <n v="-8.0560019843999999"/>
        <n v="-9.5473951166899997"/>
        <n v="-5.8807491236500002"/>
        <n v="1.09134413517"/>
        <n v="-5.0555870860000001"/>
        <n v="-2.4468743049300001"/>
        <n v="-3.5781966178400002"/>
        <n v="-8.4644831230400008"/>
        <n v="-6.6190038414199996"/>
        <n v="-4.9972419634799996"/>
        <n v="-6.7696721353299996"/>
        <n v="-5.5797213670000003"/>
        <n v="-11.508359088700001"/>
        <n v="3.1483153954100001"/>
        <n v="-5.4097976975500002"/>
        <n v="0.98944903570800002"/>
        <n v="0.52757783435600003"/>
        <n v="-0.83174874322299996"/>
        <n v="3.1561998553000001"/>
        <n v="-3.7142440328799999"/>
        <n v="17.015486914099998"/>
        <n v="16.977393874200001"/>
        <n v="7.9892219499900001"/>
        <n v="13.543738384199999"/>
        <n v="13.9794386607"/>
        <n v="14.2101525089"/>
        <n v="16.341089585100001"/>
        <n v="13.278131785299999"/>
        <n v="14.391057545900001"/>
        <n v="16.9480952089"/>
        <n v="12.7174080352"/>
        <n v="18.4017414323"/>
        <n v="14.4644712621"/>
        <n v="14.4684048409"/>
        <n v="11.5488350195"/>
        <n v="10.2621604563"/>
        <n v="11.050505593"/>
        <n v="6.7542043981699997"/>
        <n v="-4.5431831110300003"/>
        <n v="-7.9242929476699997"/>
        <n v="-5.2398091296600002"/>
        <n v="-2.6699360169299999"/>
        <n v="-0.83865693390399998"/>
        <n v="-3.5072607203800001"/>
        <n v="-1.9131750521499999"/>
        <n v="-4.0816510243700002"/>
        <n v="-6.5788197841300002"/>
        <n v="0.51442224719700003"/>
        <n v="-5.5541649358200003"/>
        <n v="-1.6772494442100001"/>
        <n v="-4.2305906537700002"/>
        <n v="-10.100644625099999"/>
        <n v="-2.7659458207299998"/>
        <n v="-1.70977523541"/>
        <n v="-1.255115558"/>
        <n v="-4.8592874772999997"/>
        <n v="-6.9453720618699997"/>
        <n v="-0.50213098596899997"/>
        <n v="0.65291819181599997"/>
        <n v="-2.5657672945300001"/>
        <n v="-7.05131989725"/>
        <n v="-1.1832833979899999"/>
        <n v="1.97219232015"/>
        <n v="-5.04364483209"/>
        <n v="-5.74245912625"/>
        <n v="-3.3972637456800001"/>
        <n v="-2.69269332459"/>
        <n v="-5.9098972230899998"/>
        <n v="-1.51476723636"/>
        <n v="1.88987792851"/>
        <n v="-2.4441350649800002"/>
        <n v="-0.73535837100300006"/>
        <n v="-0.84058302503399995"/>
        <n v="-6.8817837448599999"/>
        <n v="-0.144330693398"/>
        <n v="2.6191155855799999"/>
        <n v="-7.1033152488000004"/>
        <n v="-9.7213912850700002"/>
        <n v="-0.25574743160000002"/>
        <n v="-13.3084661772"/>
        <n v="-10.988033443000001"/>
        <n v="-9.4286227774599993"/>
        <n v="-17.032667926399998"/>
        <n v="-5.7966146692800002"/>
        <n v="-13.6284323035"/>
        <n v="-9.2267833637300001"/>
        <n v="-12.162039760400001"/>
        <n v="-11.751475619600001"/>
        <n v="-6.1555570725899997"/>
        <n v="-5.91654469756"/>
        <n v="-12.4682770365"/>
        <n v="-12.440574637399999"/>
        <n v="-10.2552634365"/>
        <n v="3.1375947103199998E-2"/>
        <n v="-8.8126606906199996"/>
        <n v="-9.5193059939399998"/>
        <n v="-10.813303836499999"/>
        <n v="-8.7112189549700005"/>
        <n v="-7.5919443296100004"/>
        <n v="-13.9930288333"/>
        <n v="6.4013417863999997"/>
        <n v="5.7646736000800001"/>
        <n v="6.1343023760499999"/>
        <n v="6.2794778642800004"/>
        <n v="0.61750512573100003"/>
        <n v="9.5013039797999994"/>
        <n v="10.199227133899999"/>
        <n v="13.657680751799999"/>
        <n v="13.231895079199999"/>
        <n v="11.0943353317"/>
        <n v="9.7782222386100006"/>
        <n v="2.8741282087500002"/>
        <n v="6.0316844712300002"/>
        <n v="3.8351319137200002"/>
        <n v="3.2543263424100002"/>
        <n v="2.8069869727299999"/>
        <n v="5.3718540495699996"/>
        <n v="2.3023786242000002"/>
        <n v="2.5742345041400001"/>
        <n v="2.66898818674"/>
        <n v="4.7599436040700001"/>
        <n v="5.8600032131599997"/>
        <n v="5.5209548396799999"/>
        <n v="7.0193076327800004"/>
        <n v="6.4172131009999998"/>
        <n v="5.6504713660599997"/>
        <n v="3.27907863669"/>
        <n v="4.8376928557400003"/>
        <n v="4.0144008926300003"/>
        <n v="3.20313886375"/>
        <n v="3.1667319570100001"/>
        <n v="4.1900071936899996"/>
        <n v="6.0053569905000002"/>
        <n v="6.7292587360500002"/>
        <n v="4.0713311927199998"/>
        <n v="6.0028392320500004"/>
        <n v="4.7414731439400004"/>
        <n v="7.8003748746300001"/>
        <n v="7.5335815724700002"/>
        <n v="5.3948507152399996"/>
        <n v="5.85204830139"/>
        <n v="3.3932206031800001"/>
        <n v="3.8012784229699998"/>
        <n v="5.6179595247999998"/>
        <n v="9.1315942964900003"/>
        <n v="4.9119191286300001"/>
        <n v="4.8111641288999998"/>
        <n v="7.1376906309899999"/>
        <n v="8.3317041523299995"/>
        <n v="7.6142637303800003"/>
        <n v="7.4700821561700002"/>
        <n v="17.374426270699999"/>
        <n v="13.0688743098"/>
        <n v="15.1637396526"/>
        <n v="18.460113570400001"/>
        <n v="13.635289221200001"/>
        <n v="17.352800176799999"/>
        <n v="16.491193129999999"/>
        <n v="14.248243327000001"/>
        <n v="14.552296201800001"/>
        <n v="13.185212912100001"/>
        <n v="14.582697832199999"/>
        <n v="20.067551858200002"/>
        <n v="18.5368060835"/>
        <n v="14.2151566229"/>
        <n v="16.092584502899999"/>
        <n v="16.103497132000001"/>
        <n v="12.7449757469"/>
        <n v="19.730918114200001"/>
        <n v="17.8516130135"/>
        <n v="-23.972371791899999"/>
        <n v="-17.104390119000001"/>
        <n v="-27.764315857900002"/>
        <n v="-21.082976237699999"/>
        <n v="-15.810534151500001"/>
        <n v="18.9411018023"/>
        <n v="21.020802437"/>
        <n v="24.3315585498"/>
        <n v="24.056859907500002"/>
        <n v="19.537077611200001"/>
        <n v="22.147223677500001"/>
        <n v="21.1222665606"/>
        <n v="21.239075353600001"/>
        <n v="24.5841076026"/>
        <n v="8.5265565378199994"/>
        <n v="13.015285631699999"/>
        <n v="15.352894148300001"/>
        <n v="10.627006186099999"/>
        <n v="13.4754250255"/>
        <n v="11.706436186399999"/>
        <n v="12.821144843600001"/>
        <n v="11.982000230600001"/>
        <n v="12.2517316886"/>
        <n v="12.8540731927"/>
        <n v="11.9312129403"/>
        <n v="11.471664410500001"/>
        <n v="12.466939264200001"/>
        <n v="11.9039880854"/>
        <n v="15.9001304364"/>
        <n v="13.344078211099999"/>
        <n v="12.6985137462"/>
        <n v="10.3967288471"/>
        <n v="14.494391332599999"/>
        <n v="13.007110101"/>
        <n v="14.323847902300001"/>
        <n v="12.285106151300001"/>
        <n v="11.0342818531"/>
        <n v="12.335187949"/>
        <n v="13.872445857800001"/>
        <n v="12.507566780499999"/>
        <n v="11.2597703209"/>
        <n v="12.941745099"/>
        <n v="10.941205576"/>
        <n v="12.777764429199999"/>
        <n v="14.845731728400001"/>
        <n v="11.659472702"/>
        <n v="10.646461754700001"/>
        <n v="10.1679909715"/>
        <n v="11.3561118786"/>
        <n v="11.9795468739"/>
        <n v="13.073022356899999"/>
      </sharedItems>
    </cacheField>
    <cacheField name="AvgYield" numFmtId="0">
      <sharedItems containsString="0" containsBlank="1" containsNumber="1" minValue="-67.254652230399998" maxValue="22.804656271199999" count="257">
        <n v="-18.377915999300001"/>
        <n v="-12.4474795668"/>
        <n v="-19.947030830100001"/>
        <n v="-24.324983666800001"/>
        <n v="-18.967346854500001"/>
        <n v="-21.2870678962"/>
        <n v="-11.3314477055"/>
        <n v="-22.854097199000002"/>
        <n v="-9.9914534357899996"/>
        <n v="-15.661737478899999"/>
        <n v="-67.254652230399998"/>
        <m/>
        <n v="0"/>
        <n v="-15.8613833217"/>
        <n v="-20.152925030199999"/>
        <n v="-25.592695601199999"/>
        <n v="-22.816399922399999"/>
        <n v="-23.975077315899998"/>
        <n v="-20.9962393948"/>
        <n v="-17.444039836599998"/>
        <n v="-14.709187072500001"/>
        <n v="-25.833541471099998"/>
        <n v="-14.8317734966"/>
        <n v="-15.9182458299"/>
        <n v="-25.318909490799999"/>
        <n v="-12.2358406506"/>
        <n v="-22.791589590400001"/>
        <n v="-17.8495442623"/>
        <n v="-15.0318873065"/>
        <n v="-13.8856168474"/>
        <n v="-18.4566529172"/>
        <n v="-10.964528700900001"/>
        <n v="-28.9029774565"/>
        <n v="-24.353578876"/>
        <n v="-14.0579927069"/>
        <n v="-11.746424229700001"/>
        <n v="-9.7279596809900006"/>
        <n v="-10.681306660000001"/>
        <n v="-12.586447290900001"/>
        <n v="-14.9445437609"/>
        <n v="-16.9717521633"/>
        <n v="-11.418216384300001"/>
        <n v="-2.0565165472800002"/>
        <n v="-10.6108947483"/>
        <n v="-7.0920905029799997"/>
        <n v="-8.49259518651"/>
        <n v="-10.5011864048"/>
        <n v="-8.9521360401799992"/>
        <n v="-7.5370754900800003"/>
        <n v="-9.5862053284200002"/>
        <n v="-8.2395906859500005"/>
        <n v="-13.352730645699999"/>
        <n v="2.3220380631399999"/>
        <n v="-6.0643459760000002"/>
        <n v="1.42838329314"/>
        <n v="0.910500173084"/>
        <n v="1.68511627041E-2"/>
        <n v="4.5403014450999999"/>
        <n v="0.34606573472399998"/>
        <n v="13.891311231"/>
        <n v="11.782546701199999"/>
        <n v="4.6239257181699998"/>
        <n v="7.6041232675500003"/>
        <n v="9.1376459963599999"/>
        <n v="8.9985663351599996"/>
        <n v="12.2638400679"/>
        <n v="7.50708233783"/>
        <n v="9.2102753661999994"/>
        <n v="13.303407031600001"/>
        <n v="7.3588065020100002"/>
        <n v="14.633656842200001"/>
        <n v="9.7724516111399993"/>
        <n v="9.3214283440599992"/>
        <n v="6.0753447117699997"/>
        <n v="4.8549034707100001"/>
        <n v="5.1763142071999999"/>
        <n v="-4.2957176773099999"/>
        <n v="-20.210191516799998"/>
        <n v="-23.936396812400002"/>
        <n v="-16.834788923200001"/>
        <n v="-13.39574178"/>
        <n v="-15.9154433723"/>
        <n v="-17.704543854400001"/>
        <n v="-15.024526241"/>
        <n v="-19.438159918699998"/>
        <n v="-21.008580671200001"/>
        <n v="-11.199970302800001"/>
        <n v="-18.4365424155"/>
        <n v="-11.103202211599999"/>
        <n v="-17.855612145999999"/>
        <n v="-25.625639255300001"/>
        <n v="-16.4817638673"/>
        <n v="-13.4482727108"/>
        <n v="-11.8703489039"/>
        <n v="-16.193466708399999"/>
        <n v="-17.421910441600001"/>
        <n v="-10.091961191199999"/>
        <n v="-7.8502628956400002"/>
        <n v="-12.845214432300001"/>
        <n v="-15.8098639925"/>
        <n v="-7.1385741086400003"/>
        <n v="-5.1371652531300001"/>
        <n v="-14.2827786008"/>
        <n v="-15.909079135500001"/>
        <n v="-10.672762735099999"/>
        <n v="-10.5376953123"/>
        <n v="-12.25850017"/>
        <n v="-7.9544312959700001"/>
        <n v="-2.1177263124999999"/>
        <n v="-8.5609085826999998"/>
        <n v="-6.5225094627900004"/>
        <n v="-3.1950222892100002"/>
        <n v="-9.4851167109399999"/>
        <n v="-2.0425594579399999"/>
        <n v="0.73915915506899998"/>
        <n v="-9.1299833022500003"/>
        <n v="-9.8423930573499998"/>
        <n v="-0.27265739455999999"/>
        <n v="-17.038202924099998"/>
        <n v="-18.4985147083"/>
        <n v="-15.847217064600001"/>
        <n v="-25.7426884132"/>
        <n v="-13.9012006575"/>
        <n v="-22.490848230099999"/>
        <n v="-19.331763953100001"/>
        <n v="-18.098875076999999"/>
        <n v="-19.428519450500001"/>
        <n v="-13.5662464725"/>
        <n v="-10.8418310056"/>
        <n v="-15.512258214599999"/>
        <n v="-14.895139512"/>
        <n v="-15.401651731699999"/>
        <n v="-2.2279923423699999"/>
        <n v="-15.7747194639"/>
        <n v="-18.331874957899998"/>
        <n v="-14.5631634611"/>
        <n v="-15.928927203800001"/>
        <n v="-15.713529766100001"/>
        <n v="-16.367837584299998"/>
        <n v="0.22377234726799999"/>
        <n v="-2.82915456419"/>
        <n v="-1.9195209167"/>
        <n v="2.2056769466800001"/>
        <n v="-8.09049015071"/>
        <n v="3.53620737979"/>
        <n v="5.2513400952599998"/>
        <n v="8.7650816182900009"/>
        <n v="7.6849983361899996"/>
        <n v="7.3889609916900003"/>
        <n v="6.1262002987199997"/>
        <n v="-3.4978905812200001"/>
        <n v="3.4998308804699998"/>
        <n v="-0.65218757606"/>
        <n v="-0.198076662485"/>
        <n v="-1.6664778504"/>
        <n v="1.7975670023799999"/>
        <n v="-3.5717556960199999"/>
        <n v="-1.81425716913"/>
        <n v="-2.4327469496099998"/>
        <n v="2.0134551890500001"/>
        <n v="2.6679748763700002"/>
        <n v="2.37940337655"/>
        <n v="4.3636650789300004"/>
        <n v="3.2712303765600002"/>
        <n v="3.12694300824"/>
        <n v="0.54972417475000002"/>
        <n v="2.4969488846300001"/>
        <n v="-6.2982948942100006E-2"/>
        <n v="-0.197807185031"/>
        <n v="-1.0274710788200001"/>
        <n v="1.0564166605500001"/>
        <n v="4.2198095481699998"/>
        <n v="4.6699920325599997"/>
        <n v="-0.13345007997399999"/>
        <n v="4.0956712937599997"/>
        <n v="1.80826181979"/>
        <n v="6.6455350047800001"/>
        <n v="6.30857216257"/>
        <n v="3.3686595934399999"/>
        <n v="3.8249107227899999"/>
        <n v="0.50345526060900003"/>
        <n v="1.26331908745"/>
        <n v="4.2844695137400004"/>
        <n v="8.60632902601"/>
        <n v="3.6600064452000001"/>
        <n v="2.9433305736099999"/>
        <n v="6.2589983871800001"/>
        <n v="7.6479013881900002"/>
        <n v="6.9785198679200002"/>
        <n v="7.0536011056100003"/>
        <n v="11.8516341675"/>
        <n v="6.8511541348899998"/>
        <n v="9.9116536288599999"/>
        <n v="14.6040623586"/>
        <n v="5.6566656917499998"/>
        <n v="13.725807657300001"/>
        <n v="11.399462228200001"/>
        <n v="7.1990537457899997"/>
        <n v="8.1860561586799996"/>
        <n v="4.41357735366"/>
        <n v="8.0272402697499992"/>
        <n v="17.187109777900002"/>
        <n v="14.3897594486"/>
        <n v="8.5510839626300008"/>
        <n v="12.270918908200001"/>
        <n v="11.7414003322"/>
        <n v="7.4644162736900004"/>
        <n v="17.3447906518"/>
        <n v="15.1241376588"/>
        <n v="-42.560056242199998"/>
        <n v="-29.973179999900001"/>
        <n v="14.4095726148"/>
        <n v="17.659544005899999"/>
        <n v="21.639547852300002"/>
        <n v="22.311682041400001"/>
        <n v="14.1161077741"/>
        <n v="19.368744217900002"/>
        <n v="15.832262327900001"/>
        <n v="16.8974191386"/>
        <n v="22.804656271199999"/>
        <n v="3.3101743611200001"/>
        <n v="9.8237915009400005"/>
        <n v="14.5488623305"/>
        <n v="5.7952449329200002"/>
        <n v="11.515304345700001"/>
        <n v="7.7998934012800003"/>
        <n v="9.1297619897000004"/>
        <n v="7.7614845856099999"/>
        <n v="8.4863000531499999"/>
        <n v="9.5637825631400002"/>
        <n v="7.89601168069"/>
        <n v="6.9391764086599999"/>
        <n v="9.46807932878"/>
        <n v="8.5047094815299999"/>
        <n v="15.358335027100001"/>
        <n v="10.7732106853"/>
        <n v="10.668665493800001"/>
        <n v="6.7366831998099999"/>
        <n v="12.927184497500001"/>
        <n v="10.738088534599999"/>
        <n v="12.645989571499999"/>
        <n v="9.0957904043800006"/>
        <n v="7.6640339588600002"/>
        <n v="9.9356138419299995"/>
        <n v="12.149488658899999"/>
        <n v="10.144108579199999"/>
        <n v="8.5234617812300009"/>
        <n v="11.298376019799999"/>
        <n v="8.9505327968100001"/>
        <n v="11.6531655459"/>
        <n v="14.0215250183"/>
        <n v="10.6746037548"/>
        <n v="8.5823858232500001"/>
        <n v="8.2960753897099995"/>
        <n v="9.7901537506099992"/>
        <n v="10.518107948899999"/>
        <n v="12.3524193675"/>
      </sharedItems>
    </cacheField>
    <cacheField name="ActYield" numFmtId="0">
      <sharedItems containsString="0" containsBlank="1" containsNumber="1" minValue="-100" maxValue="29.5037658864" count="245">
        <n v="-90.799330634599997"/>
        <n v="-93.983881796199995"/>
        <n v="-96.513424843300001"/>
        <n v="-98.303946531500003"/>
        <n v="-99.367846755499997"/>
        <n v="-99.846869034199997"/>
        <n v="-99.982637710500001"/>
        <n v="-99.999567839400001"/>
        <n v="-99.999999742"/>
        <n v="-100"/>
        <m/>
        <n v="0"/>
        <n v="6.9828964120499997"/>
        <n v="6.5155873423599999"/>
        <n v="6.0196557712300001"/>
        <n v="5.4928858657199999"/>
        <n v="4.9327304515400003"/>
        <n v="4.3365047726299997"/>
        <n v="3.70117265804"/>
        <n v="3.0233858821299999"/>
        <n v="2.2994894324400001"/>
        <n v="1.5254856807699999"/>
        <n v="0.69677012429399998"/>
        <n v="-0.191532547951"/>
        <n v="-1.1449276983300001"/>
        <n v="-2.1695823733899999"/>
        <n v="-3.2723582318200002"/>
        <n v="-4.4607416257999999"/>
        <n v="-5.7432362148999996"/>
        <n v="-7.1292165908299996"/>
        <n v="-8.6292553609800002"/>
        <n v="-10.2550319795"/>
        <n v="-12.019630924099999"/>
        <n v="-13.9376274374"/>
        <n v="-16.0250966702"/>
        <n v="-18.300116217500001"/>
        <n v="-20.7822869377"/>
        <n v="-23.493351114199999"/>
        <n v="-26.456734453599999"/>
        <n v="-29.697366737599999"/>
        <n v="-33.241540180400001"/>
        <n v="-37.115243452000001"/>
        <n v="-41.343448928199997"/>
        <n v="-45.946617108700003"/>
        <n v="-50.937514196400002"/>
        <n v="-56.314053070100002"/>
        <n v="-62.050864230499997"/>
        <n v="-68.085512508099995"/>
        <n v="-74.301116130599993"/>
        <n v="-80.505489733800005"/>
        <n v="-86.412011537699996"/>
        <n v="-91.638497050500007"/>
        <n v="-95.755245521800006"/>
        <n v="-98.429265780600005"/>
        <n v="-99.669906098699997"/>
        <n v="-99.977969161900006"/>
        <n v="-99.999915361299998"/>
        <n v="25.524776920400001"/>
        <n v="25.524821264300002"/>
        <n v="25.524775822399999"/>
        <n v="25.524790722599999"/>
        <n v="25.524827596200002"/>
        <n v="25.524825605499998"/>
        <n v="25.5247786485"/>
        <n v="25.524761381800001"/>
        <n v="25.524759791400001"/>
        <n v="25.5248560938"/>
        <n v="25.524750880300001"/>
        <n v="25.524877355099999"/>
        <n v="25.524842727300001"/>
        <n v="25.5247791392"/>
        <n v="25.524944156899998"/>
        <n v="25.525090734300001"/>
        <n v="10.0739984122"/>
        <n v="9.3565716058999993"/>
        <n v="8.5926710317400001"/>
        <n v="7.7784895611699998"/>
        <n v="6.9097910047299997"/>
        <n v="5.9819344499899998"/>
        <n v="4.9898287541400004"/>
        <n v="3.9278564795599999"/>
        <n v="2.7897885823399999"/>
        <n v="1.56879517254"/>
        <n v="0.25727046489799998"/>
        <n v="-1.1531138324400001"/>
        <n v="-2.6716555828600002"/>
        <n v="-4.3085200873999998"/>
        <n v="-6.0750615398900001"/>
        <n v="-7.9836908278000003"/>
        <n v="-10.0481756416"/>
        <n v="-12.283513381900001"/>
        <n v="-14.706242448599999"/>
        <n v="-17.334249954899999"/>
        <n v="-20.186826184200001"/>
        <n v="-23.284559949599998"/>
        <n v="-26.648939489899998"/>
        <n v="-30.301949697400001"/>
        <n v="-34.2649643285"/>
        <n v="-38.5576276846"/>
        <n v="-43.195296591800002"/>
        <n v="-48.185970544600004"/>
        <n v="-53.525324942099999"/>
        <n v="-59.189836125500001"/>
        <n v="-65.127110604400002"/>
        <n v="-71.243450724499993"/>
        <n v="-77.388985086100007"/>
        <n v="-83.343274502300005"/>
        <n v="-88.809169020900001"/>
        <n v="-93.431402945499997"/>
        <n v="-96.867770407799995"/>
        <n v="-98.936909103800005"/>
        <n v="-99.803131303499995"/>
        <n v="-99.989268961199997"/>
        <n v="-99.999971816499993"/>
        <n v="19.4099033663"/>
        <n v="19.417825007800001"/>
        <n v="19.426761629200001"/>
        <n v="19.436863142"/>
        <n v="19.448075232800001"/>
        <n v="19.460829428899999"/>
        <n v="19.475402865"/>
        <n v="19.4918224205"/>
        <n v="19.510862808799999"/>
        <n v="19.5334491132"/>
        <n v="19.560099675099998"/>
        <n v="19.592354749599998"/>
        <n v="19.631989585300001"/>
        <n v="19.682195664999998"/>
        <n v="19.746841407600002"/>
        <n v="19.834534796100002"/>
        <n v="19.9585015587"/>
        <n v="20.147966757599999"/>
        <n v="20.472306876600001"/>
        <n v="21.156602990300001"/>
        <n v="23.8849120687"/>
        <n v="23.886291435"/>
        <n v="23.8879370561"/>
        <n v="23.889971799800001"/>
        <n v="23.8925675222"/>
        <n v="23.895833469900001"/>
        <n v="23.900192577199999"/>
        <n v="23.906384925099999"/>
        <n v="23.9156096211"/>
        <n v="23.930971227899999"/>
        <n v="23.961985329200001"/>
        <n v="-9.7280848291299993"/>
        <n v="-10.628644277899999"/>
        <n v="-11.585702078700001"/>
        <n v="-12.603781289800001"/>
        <n v="-13.6878654227"/>
        <n v="-14.8432809598"/>
        <n v="-16.0759757993"/>
        <n v="-17.392366082799999"/>
        <n v="-18.7995045985"/>
        <n v="-20.305043757300002"/>
        <n v="-21.917414866200001"/>
        <n v="-23.6455977213"/>
        <n v="-25.499567497800001"/>
        <n v="-27.4899456176"/>
        <n v="-29.628130276899999"/>
        <n v="-31.9263068805"/>
        <n v="-34.397251792699997"/>
        <n v="-37.0543099824"/>
        <n v="-39.910782923399999"/>
        <n v="-42.9799402887"/>
        <n v="-46.273832081499997"/>
        <n v="-49.802563800999998"/>
        <n v="-53.572670295800002"/>
        <n v="-57.584845497400003"/>
        <n v="-61.831195661499997"/>
        <n v="-66.290802164400006"/>
        <n v="-70.924600920000003"/>
        <n v="-75.668251161499995"/>
        <n v="-80.424516306300006"/>
        <n v="-85.055594689299994"/>
        <n v="-89.379171528499995"/>
        <n v="-93.175224807999996"/>
        <n v="-96.214745649500003"/>
        <n v="-98.324412520199999"/>
        <n v="-99.486431042299998"/>
        <n v="-99.918017982199999"/>
        <n v="-99.996475722699998"/>
        <n v="-99.999994089200001"/>
        <n v="-48.9642032633"/>
        <n v="-53.082328816599997"/>
        <n v="-57.390662588399998"/>
        <n v="-61.869312895900002"/>
        <n v="-66.485957261799996"/>
        <n v="-71.192169131699998"/>
        <n v="-75.918986271400001"/>
        <n v="-80.572948289099998"/>
        <n v="-85.033189852099994"/>
        <n v="-89.151873759099999"/>
        <n v="-92.762287724199993"/>
        <n v="-95.699807422199996"/>
        <n v="-97.841217403499996"/>
        <n v="-99.161539058200006"/>
        <n v="-99.7851372282"/>
        <n v="-99.9735624331"/>
        <n v="-99.9992499823"/>
        <n v="-99.999999426000002"/>
        <n v="28.795908641299999"/>
        <n v="28.797537119400001"/>
        <n v="28.800583742200001"/>
        <n v="28.807142151299999"/>
        <n v="28.833946677499998"/>
        <n v="28.936919803799999"/>
        <n v="29.064576630099999"/>
        <n v="29.5037658864"/>
        <n v="-7.8200366788800002"/>
        <n v="-8.9942030578299992"/>
        <n v="-10.244240554199999"/>
        <n v="-11.5762050282"/>
        <n v="-12.9965959515"/>
        <n v="-14.512584169"/>
        <n v="-16.131772253600001"/>
        <n v="-17.862456467600001"/>
        <n v="-19.713570342600001"/>
        <n v="-21.694691522700001"/>
        <n v="-23.815984422100001"/>
        <n v="-26.088241842799999"/>
        <n v="-28.522756191900001"/>
        <n v="-31.131124843199999"/>
        <n v="-33.925104058499997"/>
        <n v="-36.916117333700001"/>
        <n v="-40.1149658617"/>
        <n v="-43.530858258400002"/>
        <n v="-47.170465782900003"/>
        <n v="-51.0365445849"/>
        <n v="-55.1258802117"/>
        <n v="-59.426896690900001"/>
        <n v="-63.916448689500001"/>
        <n v="-68.555567269799994"/>
        <n v="-73.285141999800004"/>
        <n v="-78.020727586500001"/>
        <n v="-82.648689814400001"/>
        <n v="-87.024617540899996"/>
        <n v="-90.978048009399998"/>
        <n v="-94.327904546699997"/>
        <n v="-96.914685146400004"/>
        <n v="-98.651871680400006"/>
        <n v="-99.586960088300003"/>
        <n v="-99.929482929399995"/>
        <n v="-99.997234655599996"/>
        <n v="-99.999995986100004"/>
      </sharedItems>
    </cacheField>
    <cacheField name="ModPrice" numFmtId="0">
      <sharedItems containsSemiMixedTypes="0" containsString="0" containsNumber="1" minValue="0" maxValue="131.36668828800001"/>
    </cacheField>
    <cacheField name="AvgPrice" numFmtId="0">
      <sharedItems containsSemiMixedTypes="0" containsString="0" containsNumber="1" minValue="0" maxValue="131.36668828800001"/>
    </cacheField>
    <cacheField name="ActPrice" numFmtId="0">
      <sharedItems containsSemiMixedTypes="0" containsString="0" containsNumber="1" containsInteger="1" minValue="0" maxValue="100"/>
    </cacheField>
    <cacheField name="YldDiff" numFmtId="4">
      <sharedItems containsSemiMixedTypes="0" containsString="0" containsNumber="1" minValue="-61.090362575100002" maxValue="119.7309175402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n v="3160173"/>
    <x v="0"/>
    <n v="60"/>
    <n v="0"/>
    <n v="18000"/>
    <n v="23.28"/>
    <n v="-2.1949504919199998"/>
    <n v="-0.22415049191700001"/>
    <x v="0"/>
    <x v="0"/>
    <x v="0"/>
    <n v="95.114080733400002"/>
    <n v="95.114080733400002"/>
    <n v="100"/>
    <n v="87.06296637458"/>
  </r>
  <r>
    <n v="3160173"/>
    <x v="1"/>
    <n v="60"/>
    <n v="0"/>
    <n v="18000"/>
    <n v="23.28"/>
    <n v="-2.1949504919199998"/>
    <n v="-0.22415049191700001"/>
    <x v="1"/>
    <x v="1"/>
    <x v="1"/>
    <n v="102.672274051"/>
    <n v="102.672274051"/>
    <n v="100"/>
    <n v="94.908301382870988"/>
  </r>
  <r>
    <n v="3160173"/>
    <x v="2"/>
    <n v="60"/>
    <n v="0"/>
    <n v="18000"/>
    <n v="23.28"/>
    <n v="-2.1949504919199998"/>
    <n v="-0.22415049191700001"/>
    <x v="2"/>
    <x v="2"/>
    <x v="2"/>
    <n v="96.573348389200007"/>
    <n v="96.573348389200007"/>
    <n v="100"/>
    <n v="93.827545676430006"/>
  </r>
  <r>
    <n v="3160173"/>
    <x v="3"/>
    <n v="60"/>
    <n v="0"/>
    <n v="18000"/>
    <n v="23.28"/>
    <n v="-2.1949504919199998"/>
    <n v="-0.22415049191700001"/>
    <x v="3"/>
    <x v="3"/>
    <x v="3"/>
    <n v="87.162373930800001"/>
    <n v="87.162373930800001"/>
    <n v="100"/>
    <n v="89.182947707950007"/>
  </r>
  <r>
    <n v="3160173"/>
    <x v="4"/>
    <n v="60"/>
    <n v="0"/>
    <n v="18000"/>
    <n v="23.28"/>
    <n v="-2.1949504919199998"/>
    <n v="-0.22415049191700001"/>
    <x v="4"/>
    <x v="4"/>
    <x v="4"/>
    <n v="97.469366098699993"/>
    <n v="97.469366098699993"/>
    <n v="100"/>
    <n v="97.210777424239993"/>
  </r>
  <r>
    <n v="3160173"/>
    <x v="5"/>
    <n v="60"/>
    <n v="0"/>
    <n v="18000"/>
    <n v="23.28"/>
    <n v="-2.1949504919199998"/>
    <n v="-0.22415049191700001"/>
    <x v="5"/>
    <x v="5"/>
    <x v="5"/>
    <n v="92.052926947499998"/>
    <n v="92.052926947499998"/>
    <n v="100"/>
    <n v="93.961150763739994"/>
  </r>
  <r>
    <n v="3160173"/>
    <x v="6"/>
    <n v="60"/>
    <n v="0"/>
    <n v="18000"/>
    <n v="23.28"/>
    <n v="-2.1949504919199998"/>
    <n v="-0.22415049191700001"/>
    <x v="6"/>
    <x v="6"/>
    <x v="6"/>
    <n v="103.193404649"/>
    <n v="103.193404649"/>
    <n v="100"/>
    <n v="101.23448533734999"/>
  </r>
  <r>
    <n v="3160173"/>
    <x v="7"/>
    <n v="60"/>
    <n v="0"/>
    <n v="18000"/>
    <n v="23.28"/>
    <n v="-2.1949504919199998"/>
    <n v="-0.22415049191700001"/>
    <x v="7"/>
    <x v="7"/>
    <x v="7"/>
    <n v="91.179932390600001"/>
    <n v="91.179932390600001"/>
    <n v="100"/>
    <n v="93.564968735880001"/>
  </r>
  <r>
    <n v="3160173"/>
    <x v="8"/>
    <n v="60"/>
    <n v="0"/>
    <n v="18000"/>
    <n v="23.28"/>
    <n v="-2.1949504919199998"/>
    <n v="-0.22415049191700001"/>
    <x v="8"/>
    <x v="8"/>
    <x v="8"/>
    <n v="103.63995014699999"/>
    <n v="103.63995014699999"/>
    <n v="100"/>
    <n v="101.60641479773"/>
  </r>
  <r>
    <n v="3160173"/>
    <x v="9"/>
    <n v="60"/>
    <n v="0"/>
    <n v="18000"/>
    <n v="23.28"/>
    <n v="-2.1949504919199998"/>
    <n v="-0.22415049191700001"/>
    <x v="9"/>
    <x v="9"/>
    <x v="9"/>
    <n v="95.948206948399999"/>
    <n v="95.948206948399999"/>
    <n v="100"/>
    <n v="96.386176802009999"/>
  </r>
  <r>
    <n v="3160173"/>
    <x v="10"/>
    <n v="60"/>
    <n v="0"/>
    <n v="18000"/>
    <n v="23.28"/>
    <n v="-2.1949504919199998"/>
    <n v="-0.22415049191700001"/>
    <x v="10"/>
    <x v="10"/>
    <x v="10"/>
    <n v="42.170045115699999"/>
    <n v="42.170045115699999"/>
    <n v="100"/>
    <n v="-56.125497756100003"/>
  </r>
  <r>
    <n v="3160173"/>
    <x v="11"/>
    <n v="60"/>
    <n v="1"/>
    <n v="18000"/>
    <n v="23.28"/>
    <n v="-2.1949504919199998"/>
    <n v="-0.22415049191700001"/>
    <x v="11"/>
    <x v="11"/>
    <x v="10"/>
    <n v="42.842555408000003"/>
    <n v="42.842555408000003"/>
    <n v="100"/>
    <n v="-61.090362575100002"/>
  </r>
  <r>
    <n v="3160173"/>
    <x v="12"/>
    <n v="60"/>
    <n v="2"/>
    <n v="18000"/>
    <n v="23.28"/>
    <n v="-2.1949504919199998"/>
    <n v="-0.22415049191700001"/>
    <x v="12"/>
    <x v="11"/>
    <x v="10"/>
    <n v="44.382055739800002"/>
    <n v="44.382055739800002"/>
    <n v="100"/>
    <n v="-60.002632694900001"/>
  </r>
  <r>
    <n v="3160173"/>
    <x v="13"/>
    <n v="60"/>
    <n v="3"/>
    <n v="18000"/>
    <n v="23.28"/>
    <n v="-2.1949504919199998"/>
    <n v="-0.22415049191700001"/>
    <x v="13"/>
    <x v="11"/>
    <x v="10"/>
    <n v="43.625571926500001"/>
    <n v="43.625571926500001"/>
    <n v="100"/>
    <n v="-53.978872876499999"/>
  </r>
  <r>
    <n v="3160173"/>
    <x v="14"/>
    <n v="60"/>
    <n v="3"/>
    <n v="18000"/>
    <n v="23.28"/>
    <n v="-2.1949504919199998"/>
    <n v="-0.22415049191700001"/>
    <x v="14"/>
    <x v="11"/>
    <x v="11"/>
    <n v="41.799879837699997"/>
    <n v="41.799879837699997"/>
    <n v="100"/>
    <n v="-56.205377764200001"/>
  </r>
  <r>
    <n v="3160173"/>
    <x v="15"/>
    <n v="60"/>
    <n v="4"/>
    <n v="18000"/>
    <n v="23.28"/>
    <n v="0"/>
    <n v="-0.22415049191700001"/>
    <x v="15"/>
    <x v="12"/>
    <x v="11"/>
    <n v="0"/>
    <n v="0"/>
    <n v="0"/>
    <n v="0"/>
  </r>
  <r>
    <n v="3292563"/>
    <x v="0"/>
    <n v="60"/>
    <n v="0"/>
    <n v="16800"/>
    <n v="16.29"/>
    <n v="-9.3798604910400005"/>
    <n v="-7.40906049104"/>
    <x v="16"/>
    <x v="13"/>
    <x v="12"/>
    <n v="105.11091695"/>
    <n v="105.11091695"/>
    <n v="100"/>
    <n v="-12.00435019279"/>
  </r>
  <r>
    <n v="3292563"/>
    <x v="1"/>
    <n v="60"/>
    <n v="0"/>
    <n v="16800"/>
    <n v="16.29"/>
    <n v="-9.3798604910400005"/>
    <n v="-7.40906049104"/>
    <x v="17"/>
    <x v="14"/>
    <x v="13"/>
    <n v="96.126503582300003"/>
    <n v="96.126503582300003"/>
    <n v="100"/>
    <n v="-16.801401943960002"/>
  </r>
  <r>
    <n v="3292563"/>
    <x v="2"/>
    <n v="60"/>
    <n v="0"/>
    <n v="16800"/>
    <n v="16.29"/>
    <n v="-9.3798604910400005"/>
    <n v="-7.40906049104"/>
    <x v="18"/>
    <x v="15"/>
    <x v="14"/>
    <n v="93.597837552200005"/>
    <n v="93.597837552200005"/>
    <n v="100"/>
    <n v="-17.629802001030001"/>
  </r>
  <r>
    <n v="3292563"/>
    <x v="3"/>
    <n v="60"/>
    <n v="0"/>
    <n v="16800"/>
    <n v="16.29"/>
    <n v="-9.3798604910400005"/>
    <n v="-7.40906049104"/>
    <x v="19"/>
    <x v="16"/>
    <x v="15"/>
    <n v="97.319610538999996"/>
    <n v="97.319610538999996"/>
    <n v="100"/>
    <n v="-14.87084463955"/>
  </r>
  <r>
    <n v="3292563"/>
    <x v="4"/>
    <n v="60"/>
    <n v="0"/>
    <n v="16800"/>
    <n v="16.29"/>
    <n v="-9.3798604910400005"/>
    <n v="-7.40906049104"/>
    <x v="20"/>
    <x v="17"/>
    <x v="16"/>
    <n v="95.779341495400004"/>
    <n v="95.779341495400004"/>
    <n v="100"/>
    <n v="-15.173964086440002"/>
  </r>
  <r>
    <n v="3292563"/>
    <x v="5"/>
    <n v="60"/>
    <n v="0"/>
    <n v="16800"/>
    <n v="16.29"/>
    <n v="-9.3798604910400005"/>
    <n v="-7.40906049104"/>
    <x v="21"/>
    <x v="18"/>
    <x v="17"/>
    <n v="98.117468489800004"/>
    <n v="98.117468489800004"/>
    <n v="100"/>
    <n v="-13.336018592679999"/>
  </r>
  <r>
    <n v="3292563"/>
    <x v="6"/>
    <n v="60"/>
    <n v="0"/>
    <n v="16800"/>
    <n v="16.29"/>
    <n v="-9.3798604910400005"/>
    <n v="-7.40906049104"/>
    <x v="22"/>
    <x v="19"/>
    <x v="18"/>
    <n v="105.89291368000001"/>
    <n v="105.89291368000001"/>
    <n v="100"/>
    <n v="-8.4077188443299988"/>
  </r>
  <r>
    <n v="3292563"/>
    <x v="7"/>
    <n v="60"/>
    <n v="0"/>
    <n v="16800"/>
    <n v="16.29"/>
    <n v="-9.3798604910400005"/>
    <n v="-7.40906049104"/>
    <x v="23"/>
    <x v="20"/>
    <x v="19"/>
    <n v="101.402113034"/>
    <n v="101.402113034"/>
    <n v="100"/>
    <n v="-10.048743395620001"/>
  </r>
  <r>
    <n v="3292563"/>
    <x v="8"/>
    <n v="60"/>
    <n v="0"/>
    <n v="16800"/>
    <n v="16.29"/>
    <n v="-9.3798604910400005"/>
    <n v="-7.40906049104"/>
    <x v="24"/>
    <x v="21"/>
    <x v="20"/>
    <n v="93.164245120700002"/>
    <n v="93.164245120700002"/>
    <n v="100"/>
    <n v="-14.12205401244"/>
  </r>
  <r>
    <n v="3292563"/>
    <x v="9"/>
    <n v="60"/>
    <n v="0"/>
    <n v="16800"/>
    <n v="16.29"/>
    <n v="-9.3798604910400005"/>
    <n v="-7.40906049104"/>
    <x v="25"/>
    <x v="22"/>
    <x v="21"/>
    <n v="102.218233661"/>
    <n v="102.218233661"/>
    <n v="100"/>
    <n v="-8.0163316871900001"/>
  </r>
  <r>
    <n v="3292563"/>
    <x v="10"/>
    <n v="60"/>
    <n v="0"/>
    <n v="16800"/>
    <n v="16.29"/>
    <n v="-9.3798604910400005"/>
    <n v="-7.40906049104"/>
    <x v="26"/>
    <x v="23"/>
    <x v="22"/>
    <n v="100.683427546"/>
    <n v="100.683427546"/>
    <n v="100"/>
    <n v="-8.1844651399339998"/>
  </r>
  <r>
    <n v="3292563"/>
    <x v="11"/>
    <n v="60"/>
    <n v="0"/>
    <n v="16800"/>
    <n v="16.29"/>
    <n v="-9.3798604910400005"/>
    <n v="-7.40906049104"/>
    <x v="27"/>
    <x v="24"/>
    <x v="23"/>
    <n v="90.768478653399995"/>
    <n v="90.768478653399995"/>
    <n v="100"/>
    <n v="-13.983967470048999"/>
  </r>
  <r>
    <n v="3292563"/>
    <x v="12"/>
    <n v="60"/>
    <n v="0"/>
    <n v="16800"/>
    <n v="16.29"/>
    <n v="-9.3798604910400005"/>
    <n v="-7.40906049104"/>
    <x v="28"/>
    <x v="25"/>
    <x v="24"/>
    <n v="106.89183418499999"/>
    <n v="106.89183418499999"/>
    <n v="100"/>
    <n v="-2.5191209374399999"/>
  </r>
  <r>
    <n v="3292563"/>
    <x v="13"/>
    <n v="60"/>
    <n v="0"/>
    <n v="16800"/>
    <n v="16.29"/>
    <n v="-9.3798604910400005"/>
    <n v="-7.40906049104"/>
    <x v="29"/>
    <x v="26"/>
    <x v="25"/>
    <n v="95.946489213800007"/>
    <n v="95.946489213800007"/>
    <n v="100"/>
    <n v="-8.3103635389099999"/>
  </r>
  <r>
    <n v="3292563"/>
    <x v="14"/>
    <n v="60"/>
    <n v="0"/>
    <n v="16800"/>
    <n v="16.29"/>
    <n v="-9.3798604910400005"/>
    <n v="-7.40906049104"/>
    <x v="30"/>
    <x v="27"/>
    <x v="26"/>
    <n v="99.543775876699996"/>
    <n v="99.543775876699996"/>
    <n v="100"/>
    <n v="-4.9918869611200005"/>
  </r>
  <r>
    <n v="3292563"/>
    <x v="15"/>
    <n v="60"/>
    <n v="0"/>
    <n v="16800"/>
    <n v="16.29"/>
    <n v="-9.3798604910400005"/>
    <n v="-7.40906049104"/>
    <x v="31"/>
    <x v="28"/>
    <x v="27"/>
    <n v="102.931648925"/>
    <n v="102.931648925"/>
    <n v="100"/>
    <n v="-1.6006502916700001"/>
  </r>
  <r>
    <n v="3292563"/>
    <x v="16"/>
    <n v="60"/>
    <n v="0"/>
    <n v="16800"/>
    <n v="16.29"/>
    <n v="-9.3798604910400005"/>
    <n v="-7.40906049104"/>
    <x v="32"/>
    <x v="29"/>
    <x v="28"/>
    <n v="105.768726321"/>
    <n v="105.768726321"/>
    <n v="100"/>
    <n v="1.4186336590599993"/>
  </r>
  <r>
    <n v="3292563"/>
    <x v="17"/>
    <n v="60"/>
    <n v="0"/>
    <n v="16800"/>
    <n v="16.29"/>
    <n v="-9.3798604910400005"/>
    <n v="-7.40906049104"/>
    <x v="33"/>
    <x v="30"/>
    <x v="29"/>
    <n v="96.868246861299994"/>
    <n v="96.868246861299994"/>
    <n v="100"/>
    <n v="-3.0542454380699997"/>
  </r>
  <r>
    <n v="3292563"/>
    <x v="18"/>
    <n v="60"/>
    <n v="0"/>
    <n v="16800"/>
    <n v="16.29"/>
    <n v="-9.3798604910400005"/>
    <n v="-7.40906049104"/>
    <x v="34"/>
    <x v="31"/>
    <x v="30"/>
    <n v="107.648832881"/>
    <n v="107.648832881"/>
    <n v="100"/>
    <n v="5.7864113768200003"/>
  </r>
  <r>
    <n v="3292563"/>
    <x v="19"/>
    <n v="60"/>
    <n v="0"/>
    <n v="16800"/>
    <n v="16.29"/>
    <n v="-9.3798604910400005"/>
    <n v="-7.40906049104"/>
    <x v="35"/>
    <x v="32"/>
    <x v="31"/>
    <n v="87.992634812399999"/>
    <n v="87.992634812399999"/>
    <n v="100"/>
    <n v="-6.1802407127000016"/>
  </r>
  <r>
    <n v="3292563"/>
    <x v="20"/>
    <n v="60"/>
    <n v="0"/>
    <n v="16800"/>
    <n v="16.29"/>
    <n v="-9.3798604910400005"/>
    <n v="-7.40906049104"/>
    <x v="36"/>
    <x v="33"/>
    <x v="32"/>
    <n v="90.604556583600001"/>
    <n v="90.604556583600001"/>
    <n v="100"/>
    <n v="-3.0539840283000004"/>
  </r>
  <r>
    <n v="3292563"/>
    <x v="21"/>
    <n v="60"/>
    <n v="0"/>
    <n v="16800"/>
    <n v="16.29"/>
    <n v="-9.3798604910400005"/>
    <n v="-7.40906049104"/>
    <x v="37"/>
    <x v="34"/>
    <x v="33"/>
    <n v="100.259914842"/>
    <n v="100.259914842"/>
    <n v="100"/>
    <n v="6.1038301671599999"/>
  </r>
  <r>
    <n v="3292563"/>
    <x v="22"/>
    <n v="60"/>
    <n v="0"/>
    <n v="16800"/>
    <n v="16.29"/>
    <n v="-9.3798604910400005"/>
    <n v="-7.40906049104"/>
    <x v="38"/>
    <x v="35"/>
    <x v="34"/>
    <n v="102.841264251"/>
    <n v="102.841264251"/>
    <n v="100"/>
    <n v="10.225010458290001"/>
  </r>
  <r>
    <n v="3292563"/>
    <x v="23"/>
    <n v="60"/>
    <n v="0"/>
    <n v="16800"/>
    <n v="16.29"/>
    <n v="-9.3798604910400005"/>
    <n v="-7.40906049104"/>
    <x v="39"/>
    <x v="36"/>
    <x v="35"/>
    <n v="105.429284776"/>
    <n v="105.429284776"/>
    <n v="100"/>
    <n v="14.410466137590001"/>
  </r>
  <r>
    <n v="3292563"/>
    <x v="24"/>
    <n v="60"/>
    <n v="0"/>
    <n v="16800"/>
    <n v="16.29"/>
    <n v="-9.3798604910400005"/>
    <n v="-7.40906049104"/>
    <x v="40"/>
    <x v="37"/>
    <x v="36"/>
    <n v="102.12347894200001"/>
    <n v="102.12347894200001"/>
    <n v="100"/>
    <n v="14.53090228768"/>
  </r>
  <r>
    <n v="3292563"/>
    <x v="25"/>
    <n v="60"/>
    <n v="0"/>
    <n v="16800"/>
    <n v="16.29"/>
    <n v="-9.3798604910400005"/>
    <n v="-7.40906049104"/>
    <x v="41"/>
    <x v="38"/>
    <x v="37"/>
    <n v="103.504674188"/>
    <n v="103.504674188"/>
    <n v="100"/>
    <n v="18.139226865200001"/>
  </r>
  <r>
    <n v="3292563"/>
    <x v="26"/>
    <n v="60"/>
    <n v="0"/>
    <n v="16800"/>
    <n v="16.29"/>
    <n v="-9.3798604910400005"/>
    <n v="-7.40906049104"/>
    <x v="42"/>
    <x v="39"/>
    <x v="38"/>
    <n v="99.994347800900002"/>
    <n v="99.994347800900002"/>
    <n v="100"/>
    <n v="18.400732469200001"/>
  </r>
  <r>
    <n v="3292563"/>
    <x v="27"/>
    <n v="60"/>
    <n v="0"/>
    <n v="16800"/>
    <n v="16.29"/>
    <n v="-9.3798604910400005"/>
    <n v="-7.40906049104"/>
    <x v="43"/>
    <x v="40"/>
    <x v="39"/>
    <n v="98.144821344799993"/>
    <n v="98.144821344799993"/>
    <n v="100"/>
    <n v="20.149971620910001"/>
  </r>
  <r>
    <n v="3292563"/>
    <x v="28"/>
    <n v="60"/>
    <n v="0"/>
    <n v="16800"/>
    <n v="16.29"/>
    <n v="-9.3798604910400005"/>
    <n v="-7.40906049104"/>
    <x v="44"/>
    <x v="41"/>
    <x v="40"/>
    <n v="102.61513460099999"/>
    <n v="102.61513460099999"/>
    <n v="100"/>
    <n v="27.360791056750003"/>
  </r>
  <r>
    <n v="3292563"/>
    <x v="29"/>
    <n v="60"/>
    <n v="0"/>
    <n v="16800"/>
    <n v="16.29"/>
    <n v="-9.3798604910400005"/>
    <n v="-7.40906049104"/>
    <x v="45"/>
    <x v="42"/>
    <x v="41"/>
    <n v="111.027562397"/>
    <n v="111.027562397"/>
    <n v="100"/>
    <n v="38.206587587169999"/>
  </r>
  <r>
    <n v="3292563"/>
    <x v="30"/>
    <n v="60"/>
    <n v="0"/>
    <n v="16800"/>
    <n v="16.29"/>
    <n v="-9.3798604910400005"/>
    <n v="-7.40906049104"/>
    <x v="46"/>
    <x v="43"/>
    <x v="42"/>
    <n v="103.564626735"/>
    <n v="103.564626735"/>
    <n v="100"/>
    <n v="36.287861842199995"/>
  </r>
  <r>
    <n v="3292563"/>
    <x v="31"/>
    <n v="60"/>
    <n v="0"/>
    <n v="16800"/>
    <n v="16.29"/>
    <n v="-9.3798604910400005"/>
    <n v="-7.40906049104"/>
    <x v="47"/>
    <x v="44"/>
    <x v="43"/>
    <n v="106.321650588"/>
    <n v="106.321650588"/>
    <n v="100"/>
    <n v="43.499742803770005"/>
  </r>
  <r>
    <n v="3292563"/>
    <x v="32"/>
    <n v="60"/>
    <n v="0"/>
    <n v="16800"/>
    <n v="16.29"/>
    <n v="-9.3798604910400005"/>
    <n v="-7.40906049104"/>
    <x v="48"/>
    <x v="45"/>
    <x v="44"/>
    <n v="105.137493036"/>
    <n v="105.137493036"/>
    <n v="100"/>
    <n v="47.359317578560002"/>
  </r>
  <r>
    <n v="3292563"/>
    <x v="33"/>
    <n v="60"/>
    <n v="0"/>
    <n v="16800"/>
    <n v="16.29"/>
    <n v="-9.3798604910400005"/>
    <n v="-7.40906049104"/>
    <x v="49"/>
    <x v="46"/>
    <x v="45"/>
    <n v="99.681454351200003"/>
    <n v="99.681454351200003"/>
    <n v="100"/>
    <n v="47.849569947060004"/>
  </r>
  <r>
    <n v="3292563"/>
    <x v="34"/>
    <n v="60"/>
    <n v="0"/>
    <n v="16800"/>
    <n v="16.29"/>
    <n v="-9.3798604910400005"/>
    <n v="-7.40906049104"/>
    <x v="50"/>
    <x v="47"/>
    <x v="46"/>
    <n v="101.515789355"/>
    <n v="101.515789355"/>
    <n v="100"/>
    <n v="55.431860389080001"/>
  </r>
  <r>
    <n v="3292563"/>
    <x v="35"/>
    <n v="60"/>
    <n v="0"/>
    <n v="16800"/>
    <n v="16.29"/>
    <n v="-9.3798604910400005"/>
    <n v="-7.40906049104"/>
    <x v="51"/>
    <x v="48"/>
    <x v="47"/>
    <n v="103.127204703"/>
    <n v="103.127204703"/>
    <n v="100"/>
    <n v="63.088270544619995"/>
  </r>
  <r>
    <n v="3292563"/>
    <x v="36"/>
    <n v="60"/>
    <n v="0"/>
    <n v="16800"/>
    <n v="16.29"/>
    <n v="-9.3798604910400005"/>
    <n v="-7.40906049104"/>
    <x v="52"/>
    <x v="49"/>
    <x v="48"/>
    <n v="101.289526471"/>
    <n v="101.289526471"/>
    <n v="100"/>
    <n v="67.531443995269996"/>
  </r>
  <r>
    <n v="3292563"/>
    <x v="37"/>
    <n v="60"/>
    <n v="0"/>
    <n v="16800"/>
    <n v="16.29"/>
    <n v="-9.3798604910400005"/>
    <n v="-7.40906049104"/>
    <x v="53"/>
    <x v="50"/>
    <x v="49"/>
    <n v="102.4251411"/>
    <n v="102.4251411"/>
    <n v="100"/>
    <n v="74.9257683668"/>
  </r>
  <r>
    <n v="3292563"/>
    <x v="38"/>
    <n v="60"/>
    <n v="0"/>
    <n v="16800"/>
    <n v="16.29"/>
    <n v="-9.3798604910400005"/>
    <n v="-7.40906049104"/>
    <x v="54"/>
    <x v="51"/>
    <x v="50"/>
    <n v="97.003083048799994"/>
    <n v="97.003083048799994"/>
    <n v="100"/>
    <n v="74.903652448999992"/>
  </r>
  <r>
    <n v="3292563"/>
    <x v="39"/>
    <n v="60"/>
    <n v="0"/>
    <n v="16800"/>
    <n v="16.29"/>
    <n v="-9.3798604910400005"/>
    <n v="-7.40906049104"/>
    <x v="55"/>
    <x v="52"/>
    <x v="51"/>
    <n v="109.81196584600001"/>
    <n v="109.81196584600001"/>
    <n v="100"/>
    <n v="94.786812445910002"/>
  </r>
  <r>
    <n v="3292563"/>
    <x v="40"/>
    <n v="60"/>
    <n v="0"/>
    <n v="16800"/>
    <n v="16.29"/>
    <n v="-9.3798604910400005"/>
    <n v="-7.40906049104"/>
    <x v="56"/>
    <x v="53"/>
    <x v="52"/>
    <n v="102.29990675000001"/>
    <n v="102.29990675000001"/>
    <n v="100"/>
    <n v="90.345447824250002"/>
  </r>
  <r>
    <n v="3292563"/>
    <x v="41"/>
    <n v="60"/>
    <n v="0"/>
    <n v="16800"/>
    <n v="16.29"/>
    <n v="-9.3798604910400005"/>
    <n v="-7.40906049104"/>
    <x v="57"/>
    <x v="54"/>
    <x v="53"/>
    <n v="107.40715278499999"/>
    <n v="107.40715278499999"/>
    <n v="100"/>
    <n v="99.418714816308011"/>
  </r>
  <r>
    <n v="3292563"/>
    <x v="42"/>
    <n v="60"/>
    <n v="0"/>
    <n v="16800"/>
    <n v="16.29"/>
    <n v="-9.3798604910400005"/>
    <n v="-7.40906049104"/>
    <x v="58"/>
    <x v="55"/>
    <x v="54"/>
    <n v="106.612950981"/>
    <n v="106.612950981"/>
    <n v="100"/>
    <n v="100.19748393305599"/>
  </r>
  <r>
    <n v="3292563"/>
    <x v="43"/>
    <n v="60"/>
    <n v="0"/>
    <n v="16800"/>
    <n v="16.29"/>
    <n v="-9.3798604910400005"/>
    <n v="-7.40906049104"/>
    <x v="59"/>
    <x v="56"/>
    <x v="55"/>
    <n v="105.184559459"/>
    <n v="105.184559459"/>
    <n v="100"/>
    <n v="99.146220418677004"/>
  </r>
  <r>
    <n v="3292563"/>
    <x v="44"/>
    <n v="60"/>
    <n v="0"/>
    <n v="16800"/>
    <n v="16.29"/>
    <n v="-9.3798604910400005"/>
    <n v="-7.40906049104"/>
    <x v="60"/>
    <x v="57"/>
    <x v="56"/>
    <n v="107.48693575599999"/>
    <n v="107.48693575599999"/>
    <n v="100"/>
    <n v="103.1561152166"/>
  </r>
  <r>
    <n v="3292563"/>
    <x v="45"/>
    <n v="60"/>
    <n v="0"/>
    <n v="16800"/>
    <n v="16.29"/>
    <n v="-9.3798604910400005"/>
    <n v="-7.40906049104"/>
    <x v="61"/>
    <x v="58"/>
    <x v="11"/>
    <n v="102.84563898"/>
    <n v="102.84563898"/>
    <n v="100"/>
    <n v="-3.7142440328799999"/>
  </r>
  <r>
    <n v="3292563"/>
    <x v="46"/>
    <n v="60"/>
    <n v="0"/>
    <n v="16800"/>
    <n v="16.29"/>
    <n v="0"/>
    <n v="-7.40906049104"/>
    <x v="15"/>
    <x v="12"/>
    <x v="11"/>
    <n v="0"/>
    <n v="0"/>
    <n v="0"/>
    <n v="0"/>
  </r>
  <r>
    <n v="4289908"/>
    <x v="0"/>
    <n v="60"/>
    <n v="0"/>
    <n v="19500"/>
    <n v="22.95"/>
    <n v="12.887886312999999"/>
    <n v="14.858686313"/>
    <x v="62"/>
    <x v="59"/>
    <x v="57"/>
    <n v="103.20709134499999"/>
    <n v="103.20709134499999"/>
    <n v="100"/>
    <n v="-8.5092900063000023"/>
  </r>
  <r>
    <n v="4289908"/>
    <x v="1"/>
    <n v="60"/>
    <n v="0"/>
    <n v="19500"/>
    <n v="22.95"/>
    <n v="12.887886312999999"/>
    <n v="14.858686313"/>
    <x v="63"/>
    <x v="60"/>
    <x v="58"/>
    <n v="103.42047360799999"/>
    <n v="103.42047360799999"/>
    <n v="100"/>
    <n v="-8.5474273901000011"/>
  </r>
  <r>
    <n v="4289908"/>
    <x v="2"/>
    <n v="60"/>
    <n v="0"/>
    <n v="19500"/>
    <n v="22.95"/>
    <n v="12.887886312999999"/>
    <n v="14.858686313"/>
    <x v="64"/>
    <x v="61"/>
    <x v="59"/>
    <n v="93.682050163100001"/>
    <n v="93.682050163100001"/>
    <n v="100"/>
    <n v="-17.535553872409999"/>
  </r>
  <r>
    <n v="4289908"/>
    <x v="3"/>
    <n v="60"/>
    <n v="0"/>
    <n v="19500"/>
    <n v="22.95"/>
    <n v="12.887886312999999"/>
    <n v="14.858686313"/>
    <x v="65"/>
    <x v="62"/>
    <x v="60"/>
    <n v="99.038162152500007"/>
    <n v="99.038162152500007"/>
    <n v="100"/>
    <n v="-11.9810523384"/>
  </r>
  <r>
    <n v="4289908"/>
    <x v="4"/>
    <n v="60"/>
    <n v="0"/>
    <n v="19500"/>
    <n v="22.95"/>
    <n v="12.887886312999999"/>
    <n v="14.858686313"/>
    <x v="66"/>
    <x v="63"/>
    <x v="61"/>
    <n v="99.611359149699993"/>
    <n v="99.611359149699993"/>
    <n v="100"/>
    <n v="-11.545388935500002"/>
  </r>
  <r>
    <n v="4289908"/>
    <x v="5"/>
    <n v="60"/>
    <n v="0"/>
    <n v="19500"/>
    <n v="22.95"/>
    <n v="12.887886312999999"/>
    <n v="14.858686313"/>
    <x v="67"/>
    <x v="64"/>
    <x v="62"/>
    <n v="99.871908327599996"/>
    <n v="99.871908327599996"/>
    <n v="100"/>
    <n v="-11.314673096599998"/>
  </r>
  <r>
    <n v="4289908"/>
    <x v="6"/>
    <n v="60"/>
    <n v="0"/>
    <n v="19500"/>
    <n v="22.95"/>
    <n v="12.887886312999999"/>
    <n v="14.858686313"/>
    <x v="68"/>
    <x v="65"/>
    <x v="63"/>
    <n v="102.51636988600001"/>
    <n v="102.51636988600001"/>
    <n v="100"/>
    <n v="-9.1836890633999992"/>
  </r>
  <r>
    <n v="4289908"/>
    <x v="7"/>
    <n v="60"/>
    <n v="0"/>
    <n v="19500"/>
    <n v="22.95"/>
    <n v="12.887886312999999"/>
    <n v="14.858686313"/>
    <x v="69"/>
    <x v="66"/>
    <x v="64"/>
    <n v="98.677180116000002"/>
    <n v="98.677180116000002"/>
    <n v="100"/>
    <n v="-12.246629596500002"/>
  </r>
  <r>
    <n v="4289908"/>
    <x v="8"/>
    <n v="60"/>
    <n v="0"/>
    <n v="19500"/>
    <n v="22.95"/>
    <n v="12.887886312999999"/>
    <n v="14.858686313"/>
    <x v="70"/>
    <x v="67"/>
    <x v="65"/>
    <n v="100.09927846399999"/>
    <n v="100.09927846399999"/>
    <n v="100"/>
    <n v="-11.1337022455"/>
  </r>
  <r>
    <n v="4289908"/>
    <x v="9"/>
    <n v="60"/>
    <n v="0"/>
    <n v="19500"/>
    <n v="22.95"/>
    <n v="12.887886312999999"/>
    <n v="14.858686313"/>
    <x v="71"/>
    <x v="68"/>
    <x v="66"/>
    <n v="103.195980256"/>
    <n v="103.195980256"/>
    <n v="100"/>
    <n v="-8.5767608849000005"/>
  </r>
  <r>
    <n v="4289908"/>
    <x v="10"/>
    <n v="60"/>
    <n v="0"/>
    <n v="19500"/>
    <n v="22.95"/>
    <n v="12.887886312999999"/>
    <n v="14.858686313"/>
    <x v="72"/>
    <x v="69"/>
    <x v="67"/>
    <n v="98.248806410399993"/>
    <n v="98.248806410399993"/>
    <n v="100"/>
    <n v="-12.807342845100001"/>
  </r>
  <r>
    <n v="4289908"/>
    <x v="11"/>
    <n v="60"/>
    <n v="0"/>
    <n v="19500"/>
    <n v="22.95"/>
    <n v="12.887886312999999"/>
    <n v="14.858686313"/>
    <x v="73"/>
    <x v="70"/>
    <x v="68"/>
    <n v="105.05085305"/>
    <n v="105.05085305"/>
    <n v="100"/>
    <n v="-7.1231359227999995"/>
  </r>
  <r>
    <n v="4289908"/>
    <x v="12"/>
    <n v="60"/>
    <n v="0"/>
    <n v="19500"/>
    <n v="22.95"/>
    <n v="12.887886312999999"/>
    <n v="14.858686313"/>
    <x v="74"/>
    <x v="71"/>
    <x v="69"/>
    <n v="100.203681883"/>
    <n v="100.203681883"/>
    <n v="100"/>
    <n v="-11.060371465200001"/>
  </r>
  <r>
    <n v="4289908"/>
    <x v="13"/>
    <n v="60"/>
    <n v="0"/>
    <n v="19500"/>
    <n v="22.95"/>
    <n v="12.887886312999999"/>
    <n v="14.858686313"/>
    <x v="75"/>
    <x v="72"/>
    <x v="70"/>
    <n v="100.198837162"/>
    <n v="100.198837162"/>
    <n v="100"/>
    <n v="-11.0563742983"/>
  </r>
  <r>
    <n v="4289908"/>
    <x v="14"/>
    <n v="60"/>
    <n v="0"/>
    <n v="19500"/>
    <n v="22.95"/>
    <n v="12.887886312999999"/>
    <n v="14.858686313"/>
    <x v="76"/>
    <x v="73"/>
    <x v="71"/>
    <n v="97.043887353499997"/>
    <n v="97.043887353499997"/>
    <n v="100"/>
    <n v="-13.976109137399998"/>
  </r>
  <r>
    <n v="4289908"/>
    <x v="15"/>
    <n v="60"/>
    <n v="0"/>
    <n v="19500"/>
    <n v="22.95"/>
    <n v="12.887886312999999"/>
    <n v="14.858686313"/>
    <x v="77"/>
    <x v="74"/>
    <x v="72"/>
    <n v="95.870799745100001"/>
    <n v="95.870799745100001"/>
    <n v="100"/>
    <n v="-15.262930278000001"/>
  </r>
  <r>
    <n v="4289908"/>
    <x v="16"/>
    <n v="60"/>
    <n v="0"/>
    <n v="19500"/>
    <n v="22.95"/>
    <n v="12.887886312999999"/>
    <n v="14.858686313"/>
    <x v="78"/>
    <x v="75"/>
    <x v="11"/>
    <n v="96.421896735999994"/>
    <n v="96.421896735999994"/>
    <n v="100"/>
    <n v="11.050505593"/>
  </r>
  <r>
    <n v="4289908"/>
    <x v="17"/>
    <n v="60"/>
    <n v="5"/>
    <n v="19500"/>
    <n v="22.95"/>
    <n v="0"/>
    <n v="14.858686313"/>
    <x v="15"/>
    <x v="12"/>
    <x v="11"/>
    <n v="0"/>
    <n v="0"/>
    <n v="0"/>
    <n v="0"/>
  </r>
  <r>
    <n v="5624593"/>
    <x v="0"/>
    <n v="60"/>
    <n v="0"/>
    <n v="30225"/>
    <n v="22.47"/>
    <n v="-10.3459696022"/>
    <n v="-8.3751696021599997"/>
    <x v="79"/>
    <x v="76"/>
    <x v="73"/>
    <n v="131.36668828800001"/>
    <n v="131.36668828800001"/>
    <n v="100"/>
    <n v="-3.3197940140300002"/>
  </r>
  <r>
    <n v="5624593"/>
    <x v="1"/>
    <n v="60"/>
    <n v="0"/>
    <n v="30225"/>
    <n v="22.47"/>
    <n v="-10.3459696022"/>
    <n v="-8.3751696021599997"/>
    <x v="80"/>
    <x v="77"/>
    <x v="74"/>
    <n v="107.922388467"/>
    <n v="107.922388467"/>
    <n v="100"/>
    <n v="-13.89975471693"/>
  </r>
  <r>
    <n v="5624593"/>
    <x v="2"/>
    <n v="60"/>
    <n v="0"/>
    <n v="30225"/>
    <n v="22.47"/>
    <n v="-10.3459696022"/>
    <n v="-8.3751696021599997"/>
    <x v="81"/>
    <x v="78"/>
    <x v="75"/>
    <n v="101.621263192"/>
    <n v="101.621263192"/>
    <n v="100"/>
    <n v="-16.516963979410001"/>
  </r>
  <r>
    <n v="5624593"/>
    <x v="3"/>
    <n v="60"/>
    <n v="0"/>
    <n v="30225"/>
    <n v="22.47"/>
    <n v="-10.3459696022"/>
    <n v="-8.3751696021599997"/>
    <x v="82"/>
    <x v="79"/>
    <x v="76"/>
    <n v="105.84893236000001"/>
    <n v="105.84893236000001"/>
    <n v="100"/>
    <n v="-13.018298690830001"/>
  </r>
  <r>
    <n v="5624593"/>
    <x v="4"/>
    <n v="60"/>
    <n v="0"/>
    <n v="30225"/>
    <n v="22.47"/>
    <n v="-10.3459696022"/>
    <n v="-8.3751696021599997"/>
    <x v="83"/>
    <x v="80"/>
    <x v="77"/>
    <n v="109.971767415"/>
    <n v="109.971767415"/>
    <n v="100"/>
    <n v="-9.5797270216600001"/>
  </r>
  <r>
    <n v="5624593"/>
    <x v="5"/>
    <n v="60"/>
    <n v="0"/>
    <n v="30225"/>
    <n v="22.47"/>
    <n v="-10.3459696022"/>
    <n v="-8.3751696021599997"/>
    <x v="84"/>
    <x v="81"/>
    <x v="78"/>
    <n v="115.24291701600001"/>
    <n v="115.24291701600001"/>
    <n v="100"/>
    <n v="-6.8205913838939995"/>
  </r>
  <r>
    <n v="5624593"/>
    <x v="6"/>
    <n v="60"/>
    <n v="0"/>
    <n v="30225"/>
    <n v="22.47"/>
    <n v="-10.3459696022"/>
    <n v="-8.3751696021599997"/>
    <x v="85"/>
    <x v="82"/>
    <x v="79"/>
    <n v="109.46099853600001"/>
    <n v="109.46099853600001"/>
    <n v="100"/>
    <n v="-8.497089474520001"/>
  </r>
  <r>
    <n v="5624593"/>
    <x v="7"/>
    <n v="60"/>
    <n v="0"/>
    <n v="30225"/>
    <n v="22.47"/>
    <n v="-10.3459696022"/>
    <n v="-8.3751696021599997"/>
    <x v="86"/>
    <x v="83"/>
    <x v="80"/>
    <n v="111.96715532"/>
    <n v="111.96715532"/>
    <n v="100"/>
    <n v="-5.8410315317099997"/>
  </r>
  <r>
    <n v="5624593"/>
    <x v="8"/>
    <n v="60"/>
    <n v="0"/>
    <n v="30225"/>
    <n v="22.47"/>
    <n v="-10.3459696022"/>
    <n v="-8.3751696021599997"/>
    <x v="87"/>
    <x v="84"/>
    <x v="81"/>
    <n v="108.362148998"/>
    <n v="108.362148998"/>
    <n v="100"/>
    <n v="-6.8714396067100001"/>
  </r>
  <r>
    <n v="5624593"/>
    <x v="9"/>
    <n v="60"/>
    <n v="0"/>
    <n v="30225"/>
    <n v="22.47"/>
    <n v="-10.3459696022"/>
    <n v="-8.3751696021599997"/>
    <x v="88"/>
    <x v="85"/>
    <x v="82"/>
    <n v="103.705267732"/>
    <n v="103.705267732"/>
    <n v="100"/>
    <n v="-8.1476149566700009"/>
  </r>
  <r>
    <n v="5624593"/>
    <x v="10"/>
    <n v="60"/>
    <n v="0"/>
    <n v="30225"/>
    <n v="22.47"/>
    <n v="-10.3459696022"/>
    <n v="-8.3751696021599997"/>
    <x v="89"/>
    <x v="86"/>
    <x v="83"/>
    <n v="115.686160313"/>
    <n v="115.686160313"/>
    <n v="100"/>
    <n v="0.25715178229900004"/>
  </r>
  <r>
    <n v="5624593"/>
    <x v="11"/>
    <n v="60"/>
    <n v="0"/>
    <n v="30225"/>
    <n v="22.47"/>
    <n v="-10.3459696022"/>
    <n v="-8.3751696021599997"/>
    <x v="90"/>
    <x v="87"/>
    <x v="84"/>
    <n v="105.36814082399999"/>
    <n v="105.36814082399999"/>
    <n v="100"/>
    <n v="-4.4010511033800004"/>
  </r>
  <r>
    <n v="5624593"/>
    <x v="12"/>
    <n v="60"/>
    <n v="0"/>
    <n v="30225"/>
    <n v="22.47"/>
    <n v="-10.3459696022"/>
    <n v="-8.3751696021599997"/>
    <x v="91"/>
    <x v="88"/>
    <x v="85"/>
    <n v="110.75991490200001"/>
    <n v="110.75991490200001"/>
    <n v="100"/>
    <n v="0.99440613865000005"/>
  </r>
  <r>
    <n v="5624593"/>
    <x v="13"/>
    <n v="60"/>
    <n v="0"/>
    <n v="30225"/>
    <n v="22.47"/>
    <n v="-10.3459696022"/>
    <n v="-8.3751696021599997"/>
    <x v="92"/>
    <x v="89"/>
    <x v="86"/>
    <n v="107.64511315999999"/>
    <n v="107.64511315999999"/>
    <n v="100"/>
    <n v="7.79294336299996E-2"/>
  </r>
  <r>
    <n v="5624593"/>
    <x v="14"/>
    <n v="60"/>
    <n v="0"/>
    <n v="30225"/>
    <n v="22.47"/>
    <n v="-10.3459696022"/>
    <n v="-8.3751696021599997"/>
    <x v="93"/>
    <x v="90"/>
    <x v="87"/>
    <n v="98.156172067699998"/>
    <n v="98.156172067699998"/>
    <n v="100"/>
    <n v="-4.0255830852099992"/>
  </r>
  <r>
    <n v="5624593"/>
    <x v="15"/>
    <n v="60"/>
    <n v="0"/>
    <n v="30225"/>
    <n v="22.47"/>
    <n v="-10.3459696022"/>
    <n v="-8.3751696021599997"/>
    <x v="94"/>
    <x v="91"/>
    <x v="88"/>
    <n v="109.718894171"/>
    <n v="109.718894171"/>
    <n v="100"/>
    <n v="5.2177450070700004"/>
  </r>
  <r>
    <n v="5624593"/>
    <x v="16"/>
    <n v="60"/>
    <n v="0"/>
    <n v="30225"/>
    <n v="22.47"/>
    <n v="-10.3459696022"/>
    <n v="-8.3751696021599997"/>
    <x v="95"/>
    <x v="92"/>
    <x v="89"/>
    <n v="111.214828313"/>
    <n v="111.214828313"/>
    <n v="100"/>
    <n v="8.3384004061900008"/>
  </r>
  <r>
    <n v="5624593"/>
    <x v="17"/>
    <n v="60"/>
    <n v="0"/>
    <n v="30225"/>
    <n v="22.47"/>
    <n v="-10.3459696022"/>
    <n v="-8.3751696021599997"/>
    <x v="96"/>
    <x v="93"/>
    <x v="90"/>
    <n v="111.815751328"/>
    <n v="111.815751328"/>
    <n v="100"/>
    <n v="11.028397823900001"/>
  </r>
  <r>
    <n v="5624593"/>
    <x v="18"/>
    <n v="60"/>
    <n v="0"/>
    <n v="30225"/>
    <n v="22.47"/>
    <n v="-10.3459696022"/>
    <n v="-8.3751696021599997"/>
    <x v="97"/>
    <x v="94"/>
    <x v="91"/>
    <n v="105.988294246"/>
    <n v="105.988294246"/>
    <n v="100"/>
    <n v="9.8469549713000006"/>
  </r>
  <r>
    <n v="5624593"/>
    <x v="19"/>
    <n v="60"/>
    <n v="0"/>
    <n v="30225"/>
    <n v="22.47"/>
    <n v="-10.3459696022"/>
    <n v="-8.3751696021599997"/>
    <x v="98"/>
    <x v="95"/>
    <x v="92"/>
    <n v="102.803728874"/>
    <n v="102.803728874"/>
    <n v="100"/>
    <n v="10.388877893029999"/>
  </r>
  <r>
    <n v="5624593"/>
    <x v="20"/>
    <n v="60"/>
    <n v="0"/>
    <n v="30225"/>
    <n v="22.47"/>
    <n v="-10.3459696022"/>
    <n v="-8.3751696021599997"/>
    <x v="99"/>
    <x v="96"/>
    <x v="93"/>
    <n v="112.25188299600001"/>
    <n v="112.25188299600001"/>
    <n v="100"/>
    <n v="19.684695198231001"/>
  </r>
  <r>
    <n v="5624593"/>
    <x v="21"/>
    <n v="60"/>
    <n v="0"/>
    <n v="30225"/>
    <n v="22.47"/>
    <n v="-10.3459696022"/>
    <n v="-8.3751696021599997"/>
    <x v="100"/>
    <x v="97"/>
    <x v="94"/>
    <n v="113.16222071599999"/>
    <n v="113.16222071599999"/>
    <n v="100"/>
    <n v="23.937478141415998"/>
  </r>
  <r>
    <n v="5624593"/>
    <x v="22"/>
    <n v="60"/>
    <n v="0"/>
    <n v="30225"/>
    <n v="22.47"/>
    <n v="-10.3459696022"/>
    <n v="-8.3751696021599997"/>
    <x v="101"/>
    <x v="98"/>
    <x v="95"/>
    <n v="108.604048624"/>
    <n v="108.604048624"/>
    <n v="100"/>
    <n v="24.083172195369997"/>
  </r>
  <r>
    <n v="5624593"/>
    <x v="23"/>
    <n v="60"/>
    <n v="0"/>
    <n v="30225"/>
    <n v="22.47"/>
    <n v="-10.3459696022"/>
    <n v="-8.3751696021599997"/>
    <x v="102"/>
    <x v="99"/>
    <x v="96"/>
    <n v="102.472003341"/>
    <n v="102.472003341"/>
    <n v="100"/>
    <n v="23.250629800150001"/>
  </r>
  <r>
    <n v="5624593"/>
    <x v="24"/>
    <n v="60"/>
    <n v="0"/>
    <n v="30225"/>
    <n v="22.47"/>
    <n v="-10.3459696022"/>
    <n v="-8.3751696021599997"/>
    <x v="103"/>
    <x v="100"/>
    <x v="97"/>
    <n v="109.689968154"/>
    <n v="109.689968154"/>
    <n v="100"/>
    <n v="33.081680930509997"/>
  </r>
  <r>
    <n v="5624593"/>
    <x v="25"/>
    <n v="60"/>
    <n v="0"/>
    <n v="30225"/>
    <n v="22.47"/>
    <n v="-10.3459696022"/>
    <n v="-8.3751696021599997"/>
    <x v="104"/>
    <x v="101"/>
    <x v="98"/>
    <n v="114.011065895"/>
    <n v="114.011065895"/>
    <n v="100"/>
    <n v="40.52982000475"/>
  </r>
  <r>
    <n v="5624593"/>
    <x v="26"/>
    <n v="60"/>
    <n v="0"/>
    <n v="30225"/>
    <n v="22.47"/>
    <n v="-10.3459696022"/>
    <n v="-8.3751696021599997"/>
    <x v="105"/>
    <x v="102"/>
    <x v="99"/>
    <n v="105.05837972099999"/>
    <n v="105.05837972099999"/>
    <n v="100"/>
    <n v="38.151651759709999"/>
  </r>
  <r>
    <n v="5624593"/>
    <x v="27"/>
    <n v="60"/>
    <n v="0"/>
    <n v="30225"/>
    <n v="22.47"/>
    <n v="-10.3459696022"/>
    <n v="-8.3751696021599997"/>
    <x v="106"/>
    <x v="103"/>
    <x v="100"/>
    <n v="104.150878401"/>
    <n v="104.150878401"/>
    <n v="100"/>
    <n v="42.443511418350006"/>
  </r>
  <r>
    <n v="5624593"/>
    <x v="28"/>
    <n v="60"/>
    <n v="0"/>
    <n v="30225"/>
    <n v="22.47"/>
    <n v="-10.3459696022"/>
    <n v="-8.3751696021599997"/>
    <x v="107"/>
    <x v="104"/>
    <x v="101"/>
    <n v="106.70852457399999"/>
    <n v="106.70852457399999"/>
    <n v="100"/>
    <n v="50.128061196419999"/>
  </r>
  <r>
    <n v="5624593"/>
    <x v="29"/>
    <n v="60"/>
    <n v="0"/>
    <n v="30225"/>
    <n v="22.47"/>
    <n v="-10.3459696022"/>
    <n v="-8.3751696021599997"/>
    <x v="108"/>
    <x v="105"/>
    <x v="102"/>
    <n v="107.828506054"/>
    <n v="107.828506054"/>
    <n v="100"/>
    <n v="56.497142800909998"/>
  </r>
  <r>
    <n v="5624593"/>
    <x v="30"/>
    <n v="60"/>
    <n v="0"/>
    <n v="30225"/>
    <n v="22.47"/>
    <n v="-10.3459696022"/>
    <n v="-8.3751696021599997"/>
    <x v="109"/>
    <x v="106"/>
    <x v="103"/>
    <n v="103.57433745199999"/>
    <n v="103.57433745199999"/>
    <n v="100"/>
    <n v="59.217213381310003"/>
  </r>
  <r>
    <n v="5624593"/>
    <x v="31"/>
    <n v="60"/>
    <n v="0"/>
    <n v="30225"/>
    <n v="22.47"/>
    <n v="-10.3459696022"/>
    <n v="-8.3751696021599997"/>
    <x v="110"/>
    <x v="107"/>
    <x v="104"/>
    <n v="108.26613380000001"/>
    <n v="108.26613380000001"/>
    <n v="100"/>
    <n v="69.728683488139993"/>
  </r>
  <r>
    <n v="5624593"/>
    <x v="32"/>
    <n v="60"/>
    <n v="0"/>
    <n v="30225"/>
    <n v="22.47"/>
    <n v="-10.3459696022"/>
    <n v="-8.3751696021599997"/>
    <x v="111"/>
    <x v="108"/>
    <x v="105"/>
    <n v="111.913177909"/>
    <n v="111.913177909"/>
    <n v="100"/>
    <n v="79.27886301461001"/>
  </r>
  <r>
    <n v="5624593"/>
    <x v="33"/>
    <n v="60"/>
    <n v="0"/>
    <n v="30225"/>
    <n v="22.47"/>
    <n v="-10.3459696022"/>
    <n v="-8.3751696021599997"/>
    <x v="112"/>
    <x v="109"/>
    <x v="106"/>
    <n v="106.892235731"/>
    <n v="106.892235731"/>
    <n v="100"/>
    <n v="80.899139437320002"/>
  </r>
  <r>
    <n v="5624593"/>
    <x v="34"/>
    <n v="60"/>
    <n v="0"/>
    <n v="30225"/>
    <n v="22.47"/>
    <n v="-10.3459696022"/>
    <n v="-8.3751696021599997"/>
    <x v="113"/>
    <x v="110"/>
    <x v="107"/>
    <n v="108.73678359199999"/>
    <n v="108.73678359199999"/>
    <n v="100"/>
    <n v="88.073810649896998"/>
  </r>
  <r>
    <n v="5624593"/>
    <x v="35"/>
    <n v="60"/>
    <n v="0"/>
    <n v="30225"/>
    <n v="22.47"/>
    <n v="-10.3459696022"/>
    <n v="-8.3751696021599997"/>
    <x v="114"/>
    <x v="111"/>
    <x v="108"/>
    <n v="107.838564953"/>
    <n v="107.838564953"/>
    <n v="100"/>
    <n v="92.590819920466004"/>
  </r>
  <r>
    <n v="5624593"/>
    <x v="36"/>
    <n v="60"/>
    <n v="0"/>
    <n v="30225"/>
    <n v="22.47"/>
    <n v="-10.3459696022"/>
    <n v="-8.3751696021599997"/>
    <x v="115"/>
    <x v="112"/>
    <x v="109"/>
    <n v="102.074176885"/>
    <n v="102.074176885"/>
    <n v="100"/>
    <n v="89.985986662939993"/>
  </r>
  <r>
    <n v="5624593"/>
    <x v="37"/>
    <n v="60"/>
    <n v="0"/>
    <n v="30225"/>
    <n v="22.47"/>
    <n v="-10.3459696022"/>
    <n v="-8.3751696021599997"/>
    <x v="116"/>
    <x v="113"/>
    <x v="110"/>
    <n v="108.04291019199999"/>
    <n v="108.04291019199999"/>
    <n v="100"/>
    <n v="98.792578410402001"/>
  </r>
  <r>
    <n v="5624593"/>
    <x v="38"/>
    <n v="60"/>
    <n v="0"/>
    <n v="30225"/>
    <n v="22.47"/>
    <n v="-10.3459696022"/>
    <n v="-8.3751696021599997"/>
    <x v="117"/>
    <x v="114"/>
    <x v="111"/>
    <n v="110.116834868"/>
    <n v="110.116834868"/>
    <n v="100"/>
    <n v="102.42224688908"/>
  </r>
  <r>
    <n v="5624593"/>
    <x v="39"/>
    <n v="60"/>
    <n v="0"/>
    <n v="30225"/>
    <n v="22.47"/>
    <n v="-10.3459696022"/>
    <n v="-8.3751696021599997"/>
    <x v="118"/>
    <x v="115"/>
    <x v="112"/>
    <n v="101.650544407"/>
    <n v="101.650544407"/>
    <n v="100"/>
    <n v="92.885953712399996"/>
  </r>
  <r>
    <n v="5624593"/>
    <x v="40"/>
    <n v="60"/>
    <n v="0"/>
    <n v="30225"/>
    <n v="22.47"/>
    <n v="-10.3459696022"/>
    <n v="-8.3751696021599997"/>
    <x v="119"/>
    <x v="116"/>
    <x v="113"/>
    <n v="99.553686255499997"/>
    <n v="99.553686255499997"/>
    <n v="100"/>
    <n v="90.278580531429995"/>
  </r>
  <r>
    <n v="5624593"/>
    <x v="41"/>
    <n v="60"/>
    <n v="0"/>
    <n v="30225"/>
    <n v="22.47"/>
    <n v="-10.3459696022"/>
    <n v="-8.3751696021599997"/>
    <x v="120"/>
    <x v="117"/>
    <x v="11"/>
    <n v="106.990353259"/>
    <n v="106.990353259"/>
    <n v="100"/>
    <n v="-0.25574743160000002"/>
  </r>
  <r>
    <n v="5624593"/>
    <x v="42"/>
    <n v="60"/>
    <n v="0"/>
    <n v="30225"/>
    <n v="22.47"/>
    <n v="0"/>
    <n v="-8.3751696021599997"/>
    <x v="15"/>
    <x v="12"/>
    <x v="11"/>
    <n v="0"/>
    <n v="0"/>
    <n v="0"/>
    <n v="0"/>
  </r>
  <r>
    <n v="5765769"/>
    <x v="0"/>
    <n v="60"/>
    <n v="0"/>
    <n v="4800"/>
    <n v="17.77"/>
    <n v="-9.3316234511299996"/>
    <n v="-7.3608234511299999"/>
    <x v="121"/>
    <x v="118"/>
    <x v="114"/>
    <n v="93.373244726099998"/>
    <n v="93.373244726099998"/>
    <n v="100"/>
    <n v="-32.718369543500003"/>
  </r>
  <r>
    <n v="5765769"/>
    <x v="1"/>
    <n v="60"/>
    <n v="0"/>
    <n v="4800"/>
    <n v="17.77"/>
    <n v="-9.3316234511299996"/>
    <n v="-7.3608234511299999"/>
    <x v="122"/>
    <x v="119"/>
    <x v="115"/>
    <n v="95.673077881200001"/>
    <n v="95.673077881200001"/>
    <n v="100"/>
    <n v="-30.405858450800004"/>
  </r>
  <r>
    <n v="5765769"/>
    <x v="2"/>
    <n v="60"/>
    <n v="0"/>
    <n v="4800"/>
    <n v="17.77"/>
    <n v="-9.3316234511299996"/>
    <n v="-7.3608234511299999"/>
    <x v="123"/>
    <x v="120"/>
    <x v="116"/>
    <n v="97.876260416799994"/>
    <n v="97.876260416799994"/>
    <n v="100"/>
    <n v="-28.855384406660001"/>
  </r>
  <r>
    <n v="5765769"/>
    <x v="3"/>
    <n v="60"/>
    <n v="0"/>
    <n v="4800"/>
    <n v="17.77"/>
    <n v="-9.3316234511299996"/>
    <n v="-7.3608234511299999"/>
    <x v="124"/>
    <x v="121"/>
    <x v="117"/>
    <n v="87.380367549100001"/>
    <n v="87.380367549100001"/>
    <n v="100"/>
    <n v="-36.469531068400002"/>
  </r>
  <r>
    <n v="5765769"/>
    <x v="4"/>
    <n v="60"/>
    <n v="0"/>
    <n v="4800"/>
    <n v="17.77"/>
    <n v="-9.3316234511299996"/>
    <n v="-7.3608234511299999"/>
    <x v="125"/>
    <x v="122"/>
    <x v="118"/>
    <n v="103.18399052300001"/>
    <n v="103.18399052300001"/>
    <n v="100"/>
    <n v="-25.244689902080001"/>
  </r>
  <r>
    <n v="5765769"/>
    <x v="5"/>
    <n v="60"/>
    <n v="0"/>
    <n v="4800"/>
    <n v="17.77"/>
    <n v="-9.3316234511299996"/>
    <n v="-7.3608234511299999"/>
    <x v="126"/>
    <x v="123"/>
    <x v="119"/>
    <n v="92.153048650800002"/>
    <n v="92.153048650800002"/>
    <n v="100"/>
    <n v="-33.089261732399997"/>
  </r>
  <r>
    <n v="5765769"/>
    <x v="6"/>
    <n v="60"/>
    <n v="0"/>
    <n v="4800"/>
    <n v="17.77"/>
    <n v="-9.3316234511299996"/>
    <n v="-7.3608234511299999"/>
    <x v="127"/>
    <x v="124"/>
    <x v="120"/>
    <n v="98.017758270300007"/>
    <n v="98.017758270300007"/>
    <n v="100"/>
    <n v="-28.70218622873"/>
  </r>
  <r>
    <n v="5765769"/>
    <x v="7"/>
    <n v="60"/>
    <n v="0"/>
    <n v="4800"/>
    <n v="17.77"/>
    <n v="-9.3316234511299996"/>
    <n v="-7.3608234511299999"/>
    <x v="128"/>
    <x v="125"/>
    <x v="121"/>
    <n v="94.5584061152"/>
    <n v="94.5584061152"/>
    <n v="100"/>
    <n v="-31.653862180899999"/>
  </r>
  <r>
    <n v="5765769"/>
    <x v="8"/>
    <n v="60"/>
    <n v="0"/>
    <n v="4800"/>
    <n v="17.77"/>
    <n v="-9.3316234511299996"/>
    <n v="-7.3608234511299999"/>
    <x v="129"/>
    <x v="126"/>
    <x v="122"/>
    <n v="94.783789649300004"/>
    <n v="94.783789649300004"/>
    <n v="100"/>
    <n v="-31.2623384284"/>
  </r>
  <r>
    <n v="5765769"/>
    <x v="9"/>
    <n v="60"/>
    <n v="0"/>
    <n v="4800"/>
    <n v="17.77"/>
    <n v="-9.3316234511299996"/>
    <n v="-7.3608234511299999"/>
    <x v="130"/>
    <x v="127"/>
    <x v="123"/>
    <n v="102.520552756"/>
    <n v="102.520552756"/>
    <n v="100"/>
    <n v="-25.689006185789999"/>
  </r>
  <r>
    <n v="5765769"/>
    <x v="10"/>
    <n v="60"/>
    <n v="0"/>
    <n v="4800"/>
    <n v="17.77"/>
    <n v="-9.3316234511299996"/>
    <n v="-7.3608234511299999"/>
    <x v="131"/>
    <x v="128"/>
    <x v="124"/>
    <n v="102.593519433"/>
    <n v="102.593519433"/>
    <n v="100"/>
    <n v="-25.476644372659997"/>
  </r>
  <r>
    <n v="5765769"/>
    <x v="11"/>
    <n v="60"/>
    <n v="0"/>
    <n v="4800"/>
    <n v="17.77"/>
    <n v="-9.3316234511299996"/>
    <n v="-7.3608234511299999"/>
    <x v="132"/>
    <x v="129"/>
    <x v="125"/>
    <n v="94.980259989399997"/>
    <n v="94.980259989399997"/>
    <n v="100"/>
    <n v="-32.060631786099997"/>
  </r>
  <r>
    <n v="5765769"/>
    <x v="12"/>
    <n v="60"/>
    <n v="0"/>
    <n v="4800"/>
    <n v="17.77"/>
    <n v="-9.3316234511299996"/>
    <n v="-7.3608234511299999"/>
    <x v="133"/>
    <x v="130"/>
    <x v="126"/>
    <n v="95.080400717800003"/>
    <n v="95.080400717800003"/>
    <n v="100"/>
    <n v="-32.072564222700002"/>
  </r>
  <r>
    <n v="5765769"/>
    <x v="13"/>
    <n v="60"/>
    <n v="0"/>
    <n v="4800"/>
    <n v="17.77"/>
    <n v="-9.3316234511299996"/>
    <n v="-7.3608234511299999"/>
    <x v="134"/>
    <x v="131"/>
    <x v="127"/>
    <n v="97.168353309699995"/>
    <n v="97.168353309699995"/>
    <n v="100"/>
    <n v="-29.937459101499996"/>
  </r>
  <r>
    <n v="5765769"/>
    <x v="14"/>
    <n v="60"/>
    <n v="0"/>
    <n v="4800"/>
    <n v="17.77"/>
    <n v="-9.3316234511299996"/>
    <n v="-7.3608234511299999"/>
    <x v="135"/>
    <x v="132"/>
    <x v="128"/>
    <n v="109.496727652"/>
    <n v="109.496727652"/>
    <n v="100"/>
    <n v="-19.715465460496802"/>
  </r>
  <r>
    <n v="5765769"/>
    <x v="15"/>
    <n v="60"/>
    <n v="0"/>
    <n v="4800"/>
    <n v="17.77"/>
    <n v="-9.3316234511299996"/>
    <n v="-7.3608234511299999"/>
    <x v="136"/>
    <x v="133"/>
    <x v="129"/>
    <n v="98.885877274899997"/>
    <n v="98.885877274899997"/>
    <n v="100"/>
    <n v="-28.647195486720001"/>
  </r>
  <r>
    <n v="5765769"/>
    <x v="16"/>
    <n v="60"/>
    <n v="0"/>
    <n v="4800"/>
    <n v="17.77"/>
    <n v="-9.3316234511299996"/>
    <n v="-7.3608234511299999"/>
    <x v="137"/>
    <x v="134"/>
    <x v="130"/>
    <n v="97.841095813400003"/>
    <n v="97.841095813400003"/>
    <n v="100"/>
    <n v="-29.477807552640002"/>
  </r>
  <r>
    <n v="5765769"/>
    <x v="17"/>
    <n v="60"/>
    <n v="0"/>
    <n v="4800"/>
    <n v="17.77"/>
    <n v="-9.3316234511299996"/>
    <n v="-7.3608234511299999"/>
    <x v="138"/>
    <x v="135"/>
    <x v="131"/>
    <n v="96.620429936500003"/>
    <n v="96.620429936500003"/>
    <n v="100"/>
    <n v="-30.9612705941"/>
  </r>
  <r>
    <n v="5765769"/>
    <x v="18"/>
    <n v="60"/>
    <n v="0"/>
    <n v="4800"/>
    <n v="17.77"/>
    <n v="-9.3316234511299996"/>
    <n v="-7.3608234511299999"/>
    <x v="139"/>
    <x v="136"/>
    <x v="132"/>
    <n v="99.070209219999995"/>
    <n v="99.070209219999995"/>
    <n v="100"/>
    <n v="-29.183525831570002"/>
  </r>
  <r>
    <n v="5765769"/>
    <x v="19"/>
    <n v="60"/>
    <n v="0"/>
    <n v="4800"/>
    <n v="17.77"/>
    <n v="-9.3316234511299996"/>
    <n v="-7.3608234511299999"/>
    <x v="140"/>
    <x v="137"/>
    <x v="133"/>
    <n v="100.501357899"/>
    <n v="100.501357899"/>
    <n v="100"/>
    <n v="-28.748547319910003"/>
  </r>
  <r>
    <n v="5765769"/>
    <x v="20"/>
    <n v="60"/>
    <n v="0"/>
    <n v="4800"/>
    <n v="17.77"/>
    <n v="-9.3316234511299996"/>
    <n v="-7.3608234511299999"/>
    <x v="141"/>
    <x v="138"/>
    <x v="11"/>
    <n v="93.599513499099999"/>
    <n v="93.599513499099999"/>
    <n v="100"/>
    <n v="-13.9930288333"/>
  </r>
  <r>
    <n v="5765769"/>
    <x v="21"/>
    <n v="60"/>
    <n v="5"/>
    <n v="4800"/>
    <n v="17.77"/>
    <n v="0"/>
    <n v="-7.3608234511299999"/>
    <x v="15"/>
    <x v="12"/>
    <x v="11"/>
    <n v="0"/>
    <n v="0"/>
    <n v="0"/>
    <n v="0"/>
  </r>
  <r>
    <n v="6706121"/>
    <x v="0"/>
    <n v="60"/>
    <n v="0"/>
    <n v="33600"/>
    <n v="21.6"/>
    <n v="2.8156906900999998"/>
    <n v="4.7864906900999999"/>
    <x v="142"/>
    <x v="139"/>
    <x v="134"/>
    <n v="102.871729802"/>
    <n v="102.871729802"/>
    <n v="100"/>
    <n v="-17.483570282300001"/>
  </r>
  <r>
    <n v="6706121"/>
    <x v="1"/>
    <n v="60"/>
    <n v="0"/>
    <n v="33600"/>
    <n v="21.6"/>
    <n v="2.8156906900999998"/>
    <n v="4.7864906900999999"/>
    <x v="143"/>
    <x v="140"/>
    <x v="135"/>
    <n v="102.226663632"/>
    <n v="102.226663632"/>
    <n v="100"/>
    <n v="-18.121617834920002"/>
  </r>
  <r>
    <n v="6706121"/>
    <x v="2"/>
    <n v="60"/>
    <n v="0"/>
    <n v="33600"/>
    <n v="21.6"/>
    <n v="2.8156906900999998"/>
    <n v="4.7864906900999999"/>
    <x v="144"/>
    <x v="141"/>
    <x v="136"/>
    <n v="102.672385052"/>
    <n v="102.672385052"/>
    <n v="100"/>
    <n v="-17.753634680049998"/>
  </r>
  <r>
    <n v="6706121"/>
    <x v="3"/>
    <n v="60"/>
    <n v="0"/>
    <n v="33600"/>
    <n v="21.6"/>
    <n v="2.8156906900999998"/>
    <n v="4.7864906900999999"/>
    <x v="145"/>
    <x v="142"/>
    <x v="137"/>
    <n v="102.500142274"/>
    <n v="102.500142274"/>
    <n v="100"/>
    <n v="-17.610493935520001"/>
  </r>
  <r>
    <n v="6706121"/>
    <x v="4"/>
    <n v="60"/>
    <n v="0"/>
    <n v="33600"/>
    <n v="21.6"/>
    <n v="2.8156906900999998"/>
    <n v="4.7864906900999999"/>
    <x v="146"/>
    <x v="143"/>
    <x v="138"/>
    <n v="95.0962287973"/>
    <n v="95.0962287973"/>
    <n v="100"/>
    <n v="-23.275062396469"/>
  </r>
  <r>
    <n v="6706121"/>
    <x v="5"/>
    <n v="60"/>
    <n v="0"/>
    <n v="33600"/>
    <n v="21.6"/>
    <n v="2.8156906900999998"/>
    <n v="4.7864906900999999"/>
    <x v="147"/>
    <x v="144"/>
    <x v="139"/>
    <n v="107.181144555"/>
    <n v="107.181144555"/>
    <n v="100"/>
    <n v="-14.394529490100002"/>
  </r>
  <r>
    <n v="6706121"/>
    <x v="6"/>
    <n v="60"/>
    <n v="0"/>
    <n v="33600"/>
    <n v="21.6"/>
    <n v="2.8156906900999998"/>
    <n v="4.7864906900999999"/>
    <x v="148"/>
    <x v="145"/>
    <x v="140"/>
    <n v="108.213132602"/>
    <n v="108.213132602"/>
    <n v="100"/>
    <n v="-13.700965443299999"/>
  </r>
  <r>
    <n v="6706121"/>
    <x v="7"/>
    <n v="60"/>
    <n v="0"/>
    <n v="33600"/>
    <n v="21.6"/>
    <n v="2.8156906900999998"/>
    <n v="4.7864906900999999"/>
    <x v="149"/>
    <x v="146"/>
    <x v="141"/>
    <n v="113.848420897"/>
    <n v="113.848420897"/>
    <n v="100"/>
    <n v="-10.2487041733"/>
  </r>
  <r>
    <n v="6706121"/>
    <x v="8"/>
    <n v="60"/>
    <n v="0"/>
    <n v="33600"/>
    <n v="21.6"/>
    <n v="2.8156906900999998"/>
    <n v="4.7864906900999999"/>
    <x v="150"/>
    <x v="147"/>
    <x v="142"/>
    <n v="112.472693803"/>
    <n v="112.472693803"/>
    <n v="100"/>
    <n v="-10.683714541900001"/>
  </r>
  <r>
    <n v="6706121"/>
    <x v="9"/>
    <n v="60"/>
    <n v="0"/>
    <n v="33600"/>
    <n v="21.6"/>
    <n v="2.8156906900999998"/>
    <n v="4.7864906900999999"/>
    <x v="151"/>
    <x v="148"/>
    <x v="143"/>
    <n v="108.805862296"/>
    <n v="108.805862296"/>
    <n v="100"/>
    <n v="-12.836635896199999"/>
  </r>
  <r>
    <n v="6706121"/>
    <x v="10"/>
    <n v="60"/>
    <n v="0"/>
    <n v="33600"/>
    <n v="21.6"/>
    <n v="2.8156906900999998"/>
    <n v="4.7864906900999999"/>
    <x v="152"/>
    <x v="149"/>
    <x v="144"/>
    <n v="106.831388406"/>
    <n v="106.831388406"/>
    <n v="100"/>
    <n v="-14.18376309059"/>
  </r>
  <r>
    <n v="6706121"/>
    <x v="11"/>
    <n v="60"/>
    <n v="0"/>
    <n v="33600"/>
    <n v="21.6"/>
    <n v="2.8156906900999998"/>
    <n v="4.7864906900999999"/>
    <x v="153"/>
    <x v="150"/>
    <x v="11"/>
    <n v="98.440726544599997"/>
    <n v="98.440726544599997"/>
    <n v="100"/>
    <n v="2.8741282087500002"/>
  </r>
  <r>
    <n v="6706121"/>
    <x v="12"/>
    <n v="60"/>
    <n v="5"/>
    <n v="33600"/>
    <n v="21.6"/>
    <n v="0"/>
    <n v="4.7864906900999999"/>
    <x v="15"/>
    <x v="12"/>
    <x v="11"/>
    <n v="0"/>
    <n v="0"/>
    <n v="0"/>
    <n v="0"/>
  </r>
  <r>
    <n v="7369931"/>
    <x v="0"/>
    <n v="60"/>
    <n v="0"/>
    <n v="14500"/>
    <n v="9.99"/>
    <n v="3.58276589357"/>
    <n v="5.5535658935700001"/>
    <x v="154"/>
    <x v="151"/>
    <x v="145"/>
    <n v="101.609545938"/>
    <n v="101.609545938"/>
    <n v="100"/>
    <n v="15.759769300359999"/>
  </r>
  <r>
    <n v="7369931"/>
    <x v="1"/>
    <n v="60"/>
    <n v="0"/>
    <n v="14500"/>
    <n v="9.99"/>
    <n v="3.58276589357"/>
    <n v="5.5535658935700001"/>
    <x v="155"/>
    <x v="152"/>
    <x v="146"/>
    <n v="97.864624176099994"/>
    <n v="97.864624176099994"/>
    <n v="100"/>
    <n v="14.463776191619999"/>
  </r>
  <r>
    <n v="7369931"/>
    <x v="2"/>
    <n v="60"/>
    <n v="0"/>
    <n v="14500"/>
    <n v="9.99"/>
    <n v="3.58276589357"/>
    <n v="5.5535658935700001"/>
    <x v="156"/>
    <x v="153"/>
    <x v="147"/>
    <n v="97.054332401699995"/>
    <n v="97.054332401699995"/>
    <n v="100"/>
    <n v="14.84002842111"/>
  </r>
  <r>
    <n v="7369931"/>
    <x v="3"/>
    <n v="60"/>
    <n v="0"/>
    <n v="14500"/>
    <n v="9.99"/>
    <n v="3.58276589357"/>
    <n v="5.5535658935700001"/>
    <x v="157"/>
    <x v="154"/>
    <x v="148"/>
    <n v="96.363985698500002"/>
    <n v="96.363985698500002"/>
    <n v="100"/>
    <n v="15.41076826253"/>
  </r>
  <r>
    <n v="7369931"/>
    <x v="4"/>
    <n v="60"/>
    <n v="0"/>
    <n v="14500"/>
    <n v="9.99"/>
    <n v="3.58276589357"/>
    <n v="5.5535658935700001"/>
    <x v="158"/>
    <x v="155"/>
    <x v="149"/>
    <n v="100.45478338300001"/>
    <n v="100.45478338300001"/>
    <n v="100"/>
    <n v="19.05971947227"/>
  </r>
  <r>
    <n v="7369931"/>
    <x v="5"/>
    <n v="60"/>
    <n v="0"/>
    <n v="14500"/>
    <n v="9.99"/>
    <n v="3.58276589357"/>
    <n v="5.5535658935700001"/>
    <x v="159"/>
    <x v="156"/>
    <x v="150"/>
    <n v="95.480125482000005"/>
    <n v="95.480125482000005"/>
    <n v="100"/>
    <n v="17.145659584000001"/>
  </r>
  <r>
    <n v="7369931"/>
    <x v="6"/>
    <n v="60"/>
    <n v="0"/>
    <n v="14500"/>
    <n v="9.99"/>
    <n v="3.58276589357"/>
    <n v="5.5535658935700001"/>
    <x v="160"/>
    <x v="157"/>
    <x v="151"/>
    <n v="96.045356588000004"/>
    <n v="96.045356588000004"/>
    <n v="100"/>
    <n v="18.650210303440002"/>
  </r>
  <r>
    <n v="7369931"/>
    <x v="7"/>
    <n v="60"/>
    <n v="0"/>
    <n v="14500"/>
    <n v="9.99"/>
    <n v="3.58276589357"/>
    <n v="5.5535658935700001"/>
    <x v="161"/>
    <x v="158"/>
    <x v="152"/>
    <n v="96.084732430599999"/>
    <n v="96.084732430599999"/>
    <n v="100"/>
    <n v="20.061354269539997"/>
  </r>
  <r>
    <n v="7369931"/>
    <x v="8"/>
    <n v="60"/>
    <n v="0"/>
    <n v="14500"/>
    <n v="9.99"/>
    <n v="3.58276589357"/>
    <n v="5.5535658935700001"/>
    <x v="162"/>
    <x v="159"/>
    <x v="153"/>
    <n v="99.547396683700001"/>
    <n v="99.547396683700001"/>
    <n v="100"/>
    <n v="23.55944820257"/>
  </r>
  <r>
    <n v="7369931"/>
    <x v="9"/>
    <n v="60"/>
    <n v="0"/>
    <n v="14500"/>
    <n v="9.99"/>
    <n v="3.58276589357"/>
    <n v="5.5535658935700001"/>
    <x v="163"/>
    <x v="160"/>
    <x v="154"/>
    <n v="101.28955561799999"/>
    <n v="101.28955561799999"/>
    <n v="100"/>
    <n v="26.165046970460001"/>
  </r>
  <r>
    <n v="7369931"/>
    <x v="10"/>
    <n v="60"/>
    <n v="0"/>
    <n v="14500"/>
    <n v="9.99"/>
    <n v="3.58276589357"/>
    <n v="5.5535658935700001"/>
    <x v="164"/>
    <x v="161"/>
    <x v="155"/>
    <n v="100.745894897"/>
    <n v="100.745894897"/>
    <n v="100"/>
    <n v="27.43836970588"/>
  </r>
  <r>
    <n v="7369931"/>
    <x v="11"/>
    <n v="60"/>
    <n v="0"/>
    <n v="14500"/>
    <n v="9.99"/>
    <n v="3.58276589357"/>
    <n v="5.5535658935700001"/>
    <x v="165"/>
    <x v="162"/>
    <x v="156"/>
    <n v="103.15090885399999"/>
    <n v="103.15090885399999"/>
    <n v="100"/>
    <n v="30.664905354079998"/>
  </r>
  <r>
    <n v="7369931"/>
    <x v="12"/>
    <n v="60"/>
    <n v="0"/>
    <n v="14500"/>
    <n v="9.99"/>
    <n v="3.58276589357"/>
    <n v="5.5535658935700001"/>
    <x v="166"/>
    <x v="163"/>
    <x v="157"/>
    <n v="102.168275282"/>
    <n v="102.168275282"/>
    <n v="100"/>
    <n v="31.916780598800003"/>
  </r>
  <r>
    <n v="7369931"/>
    <x v="13"/>
    <n v="60"/>
    <n v="0"/>
    <n v="14500"/>
    <n v="9.99"/>
    <n v="3.58276589357"/>
    <n v="5.5535658935700001"/>
    <x v="167"/>
    <x v="164"/>
    <x v="158"/>
    <n v="100.906834953"/>
    <n v="100.906834953"/>
    <n v="100"/>
    <n v="33.140416983660003"/>
  </r>
  <r>
    <n v="7369931"/>
    <x v="14"/>
    <n v="60"/>
    <n v="0"/>
    <n v="14500"/>
    <n v="9.99"/>
    <n v="3.58276589357"/>
    <n v="5.5535658935700001"/>
    <x v="168"/>
    <x v="165"/>
    <x v="159"/>
    <n v="97.773181593999993"/>
    <n v="97.773181593999993"/>
    <n v="100"/>
    <n v="32.907208913589997"/>
  </r>
  <r>
    <n v="7369931"/>
    <x v="15"/>
    <n v="60"/>
    <n v="0"/>
    <n v="14500"/>
    <n v="9.99"/>
    <n v="3.58276589357"/>
    <n v="5.5535658935700001"/>
    <x v="169"/>
    <x v="166"/>
    <x v="160"/>
    <n v="99.755314459600001"/>
    <n v="99.755314459600001"/>
    <n v="100"/>
    <n v="36.763999736240002"/>
  </r>
  <r>
    <n v="7369931"/>
    <x v="16"/>
    <n v="60"/>
    <n v="0"/>
    <n v="14500"/>
    <n v="9.99"/>
    <n v="3.58276589357"/>
    <n v="5.5535658935700001"/>
    <x v="170"/>
    <x v="167"/>
    <x v="161"/>
    <n v="98.578962141399998"/>
    <n v="98.578962141399998"/>
    <n v="100"/>
    <n v="38.411652685329997"/>
  </r>
  <r>
    <n v="7369931"/>
    <x v="17"/>
    <n v="60"/>
    <n v="0"/>
    <n v="14500"/>
    <n v="9.99"/>
    <n v="3.58276589357"/>
    <n v="5.5535658935700001"/>
    <x v="171"/>
    <x v="168"/>
    <x v="162"/>
    <n v="97.579292827299994"/>
    <n v="97.579292827299994"/>
    <n v="100"/>
    <n v="40.257448846149998"/>
  </r>
  <r>
    <n v="7369931"/>
    <x v="18"/>
    <n v="60"/>
    <n v="0"/>
    <n v="14500"/>
    <n v="9.99"/>
    <n v="3.58276589357"/>
    <n v="5.5535658935700001"/>
    <x v="172"/>
    <x v="169"/>
    <x v="163"/>
    <n v="97.528326812900005"/>
    <n v="97.528326812900005"/>
    <n v="100"/>
    <n v="43.07751488041"/>
  </r>
  <r>
    <n v="7369931"/>
    <x v="19"/>
    <n v="60"/>
    <n v="0"/>
    <n v="14500"/>
    <n v="9.99"/>
    <n v="3.58276589357"/>
    <n v="5.5535658935700001"/>
    <x v="173"/>
    <x v="170"/>
    <x v="164"/>
    <n v="98.973607214699996"/>
    <n v="98.973607214699996"/>
    <n v="100"/>
    <n v="47.16994748239"/>
  </r>
  <r>
    <n v="7369931"/>
    <x v="20"/>
    <n v="60"/>
    <n v="0"/>
    <n v="14500"/>
    <n v="9.99"/>
    <n v="3.58276589357"/>
    <n v="5.5535658935700001"/>
    <x v="174"/>
    <x v="171"/>
    <x v="165"/>
    <n v="101.341396132"/>
    <n v="101.341396132"/>
    <n v="100"/>
    <n v="52.279189071999994"/>
  </r>
  <r>
    <n v="7369931"/>
    <x v="21"/>
    <n v="60"/>
    <n v="0"/>
    <n v="14500"/>
    <n v="9.99"/>
    <n v="3.58276589357"/>
    <n v="5.5535658935700001"/>
    <x v="175"/>
    <x v="172"/>
    <x v="166"/>
    <n v="102.380554788"/>
    <n v="102.380554788"/>
    <n v="100"/>
    <n v="56.531822537049997"/>
  </r>
  <r>
    <n v="7369931"/>
    <x v="22"/>
    <n v="60"/>
    <n v="0"/>
    <n v="14500"/>
    <n v="9.99"/>
    <n v="3.58276589357"/>
    <n v="5.5535658935700001"/>
    <x v="176"/>
    <x v="173"/>
    <x v="167"/>
    <n v="98.789168974199995"/>
    <n v="98.789168974199995"/>
    <n v="100"/>
    <n v="57.644001488520004"/>
  </r>
  <r>
    <n v="7369931"/>
    <x v="23"/>
    <n v="60"/>
    <n v="0"/>
    <n v="14500"/>
    <n v="9.99"/>
    <n v="3.58276589357"/>
    <n v="5.5535658935700001"/>
    <x v="177"/>
    <x v="174"/>
    <x v="168"/>
    <n v="101.297802828"/>
    <n v="101.297802828"/>
    <n v="100"/>
    <n v="63.587684729450004"/>
  </r>
  <r>
    <n v="7369931"/>
    <x v="24"/>
    <n v="60"/>
    <n v="0"/>
    <n v="14500"/>
    <n v="9.99"/>
    <n v="3.58276589357"/>
    <n v="5.5535658935700001"/>
    <x v="178"/>
    <x v="175"/>
    <x v="169"/>
    <n v="99.7458062133"/>
    <n v="99.7458062133"/>
    <n v="100"/>
    <n v="66.572668805440003"/>
  </r>
  <r>
    <n v="7369931"/>
    <x v="25"/>
    <n v="60"/>
    <n v="0"/>
    <n v="14500"/>
    <n v="9.99"/>
    <n v="3.58276589357"/>
    <n v="5.5535658935700001"/>
    <x v="179"/>
    <x v="176"/>
    <x v="170"/>
    <n v="103.41277931099999"/>
    <n v="103.41277931099999"/>
    <n v="100"/>
    <n v="74.091177039030001"/>
  </r>
  <r>
    <n v="7369931"/>
    <x v="26"/>
    <n v="60"/>
    <n v="0"/>
    <n v="14500"/>
    <n v="9.99"/>
    <n v="3.58276589357"/>
    <n v="5.5535658935700001"/>
    <x v="180"/>
    <x v="177"/>
    <x v="171"/>
    <n v="103.062230422"/>
    <n v="103.062230422"/>
    <n v="100"/>
    <n v="78.458182492470002"/>
  </r>
  <r>
    <n v="7369931"/>
    <x v="27"/>
    <n v="60"/>
    <n v="0"/>
    <n v="14500"/>
    <n v="9.99"/>
    <n v="3.58276589357"/>
    <n v="5.5535658935700001"/>
    <x v="181"/>
    <x v="178"/>
    <x v="172"/>
    <n v="100.52117626"/>
    <n v="100.52117626"/>
    <n v="100"/>
    <n v="81.063101876739992"/>
  </r>
  <r>
    <n v="7369931"/>
    <x v="28"/>
    <n v="60"/>
    <n v="0"/>
    <n v="14500"/>
    <n v="9.99"/>
    <n v="3.58276589357"/>
    <n v="5.5535658935700001"/>
    <x v="182"/>
    <x v="179"/>
    <x v="173"/>
    <n v="101.04406592700001"/>
    <n v="101.04406592700001"/>
    <n v="100"/>
    <n v="86.276564607690005"/>
  </r>
  <r>
    <n v="7369931"/>
    <x v="29"/>
    <n v="60"/>
    <n v="0"/>
    <n v="14500"/>
    <n v="9.99"/>
    <n v="3.58276589357"/>
    <n v="5.5535658935700001"/>
    <x v="183"/>
    <x v="180"/>
    <x v="174"/>
    <n v="98.306279320499996"/>
    <n v="98.306279320499996"/>
    <n v="100"/>
    <n v="88.448815292479992"/>
  </r>
  <r>
    <n v="7369931"/>
    <x v="30"/>
    <n v="60"/>
    <n v="0"/>
    <n v="14500"/>
    <n v="9.99"/>
    <n v="3.58276589357"/>
    <n v="5.5535658935700001"/>
    <x v="184"/>
    <x v="181"/>
    <x v="175"/>
    <n v="98.839626200300003"/>
    <n v="98.839626200300003"/>
    <n v="100"/>
    <n v="93.180449951469996"/>
  </r>
  <r>
    <n v="7369931"/>
    <x v="31"/>
    <n v="60"/>
    <n v="0"/>
    <n v="14500"/>
    <n v="9.99"/>
    <n v="3.58276589357"/>
    <n v="5.5535658935700001"/>
    <x v="185"/>
    <x v="182"/>
    <x v="176"/>
    <n v="100.749203276"/>
    <n v="100.749203276"/>
    <n v="100"/>
    <n v="98.793184332799996"/>
  </r>
  <r>
    <n v="7369931"/>
    <x v="32"/>
    <n v="60"/>
    <n v="0"/>
    <n v="14500"/>
    <n v="9.99"/>
    <n v="3.58276589357"/>
    <n v="5.5535658935700001"/>
    <x v="186"/>
    <x v="183"/>
    <x v="177"/>
    <n v="104.17673239"/>
    <n v="104.17673239"/>
    <n v="100"/>
    <n v="105.34633994599"/>
  </r>
  <r>
    <n v="7369931"/>
    <x v="33"/>
    <n v="60"/>
    <n v="0"/>
    <n v="14500"/>
    <n v="9.99"/>
    <n v="3.58276589357"/>
    <n v="5.5535658935700001"/>
    <x v="187"/>
    <x v="184"/>
    <x v="178"/>
    <n v="100.03930534600001"/>
    <n v="100.03930534600001"/>
    <n v="100"/>
    <n v="103.23633164883"/>
  </r>
  <r>
    <n v="7369931"/>
    <x v="34"/>
    <n v="60"/>
    <n v="0"/>
    <n v="14500"/>
    <n v="9.99"/>
    <n v="3.58276589357"/>
    <n v="5.5535658935700001"/>
    <x v="188"/>
    <x v="185"/>
    <x v="179"/>
    <n v="99.949302486400001"/>
    <n v="99.949302486400001"/>
    <n v="100"/>
    <n v="104.2975951712"/>
  </r>
  <r>
    <n v="7369931"/>
    <x v="35"/>
    <n v="60"/>
    <n v="0"/>
    <n v="14500"/>
    <n v="9.99"/>
    <n v="3.58276589357"/>
    <n v="5.5535658935700001"/>
    <x v="189"/>
    <x v="186"/>
    <x v="180"/>
    <n v="102.12929091300001"/>
    <n v="102.12929091300001"/>
    <n v="100"/>
    <n v="107.05570861318999"/>
  </r>
  <r>
    <n v="7369931"/>
    <x v="36"/>
    <n v="60"/>
    <n v="0"/>
    <n v="14500"/>
    <n v="9.99"/>
    <n v="3.58276589357"/>
    <n v="5.5535658935700001"/>
    <x v="190"/>
    <x v="187"/>
    <x v="181"/>
    <n v="103.113093183"/>
    <n v="103.113093183"/>
    <n v="100"/>
    <n v="108.32817987503"/>
  </r>
  <r>
    <n v="7369931"/>
    <x v="37"/>
    <n v="60"/>
    <n v="0"/>
    <n v="14500"/>
    <n v="9.99"/>
    <n v="3.58276589357"/>
    <n v="5.5535658935700001"/>
    <x v="191"/>
    <x v="188"/>
    <x v="182"/>
    <n v="102.355292072"/>
    <n v="102.355292072"/>
    <n v="100"/>
    <n v="107.61425781958"/>
  </r>
  <r>
    <n v="7369931"/>
    <x v="38"/>
    <n v="60"/>
    <n v="0"/>
    <n v="14500"/>
    <n v="9.99"/>
    <n v="3.58276589357"/>
    <n v="5.5535658935700001"/>
    <x v="192"/>
    <x v="189"/>
    <x v="11"/>
    <n v="102.092038488"/>
    <n v="102.092038488"/>
    <n v="100"/>
    <n v="7.4700821561700002"/>
  </r>
  <r>
    <n v="7369931"/>
    <x v="39"/>
    <n v="60"/>
    <n v="0"/>
    <n v="14500"/>
    <n v="9.99"/>
    <n v="0"/>
    <n v="5.5535658935700001"/>
    <x v="15"/>
    <x v="12"/>
    <x v="11"/>
    <n v="0"/>
    <n v="0"/>
    <n v="0"/>
    <n v="0"/>
  </r>
  <r>
    <n v="7666011"/>
    <x v="0"/>
    <n v="60"/>
    <n v="0"/>
    <n v="10000"/>
    <n v="23.4"/>
    <n v="15.050470753800001"/>
    <n v="17.0212707538"/>
    <x v="193"/>
    <x v="190"/>
    <x v="183"/>
    <n v="101.14928189"/>
    <n v="101.14928189"/>
    <n v="100"/>
    <n v="66.338629534000006"/>
  </r>
  <r>
    <n v="7666011"/>
    <x v="1"/>
    <n v="60"/>
    <n v="0"/>
    <n v="10000"/>
    <n v="23.4"/>
    <n v="15.050470753800001"/>
    <n v="17.0212707538"/>
    <x v="194"/>
    <x v="191"/>
    <x v="184"/>
    <n v="95.721018180800002"/>
    <n v="95.721018180800002"/>
    <n v="100"/>
    <n v="66.151203126399992"/>
  </r>
  <r>
    <n v="7666011"/>
    <x v="2"/>
    <n v="60"/>
    <n v="0"/>
    <n v="10000"/>
    <n v="23.4"/>
    <n v="15.050470753800001"/>
    <n v="17.0212707538"/>
    <x v="195"/>
    <x v="192"/>
    <x v="185"/>
    <n v="98.274088212799995"/>
    <n v="98.274088212799995"/>
    <n v="100"/>
    <n v="72.554402240999991"/>
  </r>
  <r>
    <n v="7666011"/>
    <x v="3"/>
    <n v="60"/>
    <n v="0"/>
    <n v="10000"/>
    <n v="23.4"/>
    <n v="15.050470753800001"/>
    <n v="17.0212707538"/>
    <x v="196"/>
    <x v="193"/>
    <x v="186"/>
    <n v="102.589260763"/>
    <n v="102.589260763"/>
    <n v="100"/>
    <n v="80.329426466300006"/>
  </r>
  <r>
    <n v="7666011"/>
    <x v="4"/>
    <n v="60"/>
    <n v="0"/>
    <n v="10000"/>
    <n v="23.4"/>
    <n v="15.050470753800001"/>
    <n v="17.0212707538"/>
    <x v="197"/>
    <x v="194"/>
    <x v="187"/>
    <n v="96.131957011899999"/>
    <n v="96.131957011899999"/>
    <n v="100"/>
    <n v="80.121246482999993"/>
  </r>
  <r>
    <n v="7666011"/>
    <x v="5"/>
    <n v="60"/>
    <n v="0"/>
    <n v="10000"/>
    <n v="23.4"/>
    <n v="15.050470753800001"/>
    <n v="17.0212707538"/>
    <x v="198"/>
    <x v="195"/>
    <x v="188"/>
    <n v="101.04966476600001"/>
    <n v="101.04966476600001"/>
    <n v="100"/>
    <n v="88.544969308500001"/>
  </r>
  <r>
    <n v="7666011"/>
    <x v="6"/>
    <n v="60"/>
    <n v="0"/>
    <n v="10000"/>
    <n v="23.4"/>
    <n v="15.050470753800001"/>
    <n v="17.0212707538"/>
    <x v="199"/>
    <x v="196"/>
    <x v="189"/>
    <n v="99.958308218799999"/>
    <n v="99.958308218799999"/>
    <n v="100"/>
    <n v="92.410179401400001"/>
  </r>
  <r>
    <n v="7666011"/>
    <x v="7"/>
    <n v="60"/>
    <n v="0"/>
    <n v="10000"/>
    <n v="23.4"/>
    <n v="15.050470753800001"/>
    <n v="17.0212707538"/>
    <x v="200"/>
    <x v="197"/>
    <x v="190"/>
    <n v="97.132016425299994"/>
    <n v="97.132016425299994"/>
    <n v="100"/>
    <n v="94.821191616099995"/>
  </r>
  <r>
    <n v="7666011"/>
    <x v="8"/>
    <n v="60"/>
    <n v="0"/>
    <n v="10000"/>
    <n v="23.4"/>
    <n v="15.050470753800001"/>
    <n v="17.0212707538"/>
    <x v="201"/>
    <x v="198"/>
    <x v="191"/>
    <n v="97.628743913099996"/>
    <n v="97.628743913099996"/>
    <n v="100"/>
    <n v="99.585486053899999"/>
  </r>
  <r>
    <n v="7666011"/>
    <x v="9"/>
    <n v="60"/>
    <n v="0"/>
    <n v="10000"/>
    <n v="23.4"/>
    <n v="15.050470753800001"/>
    <n v="17.0212707538"/>
    <x v="202"/>
    <x v="199"/>
    <x v="192"/>
    <n v="95.556027657200005"/>
    <n v="95.556027657200005"/>
    <n v="100"/>
    <n v="102.3370866712"/>
  </r>
  <r>
    <n v="7666011"/>
    <x v="10"/>
    <n v="60"/>
    <n v="0"/>
    <n v="10000"/>
    <n v="23.4"/>
    <n v="15.050470753800001"/>
    <n v="17.0212707538"/>
    <x v="203"/>
    <x v="200"/>
    <x v="193"/>
    <n v="97.711884016599996"/>
    <n v="97.711884016599996"/>
    <n v="100"/>
    <n v="107.34498555639999"/>
  </r>
  <r>
    <n v="7666011"/>
    <x v="11"/>
    <n v="60"/>
    <n v="0"/>
    <n v="10000"/>
    <n v="23.4"/>
    <n v="15.050470753800001"/>
    <n v="17.0212707538"/>
    <x v="204"/>
    <x v="201"/>
    <x v="194"/>
    <n v="104.409201223"/>
    <n v="104.409201223"/>
    <n v="100"/>
    <n v="115.7673592804"/>
  </r>
  <r>
    <n v="7666011"/>
    <x v="12"/>
    <n v="60"/>
    <n v="0"/>
    <n v="10000"/>
    <n v="23.4"/>
    <n v="15.050470753800001"/>
    <n v="17.0212707538"/>
    <x v="205"/>
    <x v="202"/>
    <x v="195"/>
    <n v="102.62497380400001"/>
    <n v="102.62497380400001"/>
    <n v="100"/>
    <n v="116.37802348699999"/>
  </r>
  <r>
    <n v="7666011"/>
    <x v="13"/>
    <n v="60"/>
    <n v="0"/>
    <n v="10000"/>
    <n v="23.4"/>
    <n v="15.050470753800001"/>
    <n v="17.0212707538"/>
    <x v="206"/>
    <x v="203"/>
    <x v="196"/>
    <n v="97.299905127200006"/>
    <n v="97.299905127200006"/>
    <n v="100"/>
    <n v="113.3766956811"/>
  </r>
  <r>
    <n v="7666011"/>
    <x v="14"/>
    <n v="60"/>
    <n v="0"/>
    <n v="10000"/>
    <n v="23.4"/>
    <n v="15.050470753800001"/>
    <n v="17.0212707538"/>
    <x v="207"/>
    <x v="204"/>
    <x v="197"/>
    <n v="99.599006713099996"/>
    <n v="99.599006713099996"/>
    <n v="100"/>
    <n v="115.8777217311"/>
  </r>
  <r>
    <n v="7666011"/>
    <x v="15"/>
    <n v="60"/>
    <n v="0"/>
    <n v="10000"/>
    <n v="23.4"/>
    <n v="15.050470753800001"/>
    <n v="17.0212707538"/>
    <x v="208"/>
    <x v="205"/>
    <x v="198"/>
    <n v="99.621842263399998"/>
    <n v="99.621842263399998"/>
    <n v="100"/>
    <n v="116.0770595651"/>
  </r>
  <r>
    <n v="7666011"/>
    <x v="16"/>
    <n v="60"/>
    <n v="0"/>
    <n v="10000"/>
    <n v="23.4"/>
    <n v="15.050470753800001"/>
    <n v="17.0212707538"/>
    <x v="209"/>
    <x v="206"/>
    <x v="199"/>
    <n v="95.984812984800001"/>
    <n v="95.984812984800001"/>
    <n v="100"/>
    <n v="112.7442257292"/>
  </r>
  <r>
    <n v="7666011"/>
    <x v="17"/>
    <n v="60"/>
    <n v="0"/>
    <n v="10000"/>
    <n v="23.4"/>
    <n v="15.050470753800001"/>
    <n v="17.0212707538"/>
    <x v="210"/>
    <x v="207"/>
    <x v="200"/>
    <n v="103.60361281"/>
    <n v="103.60361281"/>
    <n v="100"/>
    <n v="119.73091754020001"/>
  </r>
  <r>
    <n v="7666011"/>
    <x v="18"/>
    <n v="60"/>
    <n v="0"/>
    <n v="10000"/>
    <n v="23.4"/>
    <n v="15.050470753800001"/>
    <n v="17.0212707538"/>
    <x v="211"/>
    <x v="208"/>
    <x v="9"/>
    <n v="101.50946476"/>
    <n v="101.50946476"/>
    <n v="100"/>
    <n v="117.8516130135"/>
  </r>
  <r>
    <n v="7666011"/>
    <x v="19"/>
    <n v="60"/>
    <n v="0"/>
    <n v="10000"/>
    <n v="23.4"/>
    <n v="15.050470753800001"/>
    <n v="17.0212707538"/>
    <x v="212"/>
    <x v="209"/>
    <x v="10"/>
    <n v="59.541977415799998"/>
    <n v="59.541977415799998"/>
    <n v="100"/>
    <n v="-23.972371791899999"/>
  </r>
  <r>
    <n v="7666011"/>
    <x v="20"/>
    <n v="60"/>
    <n v="1"/>
    <n v="10000"/>
    <n v="23.4"/>
    <n v="15.050470753800001"/>
    <n v="17.0212707538"/>
    <x v="213"/>
    <x v="11"/>
    <x v="10"/>
    <n v="64.970904304000001"/>
    <n v="64.970904304000001"/>
    <n v="100"/>
    <n v="-17.104390119000001"/>
  </r>
  <r>
    <n v="7666011"/>
    <x v="21"/>
    <n v="60"/>
    <n v="2"/>
    <n v="10000"/>
    <n v="23.4"/>
    <n v="15.050470753800001"/>
    <n v="17.0212707538"/>
    <x v="214"/>
    <x v="11"/>
    <x v="10"/>
    <n v="54.680970148100002"/>
    <n v="54.680970148100002"/>
    <n v="100"/>
    <n v="-27.764315857900002"/>
  </r>
  <r>
    <n v="7666011"/>
    <x v="22"/>
    <n v="60"/>
    <n v="3"/>
    <n v="10000"/>
    <n v="23.4"/>
    <n v="15.050470753800001"/>
    <n v="17.0212707538"/>
    <x v="215"/>
    <x v="11"/>
    <x v="10"/>
    <n v="62.0574697757"/>
    <n v="62.0574697757"/>
    <n v="100"/>
    <n v="-21.082976237699999"/>
  </r>
  <r>
    <n v="7666011"/>
    <x v="23"/>
    <n v="60"/>
    <n v="3"/>
    <n v="10000"/>
    <n v="23.4"/>
    <n v="15.050470753800001"/>
    <n v="17.0212707538"/>
    <x v="216"/>
    <x v="210"/>
    <x v="11"/>
    <n v="67.1849295361"/>
    <n v="67.1849295361"/>
    <n v="100"/>
    <n v="-15.810534151500001"/>
  </r>
  <r>
    <n v="7666011"/>
    <x v="24"/>
    <n v="60"/>
    <n v="4"/>
    <n v="10000"/>
    <n v="23.4"/>
    <n v="0"/>
    <n v="17.0212707538"/>
    <x v="15"/>
    <x v="12"/>
    <x v="11"/>
    <n v="0"/>
    <n v="0"/>
    <n v="0"/>
    <n v="0"/>
  </r>
  <r>
    <n v="8666889"/>
    <x v="0"/>
    <n v="60"/>
    <n v="0"/>
    <n v="18000"/>
    <n v="25.57"/>
    <n v="23.683080140800001"/>
    <n v="25.653880140799998"/>
    <x v="217"/>
    <x v="211"/>
    <x v="201"/>
    <n v="93.0468225913"/>
    <n v="93.0468225913"/>
    <n v="100"/>
    <n v="-9.8548068389999983"/>
  </r>
  <r>
    <n v="8666889"/>
    <x v="1"/>
    <n v="60"/>
    <n v="0"/>
    <n v="18000"/>
    <n v="25.57"/>
    <n v="23.683080140800001"/>
    <n v="25.653880140799998"/>
    <x v="218"/>
    <x v="212"/>
    <x v="202"/>
    <n v="95.421793202000003"/>
    <n v="95.421793202000003"/>
    <n v="100"/>
    <n v="-7.7767346824000008"/>
  </r>
  <r>
    <n v="8666889"/>
    <x v="2"/>
    <n v="60"/>
    <n v="0"/>
    <n v="18000"/>
    <n v="25.57"/>
    <n v="23.683080140800001"/>
    <n v="25.653880140799998"/>
    <x v="219"/>
    <x v="213"/>
    <x v="203"/>
    <n v="98.962270966199995"/>
    <n v="98.962270966199995"/>
    <n v="100"/>
    <n v="-4.4690251924000002"/>
  </r>
  <r>
    <n v="8666889"/>
    <x v="3"/>
    <n v="60"/>
    <n v="0"/>
    <n v="18000"/>
    <n v="25.57"/>
    <n v="23.683080140800001"/>
    <n v="25.653880140799998"/>
    <x v="220"/>
    <x v="214"/>
    <x v="204"/>
    <n v="98.777936583100001"/>
    <n v="98.777936583100001"/>
    <n v="100"/>
    <n v="-4.7502822437999974"/>
  </r>
  <r>
    <n v="8666889"/>
    <x v="4"/>
    <n v="60"/>
    <n v="0"/>
    <n v="18000"/>
    <n v="25.57"/>
    <n v="23.683080140800001"/>
    <n v="25.653880140799998"/>
    <x v="221"/>
    <x v="215"/>
    <x v="205"/>
    <n v="93.612476210899999"/>
    <n v="93.612476210899999"/>
    <n v="100"/>
    <n v="-9.2968690662999975"/>
  </r>
  <r>
    <n v="8666889"/>
    <x v="5"/>
    <n v="60"/>
    <n v="0"/>
    <n v="18000"/>
    <n v="25.57"/>
    <n v="23.683080140800001"/>
    <n v="25.653880140799998"/>
    <x v="222"/>
    <x v="216"/>
    <x v="206"/>
    <n v="96.761086090999996"/>
    <n v="96.761086090999996"/>
    <n v="100"/>
    <n v="-6.7896961262999973"/>
  </r>
  <r>
    <n v="8666889"/>
    <x v="6"/>
    <n v="60"/>
    <n v="0"/>
    <n v="18000"/>
    <n v="25.57"/>
    <n v="23.683080140800001"/>
    <n v="25.653880140799998"/>
    <x v="223"/>
    <x v="217"/>
    <x v="207"/>
    <n v="95.139073134300006"/>
    <n v="95.139073134300006"/>
    <n v="100"/>
    <n v="-7.9423100694999995"/>
  </r>
  <r>
    <n v="8666889"/>
    <x v="7"/>
    <n v="60"/>
    <n v="0"/>
    <n v="18000"/>
    <n v="25.57"/>
    <n v="23.683080140800001"/>
    <n v="25.653880140799998"/>
    <x v="224"/>
    <x v="218"/>
    <x v="208"/>
    <n v="95.537799030000002"/>
    <n v="95.537799030000002"/>
    <n v="100"/>
    <n v="-8.2646905327999995"/>
  </r>
  <r>
    <n v="8666889"/>
    <x v="8"/>
    <n v="60"/>
    <n v="0"/>
    <n v="18000"/>
    <n v="25.57"/>
    <n v="23.683080140800001"/>
    <n v="25.653880140799998"/>
    <x v="225"/>
    <x v="219"/>
    <x v="11"/>
    <n v="99.446801210499999"/>
    <n v="99.446801210499999"/>
    <n v="100"/>
    <n v="24.5841076026"/>
  </r>
  <r>
    <n v="8666889"/>
    <x v="9"/>
    <n v="60"/>
    <n v="5"/>
    <n v="18000"/>
    <n v="25.57"/>
    <n v="0"/>
    <n v="25.653880140799998"/>
    <x v="15"/>
    <x v="12"/>
    <x v="11"/>
    <n v="0"/>
    <n v="0"/>
    <n v="0"/>
    <n v="0"/>
  </r>
  <r>
    <n v="9027681"/>
    <x v="0"/>
    <n v="60"/>
    <n v="0"/>
    <n v="16000"/>
    <n v="15.61"/>
    <n v="10.2285902259"/>
    <n v="12.1993902259"/>
    <x v="226"/>
    <x v="220"/>
    <x v="209"/>
    <n v="94.935745849900002"/>
    <n v="94.935745849900002"/>
    <n v="100"/>
    <n v="16.346593216700001"/>
  </r>
  <r>
    <n v="9027681"/>
    <x v="1"/>
    <n v="60"/>
    <n v="0"/>
    <n v="16000"/>
    <n v="15.61"/>
    <n v="10.2285902259"/>
    <n v="12.1993902259"/>
    <x v="227"/>
    <x v="221"/>
    <x v="210"/>
    <n v="102.112966955"/>
    <n v="102.112966955"/>
    <n v="100"/>
    <n v="22.009488689529999"/>
  </r>
  <r>
    <n v="9027681"/>
    <x v="2"/>
    <n v="60"/>
    <n v="0"/>
    <n v="16000"/>
    <n v="15.61"/>
    <n v="10.2285902259"/>
    <n v="12.1993902259"/>
    <x v="228"/>
    <x v="222"/>
    <x v="211"/>
    <n v="106.013001342"/>
    <n v="106.013001342"/>
    <n v="100"/>
    <n v="25.5971347025"/>
  </r>
  <r>
    <n v="9027681"/>
    <x v="3"/>
    <n v="60"/>
    <n v="0"/>
    <n v="16000"/>
    <n v="15.61"/>
    <n v="10.2285902259"/>
    <n v="12.1993902259"/>
    <x v="229"/>
    <x v="223"/>
    <x v="212"/>
    <n v="98.227475572200007"/>
    <n v="98.227475572200007"/>
    <n v="100"/>
    <n v="22.203211214299998"/>
  </r>
  <r>
    <n v="9027681"/>
    <x v="4"/>
    <n v="60"/>
    <n v="0"/>
    <n v="16000"/>
    <n v="15.61"/>
    <n v="10.2285902259"/>
    <n v="12.1993902259"/>
    <x v="230"/>
    <x v="224"/>
    <x v="213"/>
    <n v="102.75742501000001"/>
    <n v="102.75742501000001"/>
    <n v="100"/>
    <n v="26.472020977"/>
  </r>
  <r>
    <n v="9027681"/>
    <x v="5"/>
    <n v="60"/>
    <n v="0"/>
    <n v="16000"/>
    <n v="15.61"/>
    <n v="10.2285902259"/>
    <n v="12.1993902259"/>
    <x v="231"/>
    <x v="225"/>
    <x v="214"/>
    <n v="99.917687045299999"/>
    <n v="99.917687045299999"/>
    <n v="100"/>
    <n v="26.219020355399998"/>
  </r>
  <r>
    <n v="9027681"/>
    <x v="6"/>
    <n v="60"/>
    <n v="0"/>
    <n v="16000"/>
    <n v="15.61"/>
    <n v="10.2285902259"/>
    <n v="12.1993902259"/>
    <x v="232"/>
    <x v="226"/>
    <x v="215"/>
    <n v="101.734900263"/>
    <n v="101.734900263"/>
    <n v="100"/>
    <n v="28.9529170972"/>
  </r>
  <r>
    <n v="9027681"/>
    <x v="7"/>
    <n v="60"/>
    <n v="0"/>
    <n v="16000"/>
    <n v="15.61"/>
    <n v="10.2285902259"/>
    <n v="12.1993902259"/>
    <x v="233"/>
    <x v="227"/>
    <x v="216"/>
    <n v="100.386006245"/>
    <n v="100.386006245"/>
    <n v="100"/>
    <n v="29.844456698200002"/>
  </r>
  <r>
    <n v="9027681"/>
    <x v="8"/>
    <n v="60"/>
    <n v="0"/>
    <n v="16000"/>
    <n v="15.61"/>
    <n v="10.2285902259"/>
    <n v="12.1993902259"/>
    <x v="234"/>
    <x v="228"/>
    <x v="217"/>
    <n v="100.78285539399999"/>
    <n v="100.78285539399999"/>
    <n v="100"/>
    <n v="31.9653020312"/>
  </r>
  <r>
    <n v="9027681"/>
    <x v="9"/>
    <n v="60"/>
    <n v="0"/>
    <n v="16000"/>
    <n v="15.61"/>
    <n v="10.2285902259"/>
    <n v="12.1993902259"/>
    <x v="235"/>
    <x v="229"/>
    <x v="218"/>
    <n v="101.701687507"/>
    <n v="101.701687507"/>
    <n v="100"/>
    <n v="34.548764715399997"/>
  </r>
  <r>
    <n v="9027681"/>
    <x v="10"/>
    <n v="60"/>
    <n v="0"/>
    <n v="16000"/>
    <n v="15.61"/>
    <n v="10.2285902259"/>
    <n v="12.1993902259"/>
    <x v="236"/>
    <x v="230"/>
    <x v="219"/>
    <n v="100.318641515"/>
    <n v="100.318641515"/>
    <n v="100"/>
    <n v="35.747197362400001"/>
  </r>
  <r>
    <n v="9027681"/>
    <x v="11"/>
    <n v="60"/>
    <n v="0"/>
    <n v="16000"/>
    <n v="15.61"/>
    <n v="10.2285902259"/>
    <n v="12.1993902259"/>
    <x v="237"/>
    <x v="231"/>
    <x v="220"/>
    <n v="99.585453639099995"/>
    <n v="99.585453639099995"/>
    <n v="100"/>
    <n v="37.559906253299999"/>
  </r>
  <r>
    <n v="9027681"/>
    <x v="12"/>
    <n v="60"/>
    <n v="0"/>
    <n v="16000"/>
    <n v="15.61"/>
    <n v="10.2285902259"/>
    <n v="12.1993902259"/>
    <x v="238"/>
    <x v="232"/>
    <x v="221"/>
    <n v="101.151091846"/>
    <n v="101.151091846"/>
    <n v="100"/>
    <n v="40.989695456100002"/>
  </r>
  <r>
    <n v="9027681"/>
    <x v="13"/>
    <n v="60"/>
    <n v="0"/>
    <n v="16000"/>
    <n v="15.61"/>
    <n v="10.2285902259"/>
    <n v="12.1993902259"/>
    <x v="239"/>
    <x v="233"/>
    <x v="222"/>
    <n v="100.310249297"/>
    <n v="100.310249297"/>
    <n v="100"/>
    <n v="43.0351129286"/>
  </r>
  <r>
    <n v="9027681"/>
    <x v="14"/>
    <n v="60"/>
    <n v="0"/>
    <n v="16000"/>
    <n v="15.61"/>
    <n v="10.2285902259"/>
    <n v="12.1993902259"/>
    <x v="240"/>
    <x v="234"/>
    <x v="223"/>
    <n v="106.047634954"/>
    <n v="106.047634954"/>
    <n v="100"/>
    <n v="49.825234494899995"/>
  </r>
  <r>
    <n v="9027681"/>
    <x v="15"/>
    <n v="60"/>
    <n v="0"/>
    <n v="16000"/>
    <n v="15.61"/>
    <n v="10.2285902259"/>
    <n v="12.1993902259"/>
    <x v="241"/>
    <x v="235"/>
    <x v="224"/>
    <n v="102.313422833"/>
    <n v="102.313422833"/>
    <n v="100"/>
    <n v="50.260195544799998"/>
  </r>
  <r>
    <n v="9027681"/>
    <x v="16"/>
    <n v="60"/>
    <n v="0"/>
    <n v="16000"/>
    <n v="15.61"/>
    <n v="10.2285902259"/>
    <n v="12.1993902259"/>
    <x v="242"/>
    <x v="236"/>
    <x v="225"/>
    <n v="101.403109633"/>
    <n v="101.403109633"/>
    <n v="100"/>
    <n v="52.8134796079"/>
  </r>
  <r>
    <n v="9027681"/>
    <x v="17"/>
    <n v="60"/>
    <n v="0"/>
    <n v="16000"/>
    <n v="15.61"/>
    <n v="10.2285902259"/>
    <n v="12.1993902259"/>
    <x v="243"/>
    <x v="237"/>
    <x v="226"/>
    <n v="98.417086139099993"/>
    <n v="98.417086139099993"/>
    <n v="100"/>
    <n v="53.927587105500002"/>
  </r>
  <r>
    <n v="9027681"/>
    <x v="18"/>
    <n v="60"/>
    <n v="0"/>
    <n v="16000"/>
    <n v="15.61"/>
    <n v="10.2285902259"/>
    <n v="12.1993902259"/>
    <x v="244"/>
    <x v="238"/>
    <x v="227"/>
    <n v="103.81213097"/>
    <n v="103.81213097"/>
    <n v="100"/>
    <n v="61.664857115499998"/>
  </r>
  <r>
    <n v="9027681"/>
    <x v="19"/>
    <n v="60"/>
    <n v="0"/>
    <n v="16000"/>
    <n v="15.61"/>
    <n v="10.2285902259"/>
    <n v="12.1993902259"/>
    <x v="245"/>
    <x v="239"/>
    <x v="228"/>
    <n v="101.711413294"/>
    <n v="101.711413294"/>
    <n v="100"/>
    <n v="64.043654685899995"/>
  </r>
  <r>
    <n v="9027681"/>
    <x v="20"/>
    <n v="60"/>
    <n v="0"/>
    <n v="16000"/>
    <n v="15.61"/>
    <n v="10.2285902259"/>
    <n v="12.1993902259"/>
    <x v="246"/>
    <x v="240"/>
    <x v="229"/>
    <n v="103.439779781"/>
    <n v="103.439779781"/>
    <n v="100"/>
    <n v="69.449728113999996"/>
  </r>
  <r>
    <n v="9027681"/>
    <x v="21"/>
    <n v="60"/>
    <n v="0"/>
    <n v="16000"/>
    <n v="15.61"/>
    <n v="10.2285902259"/>
    <n v="12.1993902259"/>
    <x v="247"/>
    <x v="241"/>
    <x v="230"/>
    <n v="100.831512394"/>
    <n v="100.831512394"/>
    <n v="100"/>
    <n v="71.712002842200008"/>
  </r>
  <r>
    <n v="9027681"/>
    <x v="22"/>
    <n v="60"/>
    <n v="0"/>
    <n v="16000"/>
    <n v="15.61"/>
    <n v="10.2285902259"/>
    <n v="12.1993902259"/>
    <x v="248"/>
    <x v="242"/>
    <x v="231"/>
    <n v="99.2679409478"/>
    <n v="99.2679409478"/>
    <n v="100"/>
    <n v="74.950730542599999"/>
  </r>
  <r>
    <n v="9027681"/>
    <x v="23"/>
    <n v="60"/>
    <n v="0"/>
    <n v="16000"/>
    <n v="15.61"/>
    <n v="10.2285902259"/>
    <n v="12.1993902259"/>
    <x v="249"/>
    <x v="243"/>
    <x v="232"/>
    <n v="100.881659344"/>
    <n v="100.881659344"/>
    <n v="100"/>
    <n v="80.890755218799995"/>
  </r>
  <r>
    <n v="9027681"/>
    <x v="24"/>
    <n v="60"/>
    <n v="0"/>
    <n v="16000"/>
    <n v="15.61"/>
    <n v="10.2285902259"/>
    <n v="12.1993902259"/>
    <x v="250"/>
    <x v="244"/>
    <x v="233"/>
    <n v="102.733005705"/>
    <n v="102.733005705"/>
    <n v="100"/>
    <n v="87.157587857600006"/>
  </r>
  <r>
    <n v="9027681"/>
    <x v="25"/>
    <n v="60"/>
    <n v="0"/>
    <n v="16000"/>
    <n v="15.61"/>
    <n v="10.2285902259"/>
    <n v="12.1993902259"/>
    <x v="251"/>
    <x v="245"/>
    <x v="234"/>
    <n v="101.062755784"/>
    <n v="101.062755784"/>
    <n v="100"/>
    <n v="90.528294367000001"/>
  </r>
  <r>
    <n v="9027681"/>
    <x v="26"/>
    <n v="60"/>
    <n v="0"/>
    <n v="16000"/>
    <n v="15.61"/>
    <n v="10.2285902259"/>
    <n v="12.1993902259"/>
    <x v="252"/>
    <x v="246"/>
    <x v="235"/>
    <n v="99.643135710699994"/>
    <n v="99.643135710699994"/>
    <n v="100"/>
    <n v="93.908460135300004"/>
  </r>
  <r>
    <n v="9027681"/>
    <x v="27"/>
    <n v="60"/>
    <n v="0"/>
    <n v="16000"/>
    <n v="15.61"/>
    <n v="10.2285902259"/>
    <n v="12.1993902259"/>
    <x v="253"/>
    <x v="247"/>
    <x v="236"/>
    <n v="101.463188117"/>
    <n v="101.463188117"/>
    <n v="100"/>
    <n v="99.966362639899998"/>
  </r>
  <r>
    <n v="9027681"/>
    <x v="28"/>
    <n v="60"/>
    <n v="0"/>
    <n v="16000"/>
    <n v="15.61"/>
    <n v="10.2285902259"/>
    <n v="12.1993902259"/>
    <x v="254"/>
    <x v="248"/>
    <x v="237"/>
    <n v="99.398950858600003"/>
    <n v="99.398950858600003"/>
    <n v="100"/>
    <n v="101.9192535854"/>
  </r>
  <r>
    <n v="9027681"/>
    <x v="29"/>
    <n v="60"/>
    <n v="0"/>
    <n v="16000"/>
    <n v="15.61"/>
    <n v="10.2285902259"/>
    <n v="12.1993902259"/>
    <x v="255"/>
    <x v="249"/>
    <x v="238"/>
    <n v="101.205412932"/>
    <n v="101.205412932"/>
    <n v="100"/>
    <n v="107.1056689759"/>
  </r>
  <r>
    <n v="9027681"/>
    <x v="30"/>
    <n v="60"/>
    <n v="0"/>
    <n v="16000"/>
    <n v="15.61"/>
    <n v="10.2285902259"/>
    <n v="12.1993902259"/>
    <x v="256"/>
    <x v="250"/>
    <x v="239"/>
    <n v="103.405750235"/>
    <n v="103.405750235"/>
    <n v="100"/>
    <n v="111.7604168748"/>
  </r>
  <r>
    <n v="9027681"/>
    <x v="31"/>
    <n v="60"/>
    <n v="0"/>
    <n v="16000"/>
    <n v="15.61"/>
    <n v="10.2285902259"/>
    <n v="12.1993902259"/>
    <x v="257"/>
    <x v="251"/>
    <x v="240"/>
    <n v="100.128002712"/>
    <n v="100.128002712"/>
    <n v="100"/>
    <n v="110.31134438240001"/>
  </r>
  <r>
    <n v="9027681"/>
    <x v="32"/>
    <n v="60"/>
    <n v="0"/>
    <n v="16000"/>
    <n v="15.61"/>
    <n v="10.2285902259"/>
    <n v="12.1993902259"/>
    <x v="258"/>
    <x v="252"/>
    <x v="241"/>
    <n v="99.195600795000004"/>
    <n v="99.195600795000004"/>
    <n v="100"/>
    <n v="110.233421843"/>
  </r>
  <r>
    <n v="9027681"/>
    <x v="33"/>
    <n v="60"/>
    <n v="0"/>
    <n v="16000"/>
    <n v="15.61"/>
    <n v="10.2285902259"/>
    <n v="12.1993902259"/>
    <x v="259"/>
    <x v="253"/>
    <x v="242"/>
    <n v="98.803307678799996"/>
    <n v="98.803307678799996"/>
    <n v="100"/>
    <n v="110.0974739009"/>
  </r>
  <r>
    <n v="9027681"/>
    <x v="34"/>
    <n v="60"/>
    <n v="0"/>
    <n v="16000"/>
    <n v="15.61"/>
    <n v="10.2285902259"/>
    <n v="12.1993902259"/>
    <x v="260"/>
    <x v="254"/>
    <x v="243"/>
    <n v="99.862435089599998"/>
    <n v="99.862435089599998"/>
    <n v="100"/>
    <n v="111.3533465342"/>
  </r>
  <r>
    <n v="9027681"/>
    <x v="35"/>
    <n v="60"/>
    <n v="0"/>
    <n v="16000"/>
    <n v="15.61"/>
    <n v="10.2285902259"/>
    <n v="12.1993902259"/>
    <x v="261"/>
    <x v="255"/>
    <x v="244"/>
    <n v="100.419628485"/>
    <n v="100.419628485"/>
    <n v="100"/>
    <n v="111.97954286000001"/>
  </r>
  <r>
    <n v="9027681"/>
    <x v="36"/>
    <n v="60"/>
    <n v="0"/>
    <n v="16000"/>
    <n v="15.61"/>
    <n v="10.2285902259"/>
    <n v="12.1993902259"/>
    <x v="262"/>
    <x v="256"/>
    <x v="11"/>
    <n v="101.3229688"/>
    <n v="101.3229688"/>
    <n v="100"/>
    <n v="13.073022356899999"/>
  </r>
  <r>
    <n v="9027681"/>
    <x v="37"/>
    <n v="60"/>
    <n v="0"/>
    <n v="16000"/>
    <n v="15.61"/>
    <n v="0"/>
    <n v="12.1993902259"/>
    <x v="15"/>
    <x v="12"/>
    <x v="1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1" firstHeaderRow="0" firstDataRow="1" firstDataCol="1"/>
  <pivotFields count="15"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64">
        <item x="11"/>
        <item x="12"/>
        <item x="14"/>
        <item x="10"/>
        <item x="13"/>
        <item x="214"/>
        <item x="212"/>
        <item x="215"/>
        <item x="213"/>
        <item x="124"/>
        <item x="35"/>
        <item x="216"/>
        <item x="36"/>
        <item x="27"/>
        <item x="141"/>
        <item x="126"/>
        <item x="121"/>
        <item x="132"/>
        <item x="133"/>
        <item x="128"/>
        <item x="24"/>
        <item x="129"/>
        <item x="18"/>
        <item x="54"/>
        <item x="122"/>
        <item x="138"/>
        <item x="29"/>
        <item x="17"/>
        <item x="134"/>
        <item x="20"/>
        <item x="33"/>
        <item x="93"/>
        <item x="119"/>
        <item x="43"/>
        <item x="137"/>
        <item x="123"/>
        <item x="19"/>
        <item x="127"/>
        <item x="3"/>
        <item x="21"/>
        <item x="136"/>
        <item x="139"/>
        <item x="49"/>
        <item x="30"/>
        <item x="42"/>
        <item x="81"/>
        <item x="37"/>
        <item x="140"/>
        <item x="26"/>
        <item x="118"/>
        <item x="102"/>
        <item x="23"/>
        <item x="98"/>
        <item x="115"/>
        <item x="52"/>
        <item x="50"/>
        <item x="88"/>
        <item x="25"/>
        <item x="7"/>
        <item x="40"/>
        <item x="130"/>
        <item x="31"/>
        <item x="131"/>
        <item x="109"/>
        <item x="5"/>
        <item x="44"/>
        <item x="38"/>
        <item x="125"/>
        <item x="106"/>
        <item x="53"/>
        <item x="90"/>
        <item x="56"/>
        <item x="41"/>
        <item x="82"/>
        <item x="46"/>
        <item x="105"/>
        <item x="16"/>
        <item x="51"/>
        <item x="97"/>
        <item x="22"/>
        <item x="80"/>
        <item x="32"/>
        <item x="92"/>
        <item x="87"/>
        <item x="39"/>
        <item x="0"/>
        <item x="61"/>
        <item x="28"/>
        <item x="9"/>
        <item x="48"/>
        <item x="85"/>
        <item x="107"/>
        <item x="34"/>
        <item x="94"/>
        <item x="108"/>
        <item x="2"/>
        <item x="83"/>
        <item x="101"/>
        <item x="47"/>
        <item x="112"/>
        <item x="4"/>
        <item x="86"/>
        <item x="95"/>
        <item x="91"/>
        <item x="110"/>
        <item x="96"/>
        <item x="103"/>
        <item x="114"/>
        <item x="84"/>
        <item x="59"/>
        <item x="113"/>
        <item x="99"/>
        <item x="120"/>
        <item x="116"/>
        <item x="15"/>
        <item x="135"/>
        <item x="89"/>
        <item x="58"/>
        <item x="146"/>
        <item x="100"/>
        <item x="1"/>
        <item x="57"/>
        <item x="45"/>
        <item x="6"/>
        <item x="8"/>
        <item x="111"/>
        <item x="104"/>
        <item x="159"/>
        <item x="160"/>
        <item x="117"/>
        <item x="161"/>
        <item x="157"/>
        <item x="153"/>
        <item x="55"/>
        <item x="60"/>
        <item x="172"/>
        <item x="171"/>
        <item x="156"/>
        <item x="168"/>
        <item x="183"/>
        <item x="184"/>
        <item x="155"/>
        <item x="170"/>
        <item x="176"/>
        <item x="173"/>
        <item x="178"/>
        <item x="162"/>
        <item x="188"/>
        <item x="169"/>
        <item x="187"/>
        <item x="158"/>
        <item x="181"/>
        <item x="164"/>
        <item x="185"/>
        <item x="167"/>
        <item x="143"/>
        <item x="182"/>
        <item x="163"/>
        <item x="177"/>
        <item x="174"/>
        <item x="154"/>
        <item x="144"/>
        <item x="145"/>
        <item x="142"/>
        <item x="166"/>
        <item x="175"/>
        <item x="79"/>
        <item x="165"/>
        <item x="189"/>
        <item x="192"/>
        <item x="180"/>
        <item x="191"/>
        <item x="179"/>
        <item x="64"/>
        <item x="190"/>
        <item x="226"/>
        <item x="186"/>
        <item x="147"/>
        <item x="152"/>
        <item x="259"/>
        <item x="148"/>
        <item x="77"/>
        <item x="243"/>
        <item x="229"/>
        <item x="258"/>
        <item x="254"/>
        <item x="248"/>
        <item x="78"/>
        <item x="151"/>
        <item x="252"/>
        <item x="260"/>
        <item x="237"/>
        <item x="76"/>
        <item x="257"/>
        <item x="231"/>
        <item x="239"/>
        <item x="236"/>
        <item x="261"/>
        <item x="233"/>
        <item x="234"/>
        <item x="247"/>
        <item x="249"/>
        <item x="238"/>
        <item x="251"/>
        <item x="242"/>
        <item x="72"/>
        <item x="209"/>
        <item x="255"/>
        <item x="232"/>
        <item x="235"/>
        <item x="253"/>
        <item x="245"/>
        <item x="227"/>
        <item x="194"/>
        <item x="262"/>
        <item x="202"/>
        <item x="150"/>
        <item x="69"/>
        <item x="241"/>
        <item x="230"/>
        <item x="65"/>
        <item x="197"/>
        <item x="149"/>
        <item x="250"/>
        <item x="66"/>
        <item x="67"/>
        <item x="206"/>
        <item x="200"/>
        <item x="246"/>
        <item x="70"/>
        <item x="74"/>
        <item x="75"/>
        <item x="244"/>
        <item x="201"/>
        <item x="203"/>
        <item x="256"/>
        <item x="195"/>
        <item x="228"/>
        <item x="240"/>
        <item x="207"/>
        <item x="208"/>
        <item x="68"/>
        <item x="199"/>
        <item x="71"/>
        <item x="63"/>
        <item x="62"/>
        <item x="198"/>
        <item x="193"/>
        <item x="211"/>
        <item x="73"/>
        <item x="196"/>
        <item x="205"/>
        <item x="217"/>
        <item x="221"/>
        <item x="210"/>
        <item x="204"/>
        <item x="218"/>
        <item x="223"/>
        <item x="224"/>
        <item x="222"/>
        <item x="220"/>
        <item x="219"/>
        <item x="225"/>
        <item t="default"/>
      </items>
    </pivotField>
    <pivotField showAll="0">
      <items count="258">
        <item x="10"/>
        <item x="209"/>
        <item x="210"/>
        <item x="32"/>
        <item x="21"/>
        <item x="121"/>
        <item x="90"/>
        <item x="15"/>
        <item x="24"/>
        <item x="33"/>
        <item x="3"/>
        <item x="17"/>
        <item x="78"/>
        <item x="7"/>
        <item x="16"/>
        <item x="26"/>
        <item x="123"/>
        <item x="5"/>
        <item x="85"/>
        <item x="18"/>
        <item x="77"/>
        <item x="14"/>
        <item x="2"/>
        <item x="84"/>
        <item x="126"/>
        <item x="124"/>
        <item x="4"/>
        <item x="119"/>
        <item x="30"/>
        <item x="87"/>
        <item x="0"/>
        <item x="134"/>
        <item x="125"/>
        <item x="89"/>
        <item x="27"/>
        <item x="82"/>
        <item x="19"/>
        <item x="95"/>
        <item x="118"/>
        <item x="40"/>
        <item x="79"/>
        <item x="91"/>
        <item x="138"/>
        <item x="94"/>
        <item x="136"/>
        <item x="23"/>
        <item x="81"/>
        <item x="103"/>
        <item x="13"/>
        <item x="120"/>
        <item x="99"/>
        <item x="133"/>
        <item x="137"/>
        <item x="9"/>
        <item x="129"/>
        <item x="131"/>
        <item x="28"/>
        <item x="83"/>
        <item x="39"/>
        <item x="130"/>
        <item x="22"/>
        <item x="20"/>
        <item x="135"/>
        <item x="102"/>
        <item x="34"/>
        <item x="122"/>
        <item x="29"/>
        <item x="127"/>
        <item x="92"/>
        <item x="80"/>
        <item x="51"/>
        <item x="98"/>
        <item x="38"/>
        <item x="1"/>
        <item x="106"/>
        <item x="25"/>
        <item x="93"/>
        <item x="35"/>
        <item x="41"/>
        <item x="6"/>
        <item x="86"/>
        <item x="88"/>
        <item x="31"/>
        <item x="128"/>
        <item x="37"/>
        <item x="104"/>
        <item x="43"/>
        <item x="105"/>
        <item x="46"/>
        <item x="96"/>
        <item x="8"/>
        <item x="116"/>
        <item x="36"/>
        <item x="49"/>
        <item x="112"/>
        <item x="115"/>
        <item x="47"/>
        <item x="109"/>
        <item x="45"/>
        <item x="50"/>
        <item x="143"/>
        <item x="107"/>
        <item x="97"/>
        <item x="48"/>
        <item x="100"/>
        <item x="44"/>
        <item x="110"/>
        <item x="53"/>
        <item x="101"/>
        <item x="76"/>
        <item x="156"/>
        <item x="150"/>
        <item x="111"/>
        <item x="140"/>
        <item x="158"/>
        <item x="132"/>
        <item x="108"/>
        <item x="42"/>
        <item x="113"/>
        <item x="141"/>
        <item x="157"/>
        <item x="154"/>
        <item x="169"/>
        <item x="152"/>
        <item x="117"/>
        <item x="153"/>
        <item x="168"/>
        <item x="173"/>
        <item x="167"/>
        <item x="12"/>
        <item x="56"/>
        <item x="139"/>
        <item x="58"/>
        <item x="180"/>
        <item x="165"/>
        <item x="114"/>
        <item x="55"/>
        <item x="170"/>
        <item x="181"/>
        <item x="54"/>
        <item x="155"/>
        <item x="175"/>
        <item x="159"/>
        <item x="142"/>
        <item x="52"/>
        <item x="161"/>
        <item x="166"/>
        <item x="160"/>
        <item x="185"/>
        <item x="164"/>
        <item x="163"/>
        <item x="220"/>
        <item x="178"/>
        <item x="151"/>
        <item x="144"/>
        <item x="184"/>
        <item x="179"/>
        <item x="174"/>
        <item x="171"/>
        <item x="182"/>
        <item x="162"/>
        <item x="199"/>
        <item x="57"/>
        <item x="61"/>
        <item x="172"/>
        <item x="74"/>
        <item x="75"/>
        <item x="145"/>
        <item x="194"/>
        <item x="223"/>
        <item x="73"/>
        <item x="149"/>
        <item x="186"/>
        <item x="177"/>
        <item x="176"/>
        <item x="237"/>
        <item x="191"/>
        <item x="231"/>
        <item x="188"/>
        <item x="189"/>
        <item x="197"/>
        <item x="69"/>
        <item x="148"/>
        <item x="206"/>
        <item x="66"/>
        <item x="62"/>
        <item x="187"/>
        <item x="242"/>
        <item x="147"/>
        <item x="227"/>
        <item x="225"/>
        <item x="230"/>
        <item x="200"/>
        <item x="198"/>
        <item x="253"/>
        <item x="228"/>
        <item x="233"/>
        <item x="246"/>
        <item x="203"/>
        <item x="252"/>
        <item x="183"/>
        <item x="146"/>
        <item x="248"/>
        <item x="64"/>
        <item x="241"/>
        <item x="226"/>
        <item x="63"/>
        <item x="67"/>
        <item x="72"/>
        <item x="232"/>
        <item x="229"/>
        <item x="71"/>
        <item x="254"/>
        <item x="221"/>
        <item x="192"/>
        <item x="243"/>
        <item x="245"/>
        <item x="255"/>
        <item x="236"/>
        <item x="251"/>
        <item x="239"/>
        <item x="235"/>
        <item x="247"/>
        <item x="196"/>
        <item x="224"/>
        <item x="249"/>
        <item x="205"/>
        <item x="60"/>
        <item x="190"/>
        <item x="244"/>
        <item x="65"/>
        <item x="204"/>
        <item x="256"/>
        <item x="240"/>
        <item x="238"/>
        <item x="68"/>
        <item x="195"/>
        <item x="59"/>
        <item x="250"/>
        <item x="215"/>
        <item x="202"/>
        <item x="211"/>
        <item x="222"/>
        <item x="193"/>
        <item x="70"/>
        <item x="208"/>
        <item x="234"/>
        <item x="217"/>
        <item x="218"/>
        <item x="201"/>
        <item x="207"/>
        <item x="212"/>
        <item x="216"/>
        <item x="213"/>
        <item x="214"/>
        <item x="219"/>
        <item x="11"/>
        <item t="default"/>
      </items>
    </pivotField>
    <pivotField dataField="1" showAll="0">
      <items count="246">
        <item x="9"/>
        <item x="8"/>
        <item x="200"/>
        <item x="244"/>
        <item x="182"/>
        <item x="113"/>
        <item x="56"/>
        <item x="7"/>
        <item x="199"/>
        <item x="243"/>
        <item x="181"/>
        <item x="112"/>
        <item x="6"/>
        <item x="55"/>
        <item x="198"/>
        <item x="242"/>
        <item x="180"/>
        <item x="5"/>
        <item x="111"/>
        <item x="197"/>
        <item x="54"/>
        <item x="241"/>
        <item x="179"/>
        <item x="4"/>
        <item x="196"/>
        <item x="110"/>
        <item x="240"/>
        <item x="53"/>
        <item x="178"/>
        <item x="3"/>
        <item x="195"/>
        <item x="239"/>
        <item x="109"/>
        <item x="2"/>
        <item x="177"/>
        <item x="52"/>
        <item x="194"/>
        <item x="238"/>
        <item x="1"/>
        <item x="108"/>
        <item x="176"/>
        <item x="193"/>
        <item x="51"/>
        <item x="237"/>
        <item x="0"/>
        <item x="175"/>
        <item x="192"/>
        <item x="107"/>
        <item x="236"/>
        <item x="50"/>
        <item x="174"/>
        <item x="191"/>
        <item x="106"/>
        <item x="235"/>
        <item x="190"/>
        <item x="49"/>
        <item x="173"/>
        <item x="234"/>
        <item x="105"/>
        <item x="189"/>
        <item x="172"/>
        <item x="48"/>
        <item x="233"/>
        <item x="104"/>
        <item x="188"/>
        <item x="171"/>
        <item x="232"/>
        <item x="47"/>
        <item x="187"/>
        <item x="170"/>
        <item x="103"/>
        <item x="231"/>
        <item x="46"/>
        <item x="186"/>
        <item x="169"/>
        <item x="230"/>
        <item x="102"/>
        <item x="168"/>
        <item x="185"/>
        <item x="45"/>
        <item x="229"/>
        <item x="167"/>
        <item x="101"/>
        <item x="184"/>
        <item x="228"/>
        <item x="44"/>
        <item x="166"/>
        <item x="183"/>
        <item x="100"/>
        <item x="227"/>
        <item x="165"/>
        <item x="43"/>
        <item x="226"/>
        <item x="99"/>
        <item x="164"/>
        <item x="42"/>
        <item x="225"/>
        <item x="163"/>
        <item x="98"/>
        <item x="41"/>
        <item x="162"/>
        <item x="224"/>
        <item x="161"/>
        <item x="97"/>
        <item x="223"/>
        <item x="40"/>
        <item x="160"/>
        <item x="222"/>
        <item x="96"/>
        <item x="39"/>
        <item x="159"/>
        <item x="221"/>
        <item x="158"/>
        <item x="95"/>
        <item x="38"/>
        <item x="220"/>
        <item x="157"/>
        <item x="219"/>
        <item x="156"/>
        <item x="37"/>
        <item x="94"/>
        <item x="155"/>
        <item x="218"/>
        <item x="36"/>
        <item x="154"/>
        <item x="93"/>
        <item x="217"/>
        <item x="153"/>
        <item x="35"/>
        <item x="216"/>
        <item x="152"/>
        <item x="92"/>
        <item x="215"/>
        <item x="151"/>
        <item x="34"/>
        <item x="150"/>
        <item x="91"/>
        <item x="214"/>
        <item x="33"/>
        <item x="149"/>
        <item x="213"/>
        <item x="148"/>
        <item x="90"/>
        <item x="32"/>
        <item x="147"/>
        <item x="212"/>
        <item x="146"/>
        <item x="31"/>
        <item x="211"/>
        <item x="89"/>
        <item x="145"/>
        <item x="210"/>
        <item x="30"/>
        <item x="88"/>
        <item x="209"/>
        <item x="29"/>
        <item x="87"/>
        <item x="28"/>
        <item x="27"/>
        <item x="86"/>
        <item x="26"/>
        <item x="85"/>
        <item x="25"/>
        <item x="84"/>
        <item x="24"/>
        <item x="23"/>
        <item x="11"/>
        <item x="83"/>
        <item x="22"/>
        <item x="21"/>
        <item x="82"/>
        <item x="20"/>
        <item x="81"/>
        <item x="19"/>
        <item x="18"/>
        <item x="80"/>
        <item x="17"/>
        <item x="16"/>
        <item x="79"/>
        <item x="15"/>
        <item x="78"/>
        <item x="14"/>
        <item x="13"/>
        <item x="77"/>
        <item x="12"/>
        <item x="76"/>
        <item x="75"/>
        <item x="74"/>
        <item x="7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67"/>
        <item x="65"/>
        <item x="64"/>
        <item x="59"/>
        <item x="57"/>
        <item x="63"/>
        <item x="70"/>
        <item x="60"/>
        <item x="58"/>
        <item x="62"/>
        <item x="61"/>
        <item x="69"/>
        <item x="66"/>
        <item x="68"/>
        <item x="71"/>
        <item x="72"/>
        <item x="201"/>
        <item x="202"/>
        <item x="203"/>
        <item x="204"/>
        <item x="205"/>
        <item x="206"/>
        <item x="207"/>
        <item x="208"/>
        <item x="10"/>
        <item t="default"/>
      </items>
    </pivotField>
    <pivotField dataField="1" showAll="0"/>
    <pivotField showAll="0"/>
    <pivotField showAll="0"/>
    <pivotField numFmtId="4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Yield" fld="10" subtotal="average" baseField="0" baseItem="0"/>
    <dataField name="Average of ModPrice" fld="11" subtotal="average" baseField="0" baseItem="0"/>
  </dataFields>
  <formats count="1">
    <format dxfId="6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1"/>
  <sheetViews>
    <sheetView tabSelected="1" workbookViewId="0"/>
  </sheetViews>
  <sheetFormatPr baseColWidth="10" defaultRowHeight="12" x14ac:dyDescent="0.15"/>
  <cols>
    <col min="1" max="1" width="14" bestFit="1" customWidth="1"/>
    <col min="2" max="2" width="17.19921875" bestFit="1" customWidth="1"/>
    <col min="3" max="3" width="18.19921875" bestFit="1" customWidth="1"/>
  </cols>
  <sheetData>
    <row r="3" spans="1:3" x14ac:dyDescent="0.15">
      <c r="A3" s="5" t="s">
        <v>48</v>
      </c>
      <c r="B3" t="s">
        <v>50</v>
      </c>
      <c r="C3" t="s">
        <v>51</v>
      </c>
    </row>
    <row r="4" spans="1:3" x14ac:dyDescent="0.15">
      <c r="A4" s="6">
        <v>1</v>
      </c>
      <c r="B4" s="1">
        <v>-4.2639259584960003</v>
      </c>
      <c r="C4" s="1">
        <v>102.17851481136999</v>
      </c>
    </row>
    <row r="5" spans="1:3" x14ac:dyDescent="0.15">
      <c r="A5" s="6">
        <v>2</v>
      </c>
      <c r="B5" s="1">
        <v>-5.3190424173769975</v>
      </c>
      <c r="C5" s="1">
        <v>99.916178373540006</v>
      </c>
    </row>
    <row r="6" spans="1:3" x14ac:dyDescent="0.15">
      <c r="A6" s="6">
        <v>3</v>
      </c>
      <c r="B6" s="1">
        <v>-6.3481645011729988</v>
      </c>
      <c r="C6" s="1">
        <v>98.632683768799978</v>
      </c>
    </row>
    <row r="7" spans="1:3" x14ac:dyDescent="0.15">
      <c r="A7" s="6">
        <v>4</v>
      </c>
      <c r="B7" s="1">
        <v>-7.3423102502809998</v>
      </c>
      <c r="C7" s="1">
        <v>97.520824742219986</v>
      </c>
    </row>
    <row r="8" spans="1:3" x14ac:dyDescent="0.15">
      <c r="A8" s="6">
        <v>5</v>
      </c>
      <c r="B8" s="1">
        <v>-8.2996326906530005</v>
      </c>
      <c r="C8" s="1">
        <v>99.406869509490008</v>
      </c>
    </row>
    <row r="9" spans="1:3" x14ac:dyDescent="0.15">
      <c r="A9" s="6">
        <v>6</v>
      </c>
      <c r="B9" s="1">
        <v>-9.2258055763980025</v>
      </c>
      <c r="C9" s="1">
        <v>99.782797737099997</v>
      </c>
    </row>
    <row r="10" spans="1:3" x14ac:dyDescent="0.15">
      <c r="A10" s="6">
        <v>7</v>
      </c>
      <c r="B10" s="1">
        <v>-10.145341990182001</v>
      </c>
      <c r="C10" s="1">
        <v>102.01722158273999</v>
      </c>
    </row>
    <row r="11" spans="1:3" x14ac:dyDescent="0.15">
      <c r="A11" s="6">
        <v>8</v>
      </c>
      <c r="B11" s="1">
        <v>-11.044936170340998</v>
      </c>
      <c r="C11" s="1">
        <v>100.07737620036998</v>
      </c>
    </row>
    <row r="12" spans="1:3" x14ac:dyDescent="0.15">
      <c r="A12" s="6">
        <v>9</v>
      </c>
      <c r="B12" s="1">
        <v>-14.950575429912002</v>
      </c>
      <c r="C12" s="1">
        <v>100.99279033833</v>
      </c>
    </row>
    <row r="13" spans="1:3" x14ac:dyDescent="0.15">
      <c r="A13" s="6">
        <v>10</v>
      </c>
      <c r="B13" s="1">
        <v>-15.906805175089</v>
      </c>
      <c r="C13" s="1">
        <v>91.49413744316</v>
      </c>
    </row>
    <row r="14" spans="1:3" x14ac:dyDescent="0.15">
      <c r="A14" s="6">
        <v>11</v>
      </c>
      <c r="B14" s="1">
        <v>-8.5618513173384994</v>
      </c>
      <c r="C14" s="1">
        <v>96.109974183633327</v>
      </c>
    </row>
    <row r="15" spans="1:3" x14ac:dyDescent="0.15">
      <c r="A15" s="6">
        <v>12</v>
      </c>
      <c r="B15" s="1">
        <v>-12.707632657748876</v>
      </c>
      <c r="C15" s="1">
        <v>93.844064242833326</v>
      </c>
    </row>
    <row r="16" spans="1:3" x14ac:dyDescent="0.15">
      <c r="A16" s="6">
        <v>13</v>
      </c>
      <c r="B16" s="1">
        <v>-13.81541150772375</v>
      </c>
      <c r="C16" s="1">
        <v>84.80691426217777</v>
      </c>
    </row>
    <row r="17" spans="1:3" x14ac:dyDescent="0.15">
      <c r="A17" s="6">
        <v>14</v>
      </c>
      <c r="B17" s="1">
        <v>-17.007676739370002</v>
      </c>
      <c r="C17" s="1">
        <v>92.887669268650001</v>
      </c>
    </row>
    <row r="18" spans="1:3" x14ac:dyDescent="0.15">
      <c r="A18" s="6">
        <v>15</v>
      </c>
      <c r="B18" s="1">
        <v>-15.926750721351249</v>
      </c>
      <c r="C18" s="1">
        <v>93.68253325608751</v>
      </c>
    </row>
    <row r="19" spans="1:3" x14ac:dyDescent="0.15">
      <c r="A19" s="6">
        <v>16</v>
      </c>
      <c r="B19" s="1">
        <v>-16.987599196312502</v>
      </c>
      <c r="C19" s="1">
        <v>88.637224959000008</v>
      </c>
    </row>
    <row r="20" spans="1:3" x14ac:dyDescent="0.15">
      <c r="A20" s="6">
        <v>17</v>
      </c>
      <c r="B20" s="1">
        <v>-24.334911133499997</v>
      </c>
      <c r="C20" s="1">
        <v>101.03049027751429</v>
      </c>
    </row>
    <row r="21" spans="1:3" x14ac:dyDescent="0.15">
      <c r="A21" s="6">
        <v>18</v>
      </c>
      <c r="B21" s="1">
        <v>-25.692847268847146</v>
      </c>
      <c r="C21" s="1">
        <v>86.414917128885705</v>
      </c>
    </row>
    <row r="22" spans="1:3" x14ac:dyDescent="0.15">
      <c r="A22" s="6">
        <v>19</v>
      </c>
      <c r="B22" s="1">
        <v>-31.657406606546669</v>
      </c>
      <c r="C22" s="1">
        <v>102.59287648164998</v>
      </c>
    </row>
    <row r="23" spans="1:3" x14ac:dyDescent="0.15">
      <c r="A23" s="6">
        <v>20</v>
      </c>
      <c r="B23" s="1">
        <v>-20.089832763539999</v>
      </c>
      <c r="C23" s="1">
        <v>91.920786584983333</v>
      </c>
    </row>
    <row r="24" spans="1:3" x14ac:dyDescent="0.15">
      <c r="A24" s="6">
        <v>21</v>
      </c>
      <c r="B24" s="1">
        <v>-26.721233880300002</v>
      </c>
      <c r="C24" s="1">
        <v>94.368005549283339</v>
      </c>
    </row>
    <row r="25" spans="1:3" x14ac:dyDescent="0.15">
      <c r="A25" s="6">
        <v>22</v>
      </c>
      <c r="B25" s="1">
        <v>-29.29032957578</v>
      </c>
      <c r="C25" s="1">
        <v>78.552528814683328</v>
      </c>
    </row>
    <row r="26" spans="1:3" x14ac:dyDescent="0.15">
      <c r="A26" s="6">
        <v>23</v>
      </c>
      <c r="B26" s="1">
        <v>-40.040788786350006</v>
      </c>
      <c r="C26" s="1">
        <v>94.311978514540002</v>
      </c>
    </row>
    <row r="27" spans="1:3" x14ac:dyDescent="0.15">
      <c r="A27" s="6">
        <v>24</v>
      </c>
      <c r="B27" s="1">
        <v>-34.94849573642</v>
      </c>
      <c r="C27" s="1">
        <v>95.45313596502001</v>
      </c>
    </row>
    <row r="28" spans="1:3" x14ac:dyDescent="0.15">
      <c r="A28" s="6">
        <v>25</v>
      </c>
      <c r="B28" s="1">
        <v>-38.032717785499997</v>
      </c>
      <c r="C28" s="1">
        <v>82.858451802860003</v>
      </c>
    </row>
    <row r="29" spans="1:3" x14ac:dyDescent="0.15">
      <c r="A29" s="6">
        <v>26</v>
      </c>
      <c r="B29" s="1">
        <v>-51.590627137425003</v>
      </c>
      <c r="C29" s="1">
        <v>105.49781879449999</v>
      </c>
    </row>
    <row r="30" spans="1:3" x14ac:dyDescent="0.15">
      <c r="A30" s="6">
        <v>27</v>
      </c>
      <c r="B30" s="1">
        <v>-55.80633044495</v>
      </c>
      <c r="C30" s="1">
        <v>101.93952341364999</v>
      </c>
    </row>
    <row r="31" spans="1:3" x14ac:dyDescent="0.15">
      <c r="A31" s="6">
        <v>28</v>
      </c>
      <c r="B31" s="1">
        <v>-60.144051496149999</v>
      </c>
      <c r="C31" s="1">
        <v>101.0700160307</v>
      </c>
    </row>
    <row r="32" spans="1:3" x14ac:dyDescent="0.15">
      <c r="A32" s="6">
        <v>29</v>
      </c>
      <c r="B32" s="1">
        <v>-64.54235735955001</v>
      </c>
      <c r="C32" s="1">
        <v>102.44166899015001</v>
      </c>
    </row>
    <row r="33" spans="1:3" x14ac:dyDescent="0.15">
      <c r="A33" s="6">
        <v>30</v>
      </c>
      <c r="B33" s="1">
        <v>-68.922144703374997</v>
      </c>
      <c r="C33" s="1">
        <v>104.591940175875</v>
      </c>
    </row>
    <row r="34" spans="1:3" x14ac:dyDescent="0.15">
      <c r="A34" s="6">
        <v>31</v>
      </c>
      <c r="B34" s="1">
        <v>-73.191104051875001</v>
      </c>
      <c r="C34" s="1">
        <v>102.346085155575</v>
      </c>
    </row>
    <row r="35" spans="1:3" x14ac:dyDescent="0.15">
      <c r="A35" s="6">
        <v>32</v>
      </c>
      <c r="B35" s="1">
        <v>-77.254291080400009</v>
      </c>
      <c r="C35" s="1">
        <v>103.866247594</v>
      </c>
    </row>
    <row r="36" spans="1:3" x14ac:dyDescent="0.15">
      <c r="A36" s="6">
        <v>33</v>
      </c>
      <c r="B36" s="1">
        <v>-81.032051255075004</v>
      </c>
      <c r="C36" s="1">
        <v>105.1057510325</v>
      </c>
    </row>
    <row r="37" spans="1:3" x14ac:dyDescent="0.15">
      <c r="A37" s="6">
        <v>34</v>
      </c>
      <c r="B37" s="1">
        <v>-84.477805755499986</v>
      </c>
      <c r="C37" s="1">
        <v>101.35407577674999</v>
      </c>
    </row>
    <row r="38" spans="1:3" x14ac:dyDescent="0.15">
      <c r="A38" s="6">
        <v>35</v>
      </c>
      <c r="B38" s="1">
        <v>-87.585924737325001</v>
      </c>
      <c r="C38" s="1">
        <v>102.51607763075</v>
      </c>
    </row>
    <row r="39" spans="1:3" x14ac:dyDescent="0.15">
      <c r="A39" s="6">
        <v>36</v>
      </c>
      <c r="B39" s="1">
        <v>-90.358732355475013</v>
      </c>
      <c r="C39" s="1">
        <v>103.37867226349999</v>
      </c>
    </row>
    <row r="40" spans="1:3" x14ac:dyDescent="0.15">
      <c r="A40" s="6">
        <v>37</v>
      </c>
      <c r="B40" s="1">
        <v>-67.791340565274993</v>
      </c>
      <c r="C40" s="1">
        <v>101.94994133475001</v>
      </c>
    </row>
    <row r="41" spans="1:3" x14ac:dyDescent="0.15">
      <c r="A41" s="6">
        <v>38</v>
      </c>
      <c r="B41" s="1">
        <v>-69.86059823170001</v>
      </c>
      <c r="C41" s="1">
        <v>78.205835840999995</v>
      </c>
    </row>
    <row r="42" spans="1:3" x14ac:dyDescent="0.15">
      <c r="A42" s="6">
        <v>39</v>
      </c>
      <c r="B42" s="1">
        <v>-62.071714280399995</v>
      </c>
      <c r="C42" s="1">
        <v>103.07065213493333</v>
      </c>
    </row>
    <row r="43" spans="1:3" x14ac:dyDescent="0.15">
      <c r="A43" s="6">
        <v>40</v>
      </c>
      <c r="B43" s="1">
        <v>-63.875922003900001</v>
      </c>
      <c r="C43" s="1">
        <v>70.487503417666673</v>
      </c>
    </row>
    <row r="44" spans="1:3" x14ac:dyDescent="0.15">
      <c r="A44" s="6">
        <v>41</v>
      </c>
      <c r="B44" s="1">
        <v>-97.877608669149993</v>
      </c>
      <c r="C44" s="1">
        <v>100.92679650274999</v>
      </c>
    </row>
    <row r="45" spans="1:3" x14ac:dyDescent="0.15">
      <c r="A45" s="6">
        <v>42</v>
      </c>
      <c r="B45" s="1">
        <v>-49.214632890300003</v>
      </c>
      <c r="C45" s="1">
        <v>107.19875302200001</v>
      </c>
    </row>
    <row r="46" spans="1:3" x14ac:dyDescent="0.15">
      <c r="A46" s="6">
        <v>43</v>
      </c>
      <c r="B46" s="1">
        <v>-49.834953049349998</v>
      </c>
      <c r="C46" s="1">
        <v>53.306475490499999</v>
      </c>
    </row>
    <row r="47" spans="1:3" x14ac:dyDescent="0.15">
      <c r="A47" s="6">
        <v>44</v>
      </c>
      <c r="B47" s="1">
        <v>-99.977969161900006</v>
      </c>
      <c r="C47" s="1">
        <v>105.184559459</v>
      </c>
    </row>
    <row r="48" spans="1:3" x14ac:dyDescent="0.15">
      <c r="A48" s="6">
        <v>45</v>
      </c>
      <c r="B48" s="1">
        <v>-99.999915361299998</v>
      </c>
      <c r="C48" s="1">
        <v>107.48693575599999</v>
      </c>
    </row>
    <row r="49" spans="1:3" x14ac:dyDescent="0.15">
      <c r="A49" s="6">
        <v>46</v>
      </c>
      <c r="B49" s="1">
        <v>0</v>
      </c>
      <c r="C49" s="1">
        <v>102.84563898</v>
      </c>
    </row>
    <row r="50" spans="1:3" x14ac:dyDescent="0.15">
      <c r="A50" s="6">
        <v>47</v>
      </c>
      <c r="B50" s="1">
        <v>0</v>
      </c>
      <c r="C50" s="1">
        <v>0</v>
      </c>
    </row>
    <row r="51" spans="1:3" x14ac:dyDescent="0.15">
      <c r="A51" s="6" t="s">
        <v>49</v>
      </c>
      <c r="B51" s="1">
        <v>-29.31489649082279</v>
      </c>
      <c r="C51" s="1">
        <v>95.921518654402547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2"/>
  <sheetViews>
    <sheetView zoomScale="125" zoomScaleNormal="125" zoomScalePageLayoutView="125" workbookViewId="0">
      <pane xSplit="2" ySplit="10" topLeftCell="C260" activePane="bottomRight" state="frozen"/>
      <selection pane="topRight" activeCell="C1" sqref="C1"/>
      <selection pane="bottomLeft" activeCell="A2" sqref="A2"/>
      <selection pane="bottomRight" activeCell="B10" sqref="B10:P282"/>
    </sheetView>
  </sheetViews>
  <sheetFormatPr baseColWidth="10" defaultRowHeight="12" x14ac:dyDescent="0.15"/>
  <cols>
    <col min="11" max="11" width="11" customWidth="1"/>
  </cols>
  <sheetData>
    <row r="1" spans="1:27" ht="16" x14ac:dyDescent="0.2">
      <c r="A1" s="4" t="s">
        <v>47</v>
      </c>
    </row>
    <row r="3" spans="1:27" x14ac:dyDescent="0.15">
      <c r="B3" t="s">
        <v>40</v>
      </c>
      <c r="C3" s="1"/>
      <c r="D3" s="1"/>
      <c r="G3" s="1">
        <f>AVERAGE(G11:G310)</f>
        <v>18.46558823529401</v>
      </c>
      <c r="H3" s="1">
        <f t="shared" ref="H3:O3" si="0">AVERAGE(H11:H310)</f>
        <v>0.92108245380647646</v>
      </c>
      <c r="I3" s="1">
        <f t="shared" si="0"/>
        <v>3.0278974537426704</v>
      </c>
      <c r="J3" s="1">
        <f t="shared" si="0"/>
        <v>1.6286054342794163</v>
      </c>
      <c r="K3" s="1">
        <f t="shared" si="0"/>
        <v>-2.7955871115712951</v>
      </c>
      <c r="L3" s="1">
        <f t="shared" si="0"/>
        <v>-29.314896490822793</v>
      </c>
      <c r="M3" s="1">
        <f t="shared" si="0"/>
        <v>95.921518654402576</v>
      </c>
      <c r="N3" s="1">
        <f t="shared" si="0"/>
        <v>95.921518654402576</v>
      </c>
      <c r="O3" s="1">
        <f t="shared" si="0"/>
        <v>96.32352941176471</v>
      </c>
      <c r="P3" s="1">
        <f t="shared" ref="P3" si="1">AVERAGE(P11:P110)</f>
        <v>15.122115598605435</v>
      </c>
    </row>
    <row r="4" spans="1:27" x14ac:dyDescent="0.15">
      <c r="B4" t="s">
        <v>41</v>
      </c>
      <c r="C4" s="1"/>
      <c r="D4" s="1"/>
      <c r="G4" s="1">
        <f>STDEV(G11:G310)</f>
        <v>4.73656784280114</v>
      </c>
      <c r="H4" s="1">
        <f t="shared" ref="H4:O4" si="2">STDEV(H11:H310)</f>
        <v>10.162492515907319</v>
      </c>
      <c r="I4" s="1">
        <f t="shared" si="2"/>
        <v>10.394521831827847</v>
      </c>
      <c r="J4" s="1">
        <f t="shared" si="2"/>
        <v>12.876172157763671</v>
      </c>
      <c r="K4" s="1">
        <f t="shared" si="2"/>
        <v>13.017109622400737</v>
      </c>
      <c r="L4" s="1">
        <f t="shared" si="2"/>
        <v>43.950030481470364</v>
      </c>
      <c r="M4" s="1">
        <f t="shared" si="2"/>
        <v>21.647139764643821</v>
      </c>
      <c r="N4" s="1">
        <f t="shared" si="2"/>
        <v>21.647139764643821</v>
      </c>
      <c r="O4" s="1">
        <f t="shared" si="2"/>
        <v>18.853046912984414</v>
      </c>
      <c r="P4" s="1">
        <f>STDEV(P11:P110)</f>
        <v>42.85525152735886</v>
      </c>
    </row>
    <row r="5" spans="1:27" x14ac:dyDescent="0.15">
      <c r="B5" t="s">
        <v>34</v>
      </c>
      <c r="C5" s="1"/>
      <c r="D5" s="1"/>
      <c r="G5" s="1">
        <f>MIN(G11:G310)</f>
        <v>9.99</v>
      </c>
      <c r="H5" s="1">
        <f t="shared" ref="H5:O5" si="3">MIN(H11:H310)</f>
        <v>-10.3459696022</v>
      </c>
      <c r="I5" s="1">
        <f t="shared" si="3"/>
        <v>-8.3751696021599997</v>
      </c>
      <c r="J5" s="1">
        <f t="shared" si="3"/>
        <v>-61.090362575100002</v>
      </c>
      <c r="K5" s="1">
        <f t="shared" si="3"/>
        <v>-67.254652230399998</v>
      </c>
      <c r="L5" s="1">
        <f t="shared" si="3"/>
        <v>-100</v>
      </c>
      <c r="M5" s="1">
        <f t="shared" si="3"/>
        <v>0</v>
      </c>
      <c r="N5" s="1">
        <f t="shared" si="3"/>
        <v>0</v>
      </c>
      <c r="O5" s="1">
        <f t="shared" si="3"/>
        <v>0</v>
      </c>
      <c r="P5" s="1">
        <f t="shared" ref="P5" si="4">MIN(P11:P110)</f>
        <v>-61.090362575100002</v>
      </c>
    </row>
    <row r="6" spans="1:27" x14ac:dyDescent="0.15">
      <c r="B6" t="s">
        <v>35</v>
      </c>
      <c r="C6" s="1"/>
      <c r="D6" s="1"/>
      <c r="G6" s="1">
        <f>MAX(G11:G310)</f>
        <v>25.57</v>
      </c>
      <c r="H6" s="1">
        <f t="shared" ref="H6:O6" si="5">MAX(H11:H310)</f>
        <v>23.683080140800001</v>
      </c>
      <c r="I6" s="1">
        <f t="shared" si="5"/>
        <v>25.653880140799998</v>
      </c>
      <c r="J6" s="1">
        <f t="shared" si="5"/>
        <v>24.5841076026</v>
      </c>
      <c r="K6" s="1">
        <f t="shared" si="5"/>
        <v>22.804656271199999</v>
      </c>
      <c r="L6" s="1">
        <f t="shared" si="5"/>
        <v>29.5037658864</v>
      </c>
      <c r="M6" s="1">
        <f t="shared" si="5"/>
        <v>131.36668828800001</v>
      </c>
      <c r="N6" s="1">
        <f t="shared" si="5"/>
        <v>131.36668828800001</v>
      </c>
      <c r="O6" s="1">
        <f t="shared" si="5"/>
        <v>100</v>
      </c>
      <c r="P6" s="1">
        <f t="shared" ref="P6" si="6">MAX(P11:P110)</f>
        <v>103.1561152166</v>
      </c>
    </row>
    <row r="7" spans="1:27" x14ac:dyDescent="0.15">
      <c r="T7" t="s">
        <v>36</v>
      </c>
      <c r="U7">
        <v>2</v>
      </c>
      <c r="Y7">
        <f>SUM(Y11:Y77)</f>
        <v>221</v>
      </c>
      <c r="Z7">
        <f t="shared" ref="Z7:AA7" si="7">SUM(Z11:Z77)</f>
        <v>300</v>
      </c>
      <c r="AA7">
        <f t="shared" si="7"/>
        <v>233</v>
      </c>
    </row>
    <row r="10" spans="1:27" x14ac:dyDescent="0.15">
      <c r="B10" t="s">
        <v>33</v>
      </c>
      <c r="C10" t="s">
        <v>32</v>
      </c>
      <c r="D10" t="s">
        <v>44</v>
      </c>
      <c r="E10" t="s">
        <v>45</v>
      </c>
      <c r="F10" t="s">
        <v>46</v>
      </c>
      <c r="G10" t="s">
        <v>31</v>
      </c>
      <c r="H10" t="s">
        <v>30</v>
      </c>
      <c r="I10" t="s">
        <v>29</v>
      </c>
      <c r="J10" t="s">
        <v>28</v>
      </c>
      <c r="K10" t="s">
        <v>27</v>
      </c>
      <c r="L10" t="s">
        <v>26</v>
      </c>
      <c r="M10" t="s">
        <v>25</v>
      </c>
      <c r="N10" t="s">
        <v>24</v>
      </c>
      <c r="O10" t="s">
        <v>23</v>
      </c>
      <c r="P10" t="s">
        <v>22</v>
      </c>
      <c r="T10" t="s">
        <v>34</v>
      </c>
      <c r="V10" t="s">
        <v>37</v>
      </c>
      <c r="W10" t="s">
        <v>38</v>
      </c>
      <c r="X10" t="s">
        <v>39</v>
      </c>
      <c r="Y10" t="s">
        <v>37</v>
      </c>
      <c r="Z10" t="s">
        <v>38</v>
      </c>
      <c r="AA10" t="s">
        <v>39</v>
      </c>
    </row>
    <row r="11" spans="1:27" x14ac:dyDescent="0.15">
      <c r="B11">
        <v>3160173</v>
      </c>
      <c r="C11">
        <v>1</v>
      </c>
      <c r="D11">
        <v>60</v>
      </c>
      <c r="E11">
        <v>0</v>
      </c>
      <c r="F11">
        <v>18000</v>
      </c>
      <c r="G11">
        <v>23.28</v>
      </c>
      <c r="H11">
        <v>-2.1949504919199998</v>
      </c>
      <c r="I11">
        <v>-0.22415049191700001</v>
      </c>
      <c r="J11">
        <v>-3.7363642600200002</v>
      </c>
      <c r="K11">
        <v>-18.377915999300001</v>
      </c>
      <c r="L11">
        <v>-90.799330634599997</v>
      </c>
      <c r="M11">
        <v>95.114080733400002</v>
      </c>
      <c r="N11">
        <v>95.114080733400002</v>
      </c>
      <c r="O11">
        <v>100</v>
      </c>
      <c r="P11" s="1">
        <f>(J11-L11)</f>
        <v>87.06296637458</v>
      </c>
      <c r="T11">
        <v>-70</v>
      </c>
      <c r="U11">
        <f t="shared" ref="U11:U42" si="8">T11+$U$7</f>
        <v>-68</v>
      </c>
      <c r="V11" s="3">
        <f>Y11/Y$7</f>
        <v>0</v>
      </c>
      <c r="W11" s="3">
        <f t="shared" ref="W11:X11" si="9">Z11/Z$7</f>
        <v>0</v>
      </c>
      <c r="X11" s="3">
        <f t="shared" si="9"/>
        <v>8.5836909871244635E-3</v>
      </c>
      <c r="Y11">
        <f>SUMPRODUCT(($P$11:$P$310&lt;$U11)*($P$11:$P$310&gt;=$T11))</f>
        <v>0</v>
      </c>
      <c r="Z11">
        <f>SUMPRODUCT(($J$11:$J$310&lt;$U11)*($J$11:$J$310&gt;=$T11))</f>
        <v>0</v>
      </c>
      <c r="AA11">
        <f>SUMPRODUCT(($L$11:$L$310&lt;$U11)*($L$11:$L$310&gt;=$T11))</f>
        <v>2</v>
      </c>
    </row>
    <row r="12" spans="1:27" x14ac:dyDescent="0.15">
      <c r="B12">
        <v>3160173</v>
      </c>
      <c r="C12">
        <v>2</v>
      </c>
      <c r="D12">
        <v>60</v>
      </c>
      <c r="E12">
        <v>0</v>
      </c>
      <c r="F12">
        <v>18000</v>
      </c>
      <c r="G12">
        <v>23.28</v>
      </c>
      <c r="H12">
        <v>-2.1949504919199998</v>
      </c>
      <c r="I12">
        <v>-0.22415049191700001</v>
      </c>
      <c r="J12">
        <v>0.92441958667099999</v>
      </c>
      <c r="K12">
        <v>-12.4474795668</v>
      </c>
      <c r="L12">
        <v>-93.983881796199995</v>
      </c>
      <c r="M12">
        <v>102.672274051</v>
      </c>
      <c r="N12">
        <v>102.672274051</v>
      </c>
      <c r="O12">
        <v>100</v>
      </c>
      <c r="P12" s="1">
        <f>(J12-L12)</f>
        <v>94.908301382870988</v>
      </c>
      <c r="T12">
        <f>U11</f>
        <v>-68</v>
      </c>
      <c r="U12">
        <f t="shared" si="8"/>
        <v>-66</v>
      </c>
      <c r="V12" s="3">
        <f>Y12/Y$7+V11</f>
        <v>0</v>
      </c>
      <c r="W12" s="3">
        <f t="shared" ref="W12:W75" si="10">Z12/Z$7+W11</f>
        <v>0</v>
      </c>
      <c r="X12" s="3">
        <f t="shared" ref="X12:X75" si="11">AA12/AA$7+X11</f>
        <v>1.7167381974248927E-2</v>
      </c>
      <c r="Y12">
        <f t="shared" ref="Y12:Y75" si="12">SUMPRODUCT(($P$11:$P$310&lt;$U12)*($P$11:$P$310&gt;=$T12))</f>
        <v>0</v>
      </c>
      <c r="Z12">
        <f t="shared" ref="Z12:Z75" si="13">SUMPRODUCT(($J$11:$J$310&lt;$U12)*($J$11:$J$310&gt;=$T12))</f>
        <v>0</v>
      </c>
      <c r="AA12">
        <f t="shared" ref="AA12:AA75" si="14">SUMPRODUCT(($L$11:$L$310&lt;$U12)*($L$11:$L$310&gt;=$T12))</f>
        <v>2</v>
      </c>
    </row>
    <row r="13" spans="1:27" x14ac:dyDescent="0.15">
      <c r="B13">
        <v>3160173</v>
      </c>
      <c r="C13">
        <v>3</v>
      </c>
      <c r="D13">
        <v>60</v>
      </c>
      <c r="E13">
        <v>0</v>
      </c>
      <c r="F13">
        <v>18000</v>
      </c>
      <c r="G13">
        <v>23.28</v>
      </c>
      <c r="H13">
        <v>-2.1949504919199998</v>
      </c>
      <c r="I13">
        <v>-0.22415049191700001</v>
      </c>
      <c r="J13">
        <v>-2.6858791668699999</v>
      </c>
      <c r="K13">
        <v>-19.947030830100001</v>
      </c>
      <c r="L13">
        <v>-96.513424843300001</v>
      </c>
      <c r="M13">
        <v>96.573348389200007</v>
      </c>
      <c r="N13">
        <v>96.573348389200007</v>
      </c>
      <c r="O13">
        <v>100</v>
      </c>
      <c r="P13" s="1">
        <f>(J13-L13)</f>
        <v>93.827545676430006</v>
      </c>
      <c r="T13">
        <f t="shared" ref="T13:T76" si="15">U12</f>
        <v>-66</v>
      </c>
      <c r="U13">
        <f t="shared" si="8"/>
        <v>-64</v>
      </c>
      <c r="V13" s="3">
        <f t="shared" ref="V13:V76" si="16">Y13/Y$7+V12</f>
        <v>0</v>
      </c>
      <c r="W13" s="3">
        <f t="shared" si="10"/>
        <v>0</v>
      </c>
      <c r="X13" s="3">
        <f t="shared" si="11"/>
        <v>2.1459227467811159E-2</v>
      </c>
      <c r="Y13">
        <f t="shared" si="12"/>
        <v>0</v>
      </c>
      <c r="Z13">
        <f t="shared" si="13"/>
        <v>0</v>
      </c>
      <c r="AA13">
        <f t="shared" si="14"/>
        <v>1</v>
      </c>
    </row>
    <row r="14" spans="1:27" x14ac:dyDescent="0.15">
      <c r="B14">
        <v>3160173</v>
      </c>
      <c r="C14">
        <v>4</v>
      </c>
      <c r="D14">
        <v>60</v>
      </c>
      <c r="E14">
        <v>0</v>
      </c>
      <c r="F14">
        <v>18000</v>
      </c>
      <c r="G14">
        <v>23.28</v>
      </c>
      <c r="H14">
        <v>-2.1949504919199998</v>
      </c>
      <c r="I14">
        <v>-0.22415049191700001</v>
      </c>
      <c r="J14">
        <v>-9.1209988235499999</v>
      </c>
      <c r="K14">
        <v>-24.324983666800001</v>
      </c>
      <c r="L14">
        <v>-98.303946531500003</v>
      </c>
      <c r="M14">
        <v>87.162373930800001</v>
      </c>
      <c r="N14">
        <v>87.162373930800001</v>
      </c>
      <c r="O14">
        <v>100</v>
      </c>
      <c r="P14" s="1">
        <f>(J14-L14)</f>
        <v>89.182947707950007</v>
      </c>
      <c r="T14">
        <f t="shared" si="15"/>
        <v>-64</v>
      </c>
      <c r="U14">
        <f t="shared" si="8"/>
        <v>-62</v>
      </c>
      <c r="V14" s="3">
        <f t="shared" si="16"/>
        <v>0</v>
      </c>
      <c r="W14" s="3">
        <f t="shared" si="10"/>
        <v>0</v>
      </c>
      <c r="X14" s="3">
        <f t="shared" si="11"/>
        <v>3.0042918454935622E-2</v>
      </c>
      <c r="Y14">
        <f t="shared" si="12"/>
        <v>0</v>
      </c>
      <c r="Z14">
        <f t="shared" si="13"/>
        <v>0</v>
      </c>
      <c r="AA14">
        <f t="shared" si="14"/>
        <v>2</v>
      </c>
    </row>
    <row r="15" spans="1:27" x14ac:dyDescent="0.15">
      <c r="B15">
        <v>3160173</v>
      </c>
      <c r="C15">
        <v>5</v>
      </c>
      <c r="D15">
        <v>60</v>
      </c>
      <c r="E15">
        <v>0</v>
      </c>
      <c r="F15">
        <v>18000</v>
      </c>
      <c r="G15">
        <v>23.28</v>
      </c>
      <c r="H15">
        <v>-2.1949504919199998</v>
      </c>
      <c r="I15">
        <v>-0.22415049191700001</v>
      </c>
      <c r="J15">
        <v>-2.1570693312599998</v>
      </c>
      <c r="K15">
        <v>-18.967346854500001</v>
      </c>
      <c r="L15">
        <v>-99.367846755499997</v>
      </c>
      <c r="M15">
        <v>97.469366098699993</v>
      </c>
      <c r="N15">
        <v>97.469366098699993</v>
      </c>
      <c r="O15">
        <v>100</v>
      </c>
      <c r="P15" s="1">
        <f>(J15-L15)</f>
        <v>97.210777424239993</v>
      </c>
      <c r="T15">
        <f t="shared" si="15"/>
        <v>-62</v>
      </c>
      <c r="U15">
        <f t="shared" si="8"/>
        <v>-60</v>
      </c>
      <c r="V15" s="3">
        <f t="shared" si="16"/>
        <v>9.0497737556561094E-3</v>
      </c>
      <c r="W15" s="3">
        <f t="shared" si="10"/>
        <v>6.6666666666666671E-3</v>
      </c>
      <c r="X15" s="3">
        <f t="shared" si="11"/>
        <v>3.8626609442060089E-2</v>
      </c>
      <c r="Y15">
        <f t="shared" si="12"/>
        <v>2</v>
      </c>
      <c r="Z15">
        <f t="shared" si="13"/>
        <v>2</v>
      </c>
      <c r="AA15">
        <f t="shared" si="14"/>
        <v>2</v>
      </c>
    </row>
    <row r="16" spans="1:27" x14ac:dyDescent="0.15">
      <c r="B16">
        <v>3160173</v>
      </c>
      <c r="C16">
        <v>6</v>
      </c>
      <c r="D16">
        <v>60</v>
      </c>
      <c r="E16">
        <v>0</v>
      </c>
      <c r="F16">
        <v>18000</v>
      </c>
      <c r="G16">
        <v>23.28</v>
      </c>
      <c r="H16">
        <v>-2.1949504919199998</v>
      </c>
      <c r="I16">
        <v>-0.22415049191700001</v>
      </c>
      <c r="J16">
        <v>-5.88571827046</v>
      </c>
      <c r="K16">
        <v>-21.2870678962</v>
      </c>
      <c r="L16">
        <v>-99.846869034199997</v>
      </c>
      <c r="M16">
        <v>92.052926947499998</v>
      </c>
      <c r="N16">
        <v>92.052926947499998</v>
      </c>
      <c r="O16">
        <v>100</v>
      </c>
      <c r="P16" s="1">
        <f>(J16-L16)</f>
        <v>93.961150763739994</v>
      </c>
      <c r="T16">
        <f t="shared" si="15"/>
        <v>-60</v>
      </c>
      <c r="U16">
        <f t="shared" si="8"/>
        <v>-58</v>
      </c>
      <c r="V16" s="3">
        <f t="shared" si="16"/>
        <v>9.0497737556561094E-3</v>
      </c>
      <c r="W16" s="3">
        <f t="shared" si="10"/>
        <v>6.6666666666666671E-3</v>
      </c>
      <c r="X16" s="3">
        <f t="shared" si="11"/>
        <v>4.7210300429184553E-2</v>
      </c>
      <c r="Y16">
        <f t="shared" si="12"/>
        <v>0</v>
      </c>
      <c r="Z16">
        <f t="shared" si="13"/>
        <v>0</v>
      </c>
      <c r="AA16">
        <f t="shared" si="14"/>
        <v>2</v>
      </c>
    </row>
    <row r="17" spans="2:27" x14ac:dyDescent="0.15">
      <c r="B17">
        <v>3160173</v>
      </c>
      <c r="C17">
        <v>7</v>
      </c>
      <c r="D17">
        <v>60</v>
      </c>
      <c r="E17">
        <v>0</v>
      </c>
      <c r="F17">
        <v>18000</v>
      </c>
      <c r="G17">
        <v>23.28</v>
      </c>
      <c r="H17">
        <v>-2.1949504919199998</v>
      </c>
      <c r="I17">
        <v>-0.22415049191700001</v>
      </c>
      <c r="J17">
        <v>1.2518476268500001</v>
      </c>
      <c r="K17">
        <v>-11.3314477055</v>
      </c>
      <c r="L17">
        <v>-99.982637710500001</v>
      </c>
      <c r="M17">
        <v>103.193404649</v>
      </c>
      <c r="N17">
        <v>103.193404649</v>
      </c>
      <c r="O17">
        <v>100</v>
      </c>
      <c r="P17" s="1">
        <f>(J17-L17)</f>
        <v>101.23448533734999</v>
      </c>
      <c r="T17">
        <f t="shared" si="15"/>
        <v>-58</v>
      </c>
      <c r="U17">
        <f t="shared" si="8"/>
        <v>-56</v>
      </c>
      <c r="V17" s="3">
        <f t="shared" si="16"/>
        <v>1.8099547511312219E-2</v>
      </c>
      <c r="W17" s="3">
        <f t="shared" si="10"/>
        <v>1.3333333333333334E-2</v>
      </c>
      <c r="X17" s="3">
        <f t="shared" si="11"/>
        <v>6.0085836909871251E-2</v>
      </c>
      <c r="Y17">
        <f t="shared" si="12"/>
        <v>2</v>
      </c>
      <c r="Z17">
        <f t="shared" si="13"/>
        <v>2</v>
      </c>
      <c r="AA17">
        <f t="shared" si="14"/>
        <v>3</v>
      </c>
    </row>
    <row r="18" spans="2:27" x14ac:dyDescent="0.15">
      <c r="B18">
        <v>3160173</v>
      </c>
      <c r="C18">
        <v>8</v>
      </c>
      <c r="D18">
        <v>60</v>
      </c>
      <c r="E18">
        <v>0</v>
      </c>
      <c r="F18">
        <v>18000</v>
      </c>
      <c r="G18">
        <v>23.28</v>
      </c>
      <c r="H18">
        <v>-2.1949504919199998</v>
      </c>
      <c r="I18">
        <v>-0.22415049191700001</v>
      </c>
      <c r="J18">
        <v>-6.4345991035200001</v>
      </c>
      <c r="K18">
        <v>-22.854097199000002</v>
      </c>
      <c r="L18">
        <v>-99.999567839400001</v>
      </c>
      <c r="M18">
        <v>91.179932390600001</v>
      </c>
      <c r="N18">
        <v>91.179932390600001</v>
      </c>
      <c r="O18">
        <v>100</v>
      </c>
      <c r="P18" s="1">
        <f>(J18-L18)</f>
        <v>93.564968735880001</v>
      </c>
      <c r="T18">
        <f t="shared" si="15"/>
        <v>-56</v>
      </c>
      <c r="U18">
        <f t="shared" si="8"/>
        <v>-54</v>
      </c>
      <c r="V18" s="3">
        <f t="shared" si="16"/>
        <v>1.8099547511312219E-2</v>
      </c>
      <c r="W18" s="3">
        <f t="shared" si="10"/>
        <v>1.3333333333333334E-2</v>
      </c>
      <c r="X18" s="3">
        <f t="shared" si="11"/>
        <v>6.4377682403433487E-2</v>
      </c>
      <c r="Y18">
        <f t="shared" si="12"/>
        <v>0</v>
      </c>
      <c r="Z18">
        <f t="shared" si="13"/>
        <v>0</v>
      </c>
      <c r="AA18">
        <f t="shared" si="14"/>
        <v>1</v>
      </c>
    </row>
    <row r="19" spans="2:27" x14ac:dyDescent="0.15">
      <c r="B19">
        <v>3160173</v>
      </c>
      <c r="C19">
        <v>9</v>
      </c>
      <c r="D19">
        <v>60</v>
      </c>
      <c r="E19">
        <v>0</v>
      </c>
      <c r="F19">
        <v>18000</v>
      </c>
      <c r="G19">
        <v>23.28</v>
      </c>
      <c r="H19">
        <v>-2.1949504919199998</v>
      </c>
      <c r="I19">
        <v>-0.22415049191700001</v>
      </c>
      <c r="J19">
        <v>1.6064150557300001</v>
      </c>
      <c r="K19">
        <v>-9.9914534357899996</v>
      </c>
      <c r="L19">
        <v>-99.999999742</v>
      </c>
      <c r="M19">
        <v>103.63995014699999</v>
      </c>
      <c r="N19">
        <v>103.63995014699999</v>
      </c>
      <c r="O19">
        <v>100</v>
      </c>
      <c r="P19" s="1">
        <f>(J19-L19)</f>
        <v>101.60641479773</v>
      </c>
      <c r="T19">
        <f t="shared" si="15"/>
        <v>-54</v>
      </c>
      <c r="U19">
        <f t="shared" si="8"/>
        <v>-52</v>
      </c>
      <c r="V19" s="3">
        <f t="shared" si="16"/>
        <v>2.2624434389140274E-2</v>
      </c>
      <c r="W19" s="3">
        <f t="shared" si="10"/>
        <v>1.6666666666666666E-2</v>
      </c>
      <c r="X19" s="3">
        <f t="shared" si="11"/>
        <v>7.7253218884120178E-2</v>
      </c>
      <c r="Y19">
        <f t="shared" si="12"/>
        <v>1</v>
      </c>
      <c r="Z19">
        <f t="shared" si="13"/>
        <v>1</v>
      </c>
      <c r="AA19">
        <f t="shared" si="14"/>
        <v>3</v>
      </c>
    </row>
    <row r="20" spans="2:27" x14ac:dyDescent="0.15">
      <c r="B20">
        <v>3160173</v>
      </c>
      <c r="C20">
        <v>10</v>
      </c>
      <c r="D20">
        <v>60</v>
      </c>
      <c r="E20">
        <v>0</v>
      </c>
      <c r="F20">
        <v>18000</v>
      </c>
      <c r="G20">
        <v>23.28</v>
      </c>
      <c r="H20">
        <v>-2.1949504919199998</v>
      </c>
      <c r="I20">
        <v>-0.22415049191700001</v>
      </c>
      <c r="J20">
        <v>-3.61382319799</v>
      </c>
      <c r="K20">
        <v>-15.661737478899999</v>
      </c>
      <c r="L20">
        <v>-100</v>
      </c>
      <c r="M20">
        <v>95.948206948399999</v>
      </c>
      <c r="N20">
        <v>95.948206948399999</v>
      </c>
      <c r="O20">
        <v>100</v>
      </c>
      <c r="P20" s="1">
        <f>(J20-L20)</f>
        <v>96.386176802009999</v>
      </c>
      <c r="T20">
        <f t="shared" si="15"/>
        <v>-52</v>
      </c>
      <c r="U20">
        <f t="shared" si="8"/>
        <v>-50</v>
      </c>
      <c r="V20" s="3">
        <f t="shared" si="16"/>
        <v>2.2624434389140274E-2</v>
      </c>
      <c r="W20" s="3">
        <f t="shared" si="10"/>
        <v>1.6666666666666666E-2</v>
      </c>
      <c r="X20" s="3">
        <f t="shared" si="11"/>
        <v>8.5836909871244649E-2</v>
      </c>
      <c r="Y20">
        <f t="shared" si="12"/>
        <v>0</v>
      </c>
      <c r="Z20">
        <f t="shared" si="13"/>
        <v>0</v>
      </c>
      <c r="AA20">
        <f t="shared" si="14"/>
        <v>2</v>
      </c>
    </row>
    <row r="21" spans="2:27" x14ac:dyDescent="0.15">
      <c r="B21">
        <v>3160173</v>
      </c>
      <c r="C21">
        <v>11</v>
      </c>
      <c r="D21">
        <v>60</v>
      </c>
      <c r="E21">
        <v>0</v>
      </c>
      <c r="F21">
        <v>18000</v>
      </c>
      <c r="G21">
        <v>23.28</v>
      </c>
      <c r="H21">
        <v>-2.1949504919199998</v>
      </c>
      <c r="I21">
        <v>-0.22415049191700001</v>
      </c>
      <c r="J21">
        <v>-56.125497756100003</v>
      </c>
      <c r="K21">
        <v>-67.254652230399998</v>
      </c>
      <c r="M21">
        <v>42.170045115699999</v>
      </c>
      <c r="N21">
        <v>42.170045115699999</v>
      </c>
      <c r="O21">
        <v>100</v>
      </c>
      <c r="P21" s="1">
        <f>(J21-L21)</f>
        <v>-56.125497756100003</v>
      </c>
      <c r="T21">
        <f t="shared" si="15"/>
        <v>-50</v>
      </c>
      <c r="U21">
        <f t="shared" si="8"/>
        <v>-48</v>
      </c>
      <c r="V21" s="3">
        <f t="shared" si="16"/>
        <v>2.2624434389140274E-2</v>
      </c>
      <c r="W21" s="3">
        <f t="shared" si="10"/>
        <v>1.6666666666666666E-2</v>
      </c>
      <c r="X21" s="3">
        <f t="shared" si="11"/>
        <v>9.8712446351931341E-2</v>
      </c>
      <c r="Y21">
        <f t="shared" si="12"/>
        <v>0</v>
      </c>
      <c r="Z21">
        <f t="shared" si="13"/>
        <v>0</v>
      </c>
      <c r="AA21">
        <f t="shared" si="14"/>
        <v>3</v>
      </c>
    </row>
    <row r="22" spans="2:27" x14ac:dyDescent="0.15">
      <c r="B22">
        <v>3160173</v>
      </c>
      <c r="C22">
        <v>12</v>
      </c>
      <c r="D22">
        <v>60</v>
      </c>
      <c r="E22">
        <v>1</v>
      </c>
      <c r="F22">
        <v>18000</v>
      </c>
      <c r="G22">
        <v>23.28</v>
      </c>
      <c r="H22">
        <v>-2.1949504919199998</v>
      </c>
      <c r="I22">
        <v>-0.22415049191700001</v>
      </c>
      <c r="J22">
        <v>-61.090362575100002</v>
      </c>
      <c r="M22">
        <v>42.842555408000003</v>
      </c>
      <c r="N22">
        <v>42.842555408000003</v>
      </c>
      <c r="O22">
        <v>100</v>
      </c>
      <c r="P22" s="1">
        <f>(J22-L22)</f>
        <v>-61.090362575100002</v>
      </c>
      <c r="T22">
        <f t="shared" si="15"/>
        <v>-48</v>
      </c>
      <c r="U22">
        <f t="shared" si="8"/>
        <v>-46</v>
      </c>
      <c r="V22" s="3">
        <f t="shared" si="16"/>
        <v>2.2624434389140274E-2</v>
      </c>
      <c r="W22" s="3">
        <f t="shared" si="10"/>
        <v>1.6666666666666666E-2</v>
      </c>
      <c r="X22" s="3">
        <f t="shared" si="11"/>
        <v>0.1072961373390558</v>
      </c>
      <c r="Y22">
        <f t="shared" si="12"/>
        <v>0</v>
      </c>
      <c r="Z22">
        <f t="shared" si="13"/>
        <v>0</v>
      </c>
      <c r="AA22">
        <f t="shared" si="14"/>
        <v>2</v>
      </c>
    </row>
    <row r="23" spans="2:27" x14ac:dyDescent="0.15">
      <c r="B23">
        <v>3160173</v>
      </c>
      <c r="C23">
        <v>13</v>
      </c>
      <c r="D23">
        <v>60</v>
      </c>
      <c r="E23">
        <v>2</v>
      </c>
      <c r="F23">
        <v>18000</v>
      </c>
      <c r="G23">
        <v>23.28</v>
      </c>
      <c r="H23">
        <v>-2.1949504919199998</v>
      </c>
      <c r="I23">
        <v>-0.22415049191700001</v>
      </c>
      <c r="J23">
        <v>-60.002632694900001</v>
      </c>
      <c r="M23">
        <v>44.382055739800002</v>
      </c>
      <c r="N23">
        <v>44.382055739800002</v>
      </c>
      <c r="O23">
        <v>100</v>
      </c>
      <c r="P23" s="1">
        <f>(J23-L23)</f>
        <v>-60.002632694900001</v>
      </c>
      <c r="T23">
        <f t="shared" si="15"/>
        <v>-46</v>
      </c>
      <c r="U23">
        <f t="shared" si="8"/>
        <v>-44</v>
      </c>
      <c r="V23" s="3">
        <f t="shared" si="16"/>
        <v>2.2624434389140274E-2</v>
      </c>
      <c r="W23" s="3">
        <f t="shared" si="10"/>
        <v>1.6666666666666666E-2</v>
      </c>
      <c r="X23" s="3">
        <f t="shared" si="11"/>
        <v>0.11158798283261803</v>
      </c>
      <c r="Y23">
        <f t="shared" si="12"/>
        <v>0</v>
      </c>
      <c r="Z23">
        <f t="shared" si="13"/>
        <v>0</v>
      </c>
      <c r="AA23">
        <f t="shared" si="14"/>
        <v>1</v>
      </c>
    </row>
    <row r="24" spans="2:27" x14ac:dyDescent="0.15">
      <c r="B24">
        <v>3160173</v>
      </c>
      <c r="C24">
        <v>14</v>
      </c>
      <c r="D24">
        <v>60</v>
      </c>
      <c r="E24">
        <v>3</v>
      </c>
      <c r="F24">
        <v>18000</v>
      </c>
      <c r="G24">
        <v>23.28</v>
      </c>
      <c r="H24">
        <v>-2.1949504919199998</v>
      </c>
      <c r="I24">
        <v>-0.22415049191700001</v>
      </c>
      <c r="J24">
        <v>-53.978872876499999</v>
      </c>
      <c r="M24">
        <v>43.625571926500001</v>
      </c>
      <c r="N24">
        <v>43.625571926500001</v>
      </c>
      <c r="O24">
        <v>100</v>
      </c>
      <c r="P24" s="1">
        <f>(J24-L24)</f>
        <v>-53.978872876499999</v>
      </c>
      <c r="T24">
        <f t="shared" si="15"/>
        <v>-44</v>
      </c>
      <c r="U24">
        <f t="shared" si="8"/>
        <v>-42</v>
      </c>
      <c r="V24" s="3">
        <f t="shared" si="16"/>
        <v>2.2624434389140274E-2</v>
      </c>
      <c r="W24" s="3">
        <f t="shared" si="10"/>
        <v>1.6666666666666666E-2</v>
      </c>
      <c r="X24" s="3">
        <f t="shared" si="11"/>
        <v>0.12446351931330472</v>
      </c>
      <c r="Y24">
        <f t="shared" si="12"/>
        <v>0</v>
      </c>
      <c r="Z24">
        <f t="shared" si="13"/>
        <v>0</v>
      </c>
      <c r="AA24">
        <f t="shared" si="14"/>
        <v>3</v>
      </c>
    </row>
    <row r="25" spans="2:27" x14ac:dyDescent="0.15">
      <c r="B25">
        <v>3160173</v>
      </c>
      <c r="C25">
        <v>15</v>
      </c>
      <c r="D25">
        <v>60</v>
      </c>
      <c r="E25">
        <v>3</v>
      </c>
      <c r="F25">
        <v>18000</v>
      </c>
      <c r="G25">
        <v>23.28</v>
      </c>
      <c r="H25">
        <v>-2.1949504919199998</v>
      </c>
      <c r="I25">
        <v>-0.22415049191700001</v>
      </c>
      <c r="J25">
        <v>-56.205377764200001</v>
      </c>
      <c r="L25">
        <v>0</v>
      </c>
      <c r="M25">
        <v>41.799879837699997</v>
      </c>
      <c r="N25">
        <v>41.799879837699997</v>
      </c>
      <c r="O25">
        <v>100</v>
      </c>
      <c r="P25" s="1">
        <f>(J25-L25)</f>
        <v>-56.205377764200001</v>
      </c>
      <c r="T25">
        <f t="shared" si="15"/>
        <v>-42</v>
      </c>
      <c r="U25">
        <f t="shared" si="8"/>
        <v>-40</v>
      </c>
      <c r="V25" s="3">
        <f t="shared" si="16"/>
        <v>2.2624434389140274E-2</v>
      </c>
      <c r="W25" s="3">
        <f t="shared" si="10"/>
        <v>1.6666666666666666E-2</v>
      </c>
      <c r="X25" s="3">
        <f t="shared" si="11"/>
        <v>0.13304721030042918</v>
      </c>
      <c r="Y25">
        <f t="shared" si="12"/>
        <v>0</v>
      </c>
      <c r="Z25">
        <f t="shared" si="13"/>
        <v>0</v>
      </c>
      <c r="AA25">
        <f t="shared" si="14"/>
        <v>2</v>
      </c>
    </row>
    <row r="26" spans="2:27" x14ac:dyDescent="0.15">
      <c r="B26">
        <v>3160173</v>
      </c>
      <c r="C26">
        <v>16</v>
      </c>
      <c r="D26">
        <v>60</v>
      </c>
      <c r="E26">
        <v>4</v>
      </c>
      <c r="F26">
        <v>18000</v>
      </c>
      <c r="G26">
        <v>23.28</v>
      </c>
      <c r="H26">
        <v>0</v>
      </c>
      <c r="I26">
        <v>-0.22415049191700001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f>(J26-L26)</f>
        <v>0</v>
      </c>
      <c r="T26">
        <f t="shared" si="15"/>
        <v>-40</v>
      </c>
      <c r="U26">
        <f t="shared" si="8"/>
        <v>-38</v>
      </c>
      <c r="V26" s="3">
        <f t="shared" si="16"/>
        <v>2.2624434389140274E-2</v>
      </c>
      <c r="W26" s="3">
        <f t="shared" si="10"/>
        <v>1.6666666666666666E-2</v>
      </c>
      <c r="X26" s="3">
        <f t="shared" si="11"/>
        <v>0.14163090128755365</v>
      </c>
      <c r="Y26">
        <f t="shared" si="12"/>
        <v>0</v>
      </c>
      <c r="Z26">
        <f t="shared" si="13"/>
        <v>0</v>
      </c>
      <c r="AA26">
        <f t="shared" si="14"/>
        <v>2</v>
      </c>
    </row>
    <row r="27" spans="2:27" x14ac:dyDescent="0.15">
      <c r="B27">
        <v>3292563</v>
      </c>
      <c r="C27">
        <v>1</v>
      </c>
      <c r="D27">
        <v>60</v>
      </c>
      <c r="E27">
        <v>0</v>
      </c>
      <c r="F27">
        <v>16800</v>
      </c>
      <c r="G27">
        <v>16.29</v>
      </c>
      <c r="H27">
        <v>-9.3798604910400005</v>
      </c>
      <c r="I27">
        <v>-7.40906049104</v>
      </c>
      <c r="J27">
        <v>-5.0214537807399999</v>
      </c>
      <c r="K27">
        <v>-15.8613833217</v>
      </c>
      <c r="L27">
        <v>6.9828964120499997</v>
      </c>
      <c r="M27">
        <v>105.11091695</v>
      </c>
      <c r="N27">
        <v>105.11091695</v>
      </c>
      <c r="O27">
        <v>100</v>
      </c>
      <c r="P27" s="1">
        <f>(J27-L27)</f>
        <v>-12.00435019279</v>
      </c>
      <c r="T27">
        <f t="shared" si="15"/>
        <v>-38</v>
      </c>
      <c r="U27">
        <f t="shared" si="8"/>
        <v>-36</v>
      </c>
      <c r="V27" s="3">
        <f t="shared" si="16"/>
        <v>2.714932126696833E-2</v>
      </c>
      <c r="W27" s="3">
        <f t="shared" si="10"/>
        <v>1.6666666666666666E-2</v>
      </c>
      <c r="X27" s="3">
        <f t="shared" si="11"/>
        <v>0.15450643776824036</v>
      </c>
      <c r="Y27">
        <f t="shared" si="12"/>
        <v>1</v>
      </c>
      <c r="Z27">
        <f t="shared" si="13"/>
        <v>0</v>
      </c>
      <c r="AA27">
        <f t="shared" si="14"/>
        <v>3</v>
      </c>
    </row>
    <row r="28" spans="2:27" x14ac:dyDescent="0.15">
      <c r="B28">
        <v>3292563</v>
      </c>
      <c r="C28">
        <v>2</v>
      </c>
      <c r="D28">
        <v>60</v>
      </c>
      <c r="E28">
        <v>0</v>
      </c>
      <c r="F28">
        <v>16800</v>
      </c>
      <c r="G28">
        <v>16.29</v>
      </c>
      <c r="H28">
        <v>-9.3798604910400005</v>
      </c>
      <c r="I28">
        <v>-7.40906049104</v>
      </c>
      <c r="J28">
        <v>-10.2858146016</v>
      </c>
      <c r="K28">
        <v>-20.152925030199999</v>
      </c>
      <c r="L28">
        <v>6.5155873423599999</v>
      </c>
      <c r="M28">
        <v>96.126503582300003</v>
      </c>
      <c r="N28">
        <v>96.126503582300003</v>
      </c>
      <c r="O28">
        <v>100</v>
      </c>
      <c r="P28" s="1">
        <f>(J28-L28)</f>
        <v>-16.801401943960002</v>
      </c>
      <c r="T28">
        <f t="shared" si="15"/>
        <v>-36</v>
      </c>
      <c r="U28">
        <f t="shared" si="8"/>
        <v>-34</v>
      </c>
      <c r="V28" s="3">
        <f t="shared" si="16"/>
        <v>2.714932126696833E-2</v>
      </c>
      <c r="W28" s="3">
        <f t="shared" si="10"/>
        <v>1.6666666666666666E-2</v>
      </c>
      <c r="X28" s="3">
        <f t="shared" si="11"/>
        <v>0.16309012875536483</v>
      </c>
      <c r="Y28">
        <f t="shared" si="12"/>
        <v>0</v>
      </c>
      <c r="Z28">
        <f t="shared" si="13"/>
        <v>0</v>
      </c>
      <c r="AA28">
        <f t="shared" si="14"/>
        <v>2</v>
      </c>
    </row>
    <row r="29" spans="2:27" x14ac:dyDescent="0.15">
      <c r="B29">
        <v>3292563</v>
      </c>
      <c r="C29">
        <v>3</v>
      </c>
      <c r="D29">
        <v>60</v>
      </c>
      <c r="E29">
        <v>0</v>
      </c>
      <c r="F29">
        <v>16800</v>
      </c>
      <c r="G29">
        <v>16.29</v>
      </c>
      <c r="H29">
        <v>-9.3798604910400005</v>
      </c>
      <c r="I29">
        <v>-7.40906049104</v>
      </c>
      <c r="J29">
        <v>-11.6101462298</v>
      </c>
      <c r="K29">
        <v>-25.592695601199999</v>
      </c>
      <c r="L29">
        <v>6.0196557712300001</v>
      </c>
      <c r="M29">
        <v>93.597837552200005</v>
      </c>
      <c r="N29">
        <v>93.597837552200005</v>
      </c>
      <c r="O29">
        <v>100</v>
      </c>
      <c r="P29" s="1">
        <f>(J29-L29)</f>
        <v>-17.629802001030001</v>
      </c>
      <c r="T29">
        <f t="shared" si="15"/>
        <v>-34</v>
      </c>
      <c r="U29">
        <f t="shared" si="8"/>
        <v>-32</v>
      </c>
      <c r="V29" s="3">
        <f t="shared" si="16"/>
        <v>4.5248868778280549E-2</v>
      </c>
      <c r="W29" s="3">
        <f t="shared" si="10"/>
        <v>1.6666666666666666E-2</v>
      </c>
      <c r="X29" s="3">
        <f t="shared" si="11"/>
        <v>0.1716738197424893</v>
      </c>
      <c r="Y29">
        <f t="shared" si="12"/>
        <v>4</v>
      </c>
      <c r="Z29">
        <f t="shared" si="13"/>
        <v>0</v>
      </c>
      <c r="AA29">
        <f t="shared" si="14"/>
        <v>2</v>
      </c>
    </row>
    <row r="30" spans="2:27" x14ac:dyDescent="0.15">
      <c r="B30">
        <v>3292563</v>
      </c>
      <c r="C30">
        <v>4</v>
      </c>
      <c r="D30">
        <v>60</v>
      </c>
      <c r="E30">
        <v>0</v>
      </c>
      <c r="F30">
        <v>16800</v>
      </c>
      <c r="G30">
        <v>16.29</v>
      </c>
      <c r="H30">
        <v>-9.3798604910400005</v>
      </c>
      <c r="I30">
        <v>-7.40906049104</v>
      </c>
      <c r="J30">
        <v>-9.3779587738300005</v>
      </c>
      <c r="K30">
        <v>-22.816399922399999</v>
      </c>
      <c r="L30">
        <v>5.4928858657199999</v>
      </c>
      <c r="M30">
        <v>97.319610538999996</v>
      </c>
      <c r="N30">
        <v>97.319610538999996</v>
      </c>
      <c r="O30">
        <v>100</v>
      </c>
      <c r="P30" s="1">
        <f>(J30-L30)</f>
        <v>-14.87084463955</v>
      </c>
      <c r="T30">
        <f t="shared" si="15"/>
        <v>-32</v>
      </c>
      <c r="U30">
        <f t="shared" si="8"/>
        <v>-30</v>
      </c>
      <c r="V30" s="3">
        <f t="shared" si="16"/>
        <v>6.3348416289592771E-2</v>
      </c>
      <c r="W30" s="3">
        <f t="shared" si="10"/>
        <v>1.6666666666666666E-2</v>
      </c>
      <c r="X30" s="3">
        <f t="shared" si="11"/>
        <v>0.184549356223176</v>
      </c>
      <c r="Y30">
        <f t="shared" si="12"/>
        <v>4</v>
      </c>
      <c r="Z30">
        <f t="shared" si="13"/>
        <v>0</v>
      </c>
      <c r="AA30">
        <f t="shared" si="14"/>
        <v>3</v>
      </c>
    </row>
    <row r="31" spans="2:27" x14ac:dyDescent="0.15">
      <c r="B31">
        <v>3292563</v>
      </c>
      <c r="C31">
        <v>5</v>
      </c>
      <c r="D31">
        <v>60</v>
      </c>
      <c r="E31">
        <v>0</v>
      </c>
      <c r="F31">
        <v>16800</v>
      </c>
      <c r="G31">
        <v>16.29</v>
      </c>
      <c r="H31">
        <v>-9.3798604910400005</v>
      </c>
      <c r="I31">
        <v>-7.40906049104</v>
      </c>
      <c r="J31">
        <v>-10.2412336349</v>
      </c>
      <c r="K31">
        <v>-23.975077315899998</v>
      </c>
      <c r="L31">
        <v>4.9327304515400003</v>
      </c>
      <c r="M31">
        <v>95.779341495400004</v>
      </c>
      <c r="N31">
        <v>95.779341495400004</v>
      </c>
      <c r="O31">
        <v>100</v>
      </c>
      <c r="P31" s="1">
        <f>(J31-L31)</f>
        <v>-15.173964086440002</v>
      </c>
      <c r="T31">
        <f t="shared" si="15"/>
        <v>-30</v>
      </c>
      <c r="U31">
        <f t="shared" si="8"/>
        <v>-28</v>
      </c>
      <c r="V31" s="3">
        <f t="shared" si="16"/>
        <v>9.502262443438915E-2</v>
      </c>
      <c r="W31" s="3">
        <f t="shared" si="10"/>
        <v>1.6666666666666666E-2</v>
      </c>
      <c r="X31" s="3">
        <f t="shared" si="11"/>
        <v>0.19742489270386271</v>
      </c>
      <c r="Y31">
        <f t="shared" si="12"/>
        <v>7</v>
      </c>
      <c r="Z31">
        <f t="shared" si="13"/>
        <v>0</v>
      </c>
      <c r="AA31">
        <f t="shared" si="14"/>
        <v>3</v>
      </c>
    </row>
    <row r="32" spans="2:27" x14ac:dyDescent="0.15">
      <c r="B32">
        <v>3292563</v>
      </c>
      <c r="C32">
        <v>6</v>
      </c>
      <c r="D32">
        <v>60</v>
      </c>
      <c r="E32">
        <v>0</v>
      </c>
      <c r="F32">
        <v>16800</v>
      </c>
      <c r="G32">
        <v>16.29</v>
      </c>
      <c r="H32">
        <v>-9.3798604910400005</v>
      </c>
      <c r="I32">
        <v>-7.40906049104</v>
      </c>
      <c r="J32">
        <v>-8.9995138200499998</v>
      </c>
      <c r="K32">
        <v>-20.9962393948</v>
      </c>
      <c r="L32">
        <v>4.3365047726299997</v>
      </c>
      <c r="M32">
        <v>98.117468489800004</v>
      </c>
      <c r="N32">
        <v>98.117468489800004</v>
      </c>
      <c r="O32">
        <v>100</v>
      </c>
      <c r="P32" s="1">
        <f>(J32-L32)</f>
        <v>-13.336018592679999</v>
      </c>
      <c r="T32">
        <f t="shared" si="15"/>
        <v>-28</v>
      </c>
      <c r="U32">
        <f t="shared" si="8"/>
        <v>-26</v>
      </c>
      <c r="V32" s="3">
        <f t="shared" si="16"/>
        <v>9.9547511312217202E-2</v>
      </c>
      <c r="W32" s="3">
        <f t="shared" si="10"/>
        <v>0.02</v>
      </c>
      <c r="X32" s="3">
        <f t="shared" si="11"/>
        <v>0.21459227467811165</v>
      </c>
      <c r="Y32">
        <f t="shared" si="12"/>
        <v>1</v>
      </c>
      <c r="Z32">
        <f t="shared" si="13"/>
        <v>1</v>
      </c>
      <c r="AA32">
        <f t="shared" si="14"/>
        <v>4</v>
      </c>
    </row>
    <row r="33" spans="2:27" x14ac:dyDescent="0.15">
      <c r="B33">
        <v>3292563</v>
      </c>
      <c r="C33">
        <v>7</v>
      </c>
      <c r="D33">
        <v>60</v>
      </c>
      <c r="E33">
        <v>0</v>
      </c>
      <c r="F33">
        <v>16800</v>
      </c>
      <c r="G33">
        <v>16.29</v>
      </c>
      <c r="H33">
        <v>-9.3798604910400005</v>
      </c>
      <c r="I33">
        <v>-7.40906049104</v>
      </c>
      <c r="J33">
        <v>-4.7065461862899998</v>
      </c>
      <c r="K33">
        <v>-17.444039836599998</v>
      </c>
      <c r="L33">
        <v>3.70117265804</v>
      </c>
      <c r="M33">
        <v>105.89291368000001</v>
      </c>
      <c r="N33">
        <v>105.89291368000001</v>
      </c>
      <c r="O33">
        <v>100</v>
      </c>
      <c r="P33" s="1">
        <f>(J33-L33)</f>
        <v>-8.4077188443299988</v>
      </c>
      <c r="T33">
        <f t="shared" si="15"/>
        <v>-26</v>
      </c>
      <c r="U33">
        <f t="shared" si="8"/>
        <v>-24</v>
      </c>
      <c r="V33" s="3">
        <f t="shared" si="16"/>
        <v>0.11312217194570137</v>
      </c>
      <c r="W33" s="3">
        <f t="shared" si="10"/>
        <v>0.02</v>
      </c>
      <c r="X33" s="3">
        <f t="shared" si="11"/>
        <v>0.21888412017167388</v>
      </c>
      <c r="Y33">
        <f t="shared" si="12"/>
        <v>3</v>
      </c>
      <c r="Z33">
        <f t="shared" si="13"/>
        <v>0</v>
      </c>
      <c r="AA33">
        <f t="shared" si="14"/>
        <v>1</v>
      </c>
    </row>
    <row r="34" spans="2:27" x14ac:dyDescent="0.15">
      <c r="B34">
        <v>3292563</v>
      </c>
      <c r="C34">
        <v>8</v>
      </c>
      <c r="D34">
        <v>60</v>
      </c>
      <c r="E34">
        <v>0</v>
      </c>
      <c r="F34">
        <v>16800</v>
      </c>
      <c r="G34">
        <v>16.29</v>
      </c>
      <c r="H34">
        <v>-9.3798604910400005</v>
      </c>
      <c r="I34">
        <v>-7.40906049104</v>
      </c>
      <c r="J34">
        <v>-7.0253575134900004</v>
      </c>
      <c r="K34">
        <v>-14.709187072500001</v>
      </c>
      <c r="L34">
        <v>3.0233858821299999</v>
      </c>
      <c r="M34">
        <v>101.402113034</v>
      </c>
      <c r="N34">
        <v>101.402113034</v>
      </c>
      <c r="O34">
        <v>100</v>
      </c>
      <c r="P34" s="1">
        <f>(J34-L34)</f>
        <v>-10.048743395620001</v>
      </c>
      <c r="T34">
        <f t="shared" si="15"/>
        <v>-24</v>
      </c>
      <c r="U34">
        <f t="shared" si="8"/>
        <v>-22</v>
      </c>
      <c r="V34" s="3">
        <f t="shared" si="16"/>
        <v>0.12217194570135748</v>
      </c>
      <c r="W34" s="3">
        <f t="shared" si="10"/>
        <v>2.3333333333333334E-2</v>
      </c>
      <c r="X34" s="3">
        <f t="shared" si="11"/>
        <v>0.2360515021459228</v>
      </c>
      <c r="Y34">
        <f t="shared" si="12"/>
        <v>2</v>
      </c>
      <c r="Z34">
        <f t="shared" si="13"/>
        <v>1</v>
      </c>
      <c r="AA34">
        <f t="shared" si="14"/>
        <v>4</v>
      </c>
    </row>
    <row r="35" spans="2:27" x14ac:dyDescent="0.15">
      <c r="B35">
        <v>3292563</v>
      </c>
      <c r="C35">
        <v>9</v>
      </c>
      <c r="D35">
        <v>60</v>
      </c>
      <c r="E35">
        <v>0</v>
      </c>
      <c r="F35">
        <v>16800</v>
      </c>
      <c r="G35">
        <v>16.29</v>
      </c>
      <c r="H35">
        <v>-9.3798604910400005</v>
      </c>
      <c r="I35">
        <v>-7.40906049104</v>
      </c>
      <c r="J35">
        <v>-11.82256458</v>
      </c>
      <c r="K35">
        <v>-25.833541471099998</v>
      </c>
      <c r="L35">
        <v>2.2994894324400001</v>
      </c>
      <c r="M35">
        <v>93.164245120700002</v>
      </c>
      <c r="N35">
        <v>93.164245120700002</v>
      </c>
      <c r="O35">
        <v>100</v>
      </c>
      <c r="P35" s="1">
        <f>(J35-L35)</f>
        <v>-14.12205401244</v>
      </c>
      <c r="T35">
        <f t="shared" si="15"/>
        <v>-22</v>
      </c>
      <c r="U35">
        <f t="shared" si="8"/>
        <v>-20</v>
      </c>
      <c r="V35" s="3">
        <f t="shared" si="16"/>
        <v>0.12669683257918554</v>
      </c>
      <c r="W35" s="3">
        <f t="shared" si="10"/>
        <v>2.6666666666666668E-2</v>
      </c>
      <c r="X35" s="3">
        <f t="shared" si="11"/>
        <v>0.25751072961373395</v>
      </c>
      <c r="Y35">
        <f t="shared" si="12"/>
        <v>1</v>
      </c>
      <c r="Z35">
        <f t="shared" si="13"/>
        <v>1</v>
      </c>
      <c r="AA35">
        <f t="shared" si="14"/>
        <v>5</v>
      </c>
    </row>
    <row r="36" spans="2:27" x14ac:dyDescent="0.15">
      <c r="B36">
        <v>3292563</v>
      </c>
      <c r="C36">
        <v>10</v>
      </c>
      <c r="D36">
        <v>60</v>
      </c>
      <c r="E36">
        <v>0</v>
      </c>
      <c r="F36">
        <v>16800</v>
      </c>
      <c r="G36">
        <v>16.29</v>
      </c>
      <c r="H36">
        <v>-9.3798604910400005</v>
      </c>
      <c r="I36">
        <v>-7.40906049104</v>
      </c>
      <c r="J36">
        <v>-6.49084600642</v>
      </c>
      <c r="K36">
        <v>-14.8317734966</v>
      </c>
      <c r="L36">
        <v>1.5254856807699999</v>
      </c>
      <c r="M36">
        <v>102.218233661</v>
      </c>
      <c r="N36">
        <v>102.218233661</v>
      </c>
      <c r="O36">
        <v>100</v>
      </c>
      <c r="P36" s="1">
        <f>(J36-L36)</f>
        <v>-8.0163316871900001</v>
      </c>
      <c r="T36">
        <f t="shared" si="15"/>
        <v>-20</v>
      </c>
      <c r="U36">
        <f t="shared" si="8"/>
        <v>-18</v>
      </c>
      <c r="V36" s="3">
        <f t="shared" si="16"/>
        <v>0.13574660633484165</v>
      </c>
      <c r="W36" s="3">
        <f t="shared" si="10"/>
        <v>2.6666666666666668E-2</v>
      </c>
      <c r="X36" s="3">
        <f t="shared" si="11"/>
        <v>0.27038626609442062</v>
      </c>
      <c r="Y36">
        <f t="shared" si="12"/>
        <v>2</v>
      </c>
      <c r="Z36">
        <f t="shared" si="13"/>
        <v>0</v>
      </c>
      <c r="AA36">
        <f t="shared" si="14"/>
        <v>3</v>
      </c>
    </row>
    <row r="37" spans="2:27" x14ac:dyDescent="0.15">
      <c r="B37">
        <v>3292563</v>
      </c>
      <c r="C37">
        <v>11</v>
      </c>
      <c r="D37">
        <v>60</v>
      </c>
      <c r="E37">
        <v>0</v>
      </c>
      <c r="F37">
        <v>16800</v>
      </c>
      <c r="G37">
        <v>16.29</v>
      </c>
      <c r="H37">
        <v>-9.3798604910400005</v>
      </c>
      <c r="I37">
        <v>-7.40906049104</v>
      </c>
      <c r="J37">
        <v>-7.48769501564</v>
      </c>
      <c r="K37">
        <v>-15.9182458299</v>
      </c>
      <c r="L37">
        <v>0.69677012429399998</v>
      </c>
      <c r="M37">
        <v>100.683427546</v>
      </c>
      <c r="N37">
        <v>100.683427546</v>
      </c>
      <c r="O37">
        <v>100</v>
      </c>
      <c r="P37" s="1">
        <f>(J37-L37)</f>
        <v>-8.1844651399339998</v>
      </c>
      <c r="T37">
        <f t="shared" si="15"/>
        <v>-18</v>
      </c>
      <c r="U37">
        <f t="shared" si="8"/>
        <v>-16</v>
      </c>
      <c r="V37" s="3">
        <f t="shared" si="16"/>
        <v>0.17194570135746609</v>
      </c>
      <c r="W37" s="3">
        <f t="shared" si="10"/>
        <v>3.6666666666666667E-2</v>
      </c>
      <c r="X37" s="3">
        <f t="shared" si="11"/>
        <v>0.29613733905579404</v>
      </c>
      <c r="Y37">
        <f t="shared" si="12"/>
        <v>8</v>
      </c>
      <c r="Z37">
        <f t="shared" si="13"/>
        <v>3</v>
      </c>
      <c r="AA37">
        <f t="shared" si="14"/>
        <v>6</v>
      </c>
    </row>
    <row r="38" spans="2:27" x14ac:dyDescent="0.15">
      <c r="B38">
        <v>3292563</v>
      </c>
      <c r="C38">
        <v>12</v>
      </c>
      <c r="D38">
        <v>60</v>
      </c>
      <c r="E38">
        <v>0</v>
      </c>
      <c r="F38">
        <v>16800</v>
      </c>
      <c r="G38">
        <v>16.29</v>
      </c>
      <c r="H38">
        <v>-9.3798604910400005</v>
      </c>
      <c r="I38">
        <v>-7.40906049104</v>
      </c>
      <c r="J38">
        <v>-14.175500017999999</v>
      </c>
      <c r="K38">
        <v>-25.318909490799999</v>
      </c>
      <c r="L38">
        <v>-0.191532547951</v>
      </c>
      <c r="M38">
        <v>90.768478653399995</v>
      </c>
      <c r="N38">
        <v>90.768478653399995</v>
      </c>
      <c r="O38">
        <v>100</v>
      </c>
      <c r="P38" s="1">
        <f>(J38-L38)</f>
        <v>-13.983967470048999</v>
      </c>
      <c r="T38">
        <f t="shared" si="15"/>
        <v>-16</v>
      </c>
      <c r="U38">
        <f t="shared" si="8"/>
        <v>-14</v>
      </c>
      <c r="V38" s="3">
        <f t="shared" si="16"/>
        <v>0.20361990950226247</v>
      </c>
      <c r="W38" s="3">
        <f t="shared" si="10"/>
        <v>4.6666666666666669E-2</v>
      </c>
      <c r="X38" s="3">
        <f t="shared" si="11"/>
        <v>0.30901287553648071</v>
      </c>
      <c r="Y38">
        <f t="shared" si="12"/>
        <v>7</v>
      </c>
      <c r="Z38">
        <f t="shared" si="13"/>
        <v>3</v>
      </c>
      <c r="AA38">
        <f t="shared" si="14"/>
        <v>3</v>
      </c>
    </row>
    <row r="39" spans="2:27" x14ac:dyDescent="0.15">
      <c r="B39">
        <v>3292563</v>
      </c>
      <c r="C39">
        <v>13</v>
      </c>
      <c r="D39">
        <v>60</v>
      </c>
      <c r="E39">
        <v>0</v>
      </c>
      <c r="F39">
        <v>16800</v>
      </c>
      <c r="G39">
        <v>16.29</v>
      </c>
      <c r="H39">
        <v>-9.3798604910400005</v>
      </c>
      <c r="I39">
        <v>-7.40906049104</v>
      </c>
      <c r="J39">
        <v>-3.66404863577</v>
      </c>
      <c r="K39">
        <v>-12.2358406506</v>
      </c>
      <c r="L39">
        <v>-1.1449276983300001</v>
      </c>
      <c r="M39">
        <v>106.89183418499999</v>
      </c>
      <c r="N39">
        <v>106.89183418499999</v>
      </c>
      <c r="O39">
        <v>100</v>
      </c>
      <c r="P39" s="1">
        <f>(J39-L39)</f>
        <v>-2.5191209374399999</v>
      </c>
      <c r="T39">
        <f t="shared" si="15"/>
        <v>-14</v>
      </c>
      <c r="U39">
        <f t="shared" si="8"/>
        <v>-12</v>
      </c>
      <c r="V39" s="3">
        <f t="shared" si="16"/>
        <v>0.25339366515837108</v>
      </c>
      <c r="W39" s="3">
        <f t="shared" si="10"/>
        <v>6.6666666666666666E-2</v>
      </c>
      <c r="X39" s="3">
        <f t="shared" si="11"/>
        <v>0.33476394849785412</v>
      </c>
      <c r="Y39">
        <f t="shared" si="12"/>
        <v>11</v>
      </c>
      <c r="Z39">
        <f t="shared" si="13"/>
        <v>6</v>
      </c>
      <c r="AA39">
        <f t="shared" si="14"/>
        <v>6</v>
      </c>
    </row>
    <row r="40" spans="2:27" x14ac:dyDescent="0.15">
      <c r="B40">
        <v>3292563</v>
      </c>
      <c r="C40">
        <v>14</v>
      </c>
      <c r="D40">
        <v>60</v>
      </c>
      <c r="E40">
        <v>0</v>
      </c>
      <c r="F40">
        <v>16800</v>
      </c>
      <c r="G40">
        <v>16.29</v>
      </c>
      <c r="H40">
        <v>-9.3798604910400005</v>
      </c>
      <c r="I40">
        <v>-7.40906049104</v>
      </c>
      <c r="J40">
        <v>-10.4799459123</v>
      </c>
      <c r="K40">
        <v>-22.791589590400001</v>
      </c>
      <c r="L40">
        <v>-2.1695823733899999</v>
      </c>
      <c r="M40">
        <v>95.946489213800007</v>
      </c>
      <c r="N40">
        <v>95.946489213800007</v>
      </c>
      <c r="O40">
        <v>100</v>
      </c>
      <c r="P40" s="1">
        <f>(J40-L40)</f>
        <v>-8.3103635389099999</v>
      </c>
      <c r="T40">
        <f t="shared" si="15"/>
        <v>-12</v>
      </c>
      <c r="U40">
        <f t="shared" si="8"/>
        <v>-10</v>
      </c>
      <c r="V40" s="3">
        <f t="shared" si="16"/>
        <v>0.29411764705882359</v>
      </c>
      <c r="W40" s="3">
        <f t="shared" si="10"/>
        <v>0.10666666666666666</v>
      </c>
      <c r="X40" s="3">
        <f t="shared" si="11"/>
        <v>0.36051502145922754</v>
      </c>
      <c r="Y40">
        <f t="shared" si="12"/>
        <v>9</v>
      </c>
      <c r="Z40">
        <f t="shared" si="13"/>
        <v>12</v>
      </c>
      <c r="AA40">
        <f t="shared" si="14"/>
        <v>6</v>
      </c>
    </row>
    <row r="41" spans="2:27" x14ac:dyDescent="0.15">
      <c r="B41">
        <v>3292563</v>
      </c>
      <c r="C41">
        <v>15</v>
      </c>
      <c r="D41">
        <v>60</v>
      </c>
      <c r="E41">
        <v>0</v>
      </c>
      <c r="F41">
        <v>16800</v>
      </c>
      <c r="G41">
        <v>16.29</v>
      </c>
      <c r="H41">
        <v>-9.3798604910400005</v>
      </c>
      <c r="I41">
        <v>-7.40906049104</v>
      </c>
      <c r="J41">
        <v>-8.2642451929400007</v>
      </c>
      <c r="K41">
        <v>-17.8495442623</v>
      </c>
      <c r="L41">
        <v>-3.2723582318200002</v>
      </c>
      <c r="M41">
        <v>99.543775876699996</v>
      </c>
      <c r="N41">
        <v>99.543775876699996</v>
      </c>
      <c r="O41">
        <v>100</v>
      </c>
      <c r="P41" s="1">
        <f>(J41-L41)</f>
        <v>-4.9918869611200005</v>
      </c>
      <c r="T41">
        <f t="shared" si="15"/>
        <v>-10</v>
      </c>
      <c r="U41">
        <f t="shared" si="8"/>
        <v>-8</v>
      </c>
      <c r="V41" s="3">
        <f t="shared" si="16"/>
        <v>0.35746606334841635</v>
      </c>
      <c r="W41" s="3">
        <f t="shared" si="10"/>
        <v>0.15</v>
      </c>
      <c r="X41" s="3">
        <f t="shared" si="11"/>
        <v>0.37339055793991421</v>
      </c>
      <c r="Y41">
        <f t="shared" si="12"/>
        <v>14</v>
      </c>
      <c r="Z41">
        <f t="shared" si="13"/>
        <v>13</v>
      </c>
      <c r="AA41">
        <f t="shared" si="14"/>
        <v>3</v>
      </c>
    </row>
    <row r="42" spans="2:27" x14ac:dyDescent="0.15">
      <c r="B42">
        <v>3292563</v>
      </c>
      <c r="C42">
        <v>16</v>
      </c>
      <c r="D42">
        <v>60</v>
      </c>
      <c r="E42">
        <v>0</v>
      </c>
      <c r="F42">
        <v>16800</v>
      </c>
      <c r="G42">
        <v>16.29</v>
      </c>
      <c r="H42">
        <v>-9.3798604910400005</v>
      </c>
      <c r="I42">
        <v>-7.40906049104</v>
      </c>
      <c r="J42">
        <v>-6.0613919174699999</v>
      </c>
      <c r="K42">
        <v>-15.0318873065</v>
      </c>
      <c r="L42">
        <v>-4.4607416257999999</v>
      </c>
      <c r="M42">
        <v>102.931648925</v>
      </c>
      <c r="N42">
        <v>102.931648925</v>
      </c>
      <c r="O42">
        <v>100</v>
      </c>
      <c r="P42" s="1">
        <f>(J42-L42)</f>
        <v>-1.6006502916700001</v>
      </c>
      <c r="T42">
        <f t="shared" si="15"/>
        <v>-8</v>
      </c>
      <c r="U42">
        <f t="shared" si="8"/>
        <v>-6</v>
      </c>
      <c r="V42" s="3">
        <f t="shared" si="16"/>
        <v>0.38914027149321273</v>
      </c>
      <c r="W42" s="3">
        <f t="shared" si="10"/>
        <v>0.20666666666666667</v>
      </c>
      <c r="X42" s="3">
        <f t="shared" si="11"/>
        <v>0.39055793991416315</v>
      </c>
      <c r="Y42">
        <f t="shared" si="12"/>
        <v>7</v>
      </c>
      <c r="Z42">
        <f t="shared" si="13"/>
        <v>17</v>
      </c>
      <c r="AA42">
        <f t="shared" si="14"/>
        <v>4</v>
      </c>
    </row>
    <row r="43" spans="2:27" x14ac:dyDescent="0.15">
      <c r="B43">
        <v>3292563</v>
      </c>
      <c r="C43">
        <v>17</v>
      </c>
      <c r="D43">
        <v>60</v>
      </c>
      <c r="E43">
        <v>0</v>
      </c>
      <c r="F43">
        <v>16800</v>
      </c>
      <c r="G43">
        <v>16.29</v>
      </c>
      <c r="H43">
        <v>-9.3798604910400005</v>
      </c>
      <c r="I43">
        <v>-7.40906049104</v>
      </c>
      <c r="J43">
        <v>-4.3246025558400003</v>
      </c>
      <c r="K43">
        <v>-13.8856168474</v>
      </c>
      <c r="L43">
        <v>-5.7432362148999996</v>
      </c>
      <c r="M43">
        <v>105.768726321</v>
      </c>
      <c r="N43">
        <v>105.768726321</v>
      </c>
      <c r="O43">
        <v>100</v>
      </c>
      <c r="P43" s="1">
        <f>(J43-L43)</f>
        <v>1.4186336590599993</v>
      </c>
      <c r="T43">
        <f t="shared" si="15"/>
        <v>-6</v>
      </c>
      <c r="U43">
        <f t="shared" ref="U43:U74" si="17">T43+$U$7</f>
        <v>-4</v>
      </c>
      <c r="V43" s="3">
        <f t="shared" si="16"/>
        <v>0.41628959276018107</v>
      </c>
      <c r="W43" s="3">
        <f t="shared" si="10"/>
        <v>0.28000000000000003</v>
      </c>
      <c r="X43" s="3">
        <f t="shared" si="11"/>
        <v>0.40343347639484983</v>
      </c>
      <c r="Y43">
        <f t="shared" si="12"/>
        <v>6</v>
      </c>
      <c r="Z43">
        <f t="shared" si="13"/>
        <v>22</v>
      </c>
      <c r="AA43">
        <f t="shared" si="14"/>
        <v>3</v>
      </c>
    </row>
    <row r="44" spans="2:27" x14ac:dyDescent="0.15">
      <c r="B44">
        <v>3292563</v>
      </c>
      <c r="C44">
        <v>18</v>
      </c>
      <c r="D44">
        <v>60</v>
      </c>
      <c r="E44">
        <v>0</v>
      </c>
      <c r="F44">
        <v>16800</v>
      </c>
      <c r="G44">
        <v>16.29</v>
      </c>
      <c r="H44">
        <v>-9.3798604910400005</v>
      </c>
      <c r="I44">
        <v>-7.40906049104</v>
      </c>
      <c r="J44">
        <v>-10.183462028899999</v>
      </c>
      <c r="K44">
        <v>-18.4566529172</v>
      </c>
      <c r="L44">
        <v>-7.1292165908299996</v>
      </c>
      <c r="M44">
        <v>96.868246861299994</v>
      </c>
      <c r="N44">
        <v>96.868246861299994</v>
      </c>
      <c r="O44">
        <v>100</v>
      </c>
      <c r="P44" s="1">
        <f>(J44-L44)</f>
        <v>-3.0542454380699997</v>
      </c>
      <c r="T44">
        <f t="shared" si="15"/>
        <v>-4</v>
      </c>
      <c r="U44">
        <f t="shared" si="17"/>
        <v>-2</v>
      </c>
      <c r="V44" s="3">
        <f t="shared" si="16"/>
        <v>0.43891402714932132</v>
      </c>
      <c r="W44" s="3">
        <f t="shared" si="10"/>
        <v>0.33666666666666667</v>
      </c>
      <c r="X44" s="3">
        <f t="shared" si="11"/>
        <v>0.41630901287553651</v>
      </c>
      <c r="Y44">
        <f t="shared" si="12"/>
        <v>5</v>
      </c>
      <c r="Z44">
        <f t="shared" si="13"/>
        <v>17</v>
      </c>
      <c r="AA44">
        <f t="shared" si="14"/>
        <v>3</v>
      </c>
    </row>
    <row r="45" spans="2:27" x14ac:dyDescent="0.15">
      <c r="B45">
        <v>3292563</v>
      </c>
      <c r="C45">
        <v>19</v>
      </c>
      <c r="D45">
        <v>60</v>
      </c>
      <c r="E45">
        <v>0</v>
      </c>
      <c r="F45">
        <v>16800</v>
      </c>
      <c r="G45">
        <v>16.29</v>
      </c>
      <c r="H45">
        <v>-9.3798604910400005</v>
      </c>
      <c r="I45">
        <v>-7.40906049104</v>
      </c>
      <c r="J45">
        <v>-2.8428439841599999</v>
      </c>
      <c r="K45">
        <v>-10.964528700900001</v>
      </c>
      <c r="L45">
        <v>-8.6292553609800002</v>
      </c>
      <c r="M45">
        <v>107.648832881</v>
      </c>
      <c r="N45">
        <v>107.648832881</v>
      </c>
      <c r="O45">
        <v>100</v>
      </c>
      <c r="P45" s="1">
        <f>(J45-L45)</f>
        <v>5.7864113768200003</v>
      </c>
      <c r="T45">
        <f t="shared" si="15"/>
        <v>-2</v>
      </c>
      <c r="U45">
        <f t="shared" si="17"/>
        <v>0</v>
      </c>
      <c r="V45" s="3">
        <f t="shared" si="16"/>
        <v>0.44796380090497745</v>
      </c>
      <c r="W45" s="3">
        <f t="shared" si="10"/>
        <v>0.38</v>
      </c>
      <c r="X45" s="3">
        <f t="shared" si="11"/>
        <v>0.42918454935622319</v>
      </c>
      <c r="Y45">
        <f t="shared" si="12"/>
        <v>2</v>
      </c>
      <c r="Z45">
        <f t="shared" si="13"/>
        <v>13</v>
      </c>
      <c r="AA45">
        <f t="shared" si="14"/>
        <v>3</v>
      </c>
    </row>
    <row r="46" spans="2:27" x14ac:dyDescent="0.15">
      <c r="B46">
        <v>3292563</v>
      </c>
      <c r="C46">
        <v>20</v>
      </c>
      <c r="D46">
        <v>60</v>
      </c>
      <c r="E46">
        <v>0</v>
      </c>
      <c r="F46">
        <v>16800</v>
      </c>
      <c r="G46">
        <v>16.29</v>
      </c>
      <c r="H46">
        <v>-9.3798604910400005</v>
      </c>
      <c r="I46">
        <v>-7.40906049104</v>
      </c>
      <c r="J46">
        <v>-16.435272692200002</v>
      </c>
      <c r="K46">
        <v>-28.9029774565</v>
      </c>
      <c r="L46">
        <v>-10.2550319795</v>
      </c>
      <c r="M46">
        <v>87.992634812399999</v>
      </c>
      <c r="N46">
        <v>87.992634812399999</v>
      </c>
      <c r="O46">
        <v>100</v>
      </c>
      <c r="P46" s="1">
        <f>(J46-L46)</f>
        <v>-6.1802407127000016</v>
      </c>
      <c r="T46">
        <f t="shared" si="15"/>
        <v>0</v>
      </c>
      <c r="U46">
        <f t="shared" si="17"/>
        <v>2</v>
      </c>
      <c r="V46" s="3">
        <f t="shared" si="16"/>
        <v>0.63800904977375572</v>
      </c>
      <c r="W46" s="3">
        <f t="shared" si="10"/>
        <v>0.54666666666666663</v>
      </c>
      <c r="X46" s="3">
        <f t="shared" si="11"/>
        <v>0.68669527896995708</v>
      </c>
      <c r="Y46">
        <f t="shared" si="12"/>
        <v>42</v>
      </c>
      <c r="Z46">
        <f t="shared" si="13"/>
        <v>50</v>
      </c>
      <c r="AA46">
        <f t="shared" si="14"/>
        <v>60</v>
      </c>
    </row>
    <row r="47" spans="2:27" x14ac:dyDescent="0.15">
      <c r="B47">
        <v>3292563</v>
      </c>
      <c r="C47">
        <v>21</v>
      </c>
      <c r="D47">
        <v>60</v>
      </c>
      <c r="E47">
        <v>0</v>
      </c>
      <c r="F47">
        <v>16800</v>
      </c>
      <c r="G47">
        <v>16.29</v>
      </c>
      <c r="H47">
        <v>-9.3798604910400005</v>
      </c>
      <c r="I47">
        <v>-7.40906049104</v>
      </c>
      <c r="J47">
        <v>-15.0736149524</v>
      </c>
      <c r="K47">
        <v>-24.353578876</v>
      </c>
      <c r="L47">
        <v>-12.019630924099999</v>
      </c>
      <c r="M47">
        <v>90.604556583600001</v>
      </c>
      <c r="N47">
        <v>90.604556583600001</v>
      </c>
      <c r="O47">
        <v>100</v>
      </c>
      <c r="P47" s="1">
        <f>(J47-L47)</f>
        <v>-3.0539840283000004</v>
      </c>
      <c r="T47">
        <f t="shared" si="15"/>
        <v>2</v>
      </c>
      <c r="U47">
        <f t="shared" si="17"/>
        <v>4</v>
      </c>
      <c r="V47" s="3">
        <f t="shared" si="16"/>
        <v>0.64253393665158376</v>
      </c>
      <c r="W47" s="3">
        <f t="shared" si="10"/>
        <v>0.59666666666666668</v>
      </c>
      <c r="X47" s="3">
        <f t="shared" si="11"/>
        <v>0.70815450643776823</v>
      </c>
      <c r="Y47">
        <f t="shared" si="12"/>
        <v>1</v>
      </c>
      <c r="Z47">
        <f t="shared" si="13"/>
        <v>15</v>
      </c>
      <c r="AA47">
        <f t="shared" si="14"/>
        <v>5</v>
      </c>
    </row>
    <row r="48" spans="2:27" x14ac:dyDescent="0.15">
      <c r="B48">
        <v>3292563</v>
      </c>
      <c r="C48">
        <v>22</v>
      </c>
      <c r="D48">
        <v>60</v>
      </c>
      <c r="E48">
        <v>0</v>
      </c>
      <c r="F48">
        <v>16800</v>
      </c>
      <c r="G48">
        <v>16.29</v>
      </c>
      <c r="H48">
        <v>-9.3798604910400005</v>
      </c>
      <c r="I48">
        <v>-7.40906049104</v>
      </c>
      <c r="J48">
        <v>-7.8337972702399998</v>
      </c>
      <c r="K48">
        <v>-14.0579927069</v>
      </c>
      <c r="L48">
        <v>-13.9376274374</v>
      </c>
      <c r="M48">
        <v>100.259914842</v>
      </c>
      <c r="N48">
        <v>100.259914842</v>
      </c>
      <c r="O48">
        <v>100</v>
      </c>
      <c r="P48" s="1">
        <f>(J48-L48)</f>
        <v>6.1038301671599999</v>
      </c>
      <c r="T48">
        <f t="shared" si="15"/>
        <v>4</v>
      </c>
      <c r="U48">
        <f t="shared" si="17"/>
        <v>6</v>
      </c>
      <c r="V48" s="3">
        <f t="shared" si="16"/>
        <v>0.65158371040723984</v>
      </c>
      <c r="W48" s="3">
        <f t="shared" si="10"/>
        <v>0.65</v>
      </c>
      <c r="X48" s="3">
        <f t="shared" si="11"/>
        <v>0.72961373390557938</v>
      </c>
      <c r="Y48">
        <f t="shared" si="12"/>
        <v>2</v>
      </c>
      <c r="Z48">
        <f t="shared" si="13"/>
        <v>16</v>
      </c>
      <c r="AA48">
        <f t="shared" si="14"/>
        <v>5</v>
      </c>
    </row>
    <row r="49" spans="2:27" x14ac:dyDescent="0.15">
      <c r="B49">
        <v>3292563</v>
      </c>
      <c r="C49">
        <v>23</v>
      </c>
      <c r="D49">
        <v>60</v>
      </c>
      <c r="E49">
        <v>0</v>
      </c>
      <c r="F49">
        <v>16800</v>
      </c>
      <c r="G49">
        <v>16.29</v>
      </c>
      <c r="H49">
        <v>-9.3798604910400005</v>
      </c>
      <c r="I49">
        <v>-7.40906049104</v>
      </c>
      <c r="J49">
        <v>-5.8000862119100001</v>
      </c>
      <c r="K49">
        <v>-11.746424229700001</v>
      </c>
      <c r="L49">
        <v>-16.0250966702</v>
      </c>
      <c r="M49">
        <v>102.841264251</v>
      </c>
      <c r="N49">
        <v>102.841264251</v>
      </c>
      <c r="O49">
        <v>100</v>
      </c>
      <c r="P49" s="1">
        <f>(J49-L49)</f>
        <v>10.225010458290001</v>
      </c>
      <c r="T49">
        <f t="shared" si="15"/>
        <v>6</v>
      </c>
      <c r="U49">
        <f t="shared" si="17"/>
        <v>8</v>
      </c>
      <c r="V49" s="3">
        <f t="shared" si="16"/>
        <v>0.66063348416289591</v>
      </c>
      <c r="W49" s="3">
        <f t="shared" si="10"/>
        <v>0.70333333333333337</v>
      </c>
      <c r="X49" s="3">
        <f t="shared" si="11"/>
        <v>0.75107296137339052</v>
      </c>
      <c r="Y49">
        <f t="shared" si="12"/>
        <v>2</v>
      </c>
      <c r="Z49">
        <f t="shared" si="13"/>
        <v>16</v>
      </c>
      <c r="AA49">
        <f t="shared" si="14"/>
        <v>5</v>
      </c>
    </row>
    <row r="50" spans="2:27" x14ac:dyDescent="0.15">
      <c r="B50">
        <v>3292563</v>
      </c>
      <c r="C50">
        <v>24</v>
      </c>
      <c r="D50">
        <v>60</v>
      </c>
      <c r="E50">
        <v>0</v>
      </c>
      <c r="F50">
        <v>16800</v>
      </c>
      <c r="G50">
        <v>16.29</v>
      </c>
      <c r="H50">
        <v>-9.3798604910400005</v>
      </c>
      <c r="I50">
        <v>-7.40906049104</v>
      </c>
      <c r="J50">
        <v>-3.88965007991</v>
      </c>
      <c r="K50">
        <v>-9.7279596809900006</v>
      </c>
      <c r="L50">
        <v>-18.300116217500001</v>
      </c>
      <c r="M50">
        <v>105.429284776</v>
      </c>
      <c r="N50">
        <v>105.429284776</v>
      </c>
      <c r="O50">
        <v>100</v>
      </c>
      <c r="P50" s="1">
        <f>(J50-L50)</f>
        <v>14.410466137590001</v>
      </c>
      <c r="T50">
        <f t="shared" si="15"/>
        <v>8</v>
      </c>
      <c r="U50">
        <f t="shared" si="17"/>
        <v>10</v>
      </c>
      <c r="V50" s="3">
        <f t="shared" si="16"/>
        <v>0.66968325791855199</v>
      </c>
      <c r="W50" s="3">
        <f t="shared" si="10"/>
        <v>0.72000000000000008</v>
      </c>
      <c r="X50" s="3">
        <f t="shared" si="11"/>
        <v>0.75965665236051494</v>
      </c>
      <c r="Y50">
        <f t="shared" si="12"/>
        <v>2</v>
      </c>
      <c r="Z50">
        <f t="shared" si="13"/>
        <v>5</v>
      </c>
      <c r="AA50">
        <f t="shared" si="14"/>
        <v>2</v>
      </c>
    </row>
    <row r="51" spans="2:27" x14ac:dyDescent="0.15">
      <c r="B51">
        <v>3292563</v>
      </c>
      <c r="C51">
        <v>25</v>
      </c>
      <c r="D51">
        <v>60</v>
      </c>
      <c r="E51">
        <v>0</v>
      </c>
      <c r="F51">
        <v>16800</v>
      </c>
      <c r="G51">
        <v>16.29</v>
      </c>
      <c r="H51">
        <v>-9.3798604910400005</v>
      </c>
      <c r="I51">
        <v>-7.40906049104</v>
      </c>
      <c r="J51">
        <v>-6.2513846500200003</v>
      </c>
      <c r="K51">
        <v>-10.681306660000001</v>
      </c>
      <c r="L51">
        <v>-20.7822869377</v>
      </c>
      <c r="M51">
        <v>102.12347894200001</v>
      </c>
      <c r="N51">
        <v>102.12347894200001</v>
      </c>
      <c r="O51">
        <v>100</v>
      </c>
      <c r="P51" s="1">
        <f>(J51-L51)</f>
        <v>14.53090228768</v>
      </c>
      <c r="T51">
        <f t="shared" si="15"/>
        <v>10</v>
      </c>
      <c r="U51">
        <f t="shared" si="17"/>
        <v>12</v>
      </c>
      <c r="V51" s="3">
        <f t="shared" si="16"/>
        <v>0.68778280542986425</v>
      </c>
      <c r="W51" s="3">
        <f t="shared" si="10"/>
        <v>0.78666666666666674</v>
      </c>
      <c r="X51" s="3">
        <f t="shared" si="11"/>
        <v>0.76394849785407715</v>
      </c>
      <c r="Y51">
        <f t="shared" si="12"/>
        <v>4</v>
      </c>
      <c r="Z51">
        <f t="shared" si="13"/>
        <v>20</v>
      </c>
      <c r="AA51">
        <f t="shared" si="14"/>
        <v>1</v>
      </c>
    </row>
    <row r="52" spans="2:27" x14ac:dyDescent="0.15">
      <c r="B52">
        <v>3292563</v>
      </c>
      <c r="C52">
        <v>26</v>
      </c>
      <c r="D52">
        <v>60</v>
      </c>
      <c r="E52">
        <v>0</v>
      </c>
      <c r="F52">
        <v>16800</v>
      </c>
      <c r="G52">
        <v>16.29</v>
      </c>
      <c r="H52">
        <v>-9.3798604910400005</v>
      </c>
      <c r="I52">
        <v>-7.40906049104</v>
      </c>
      <c r="J52">
        <v>-5.3541242489999998</v>
      </c>
      <c r="K52">
        <v>-12.586447290900001</v>
      </c>
      <c r="L52">
        <v>-23.493351114199999</v>
      </c>
      <c r="M52">
        <v>103.504674188</v>
      </c>
      <c r="N52">
        <v>103.504674188</v>
      </c>
      <c r="O52">
        <v>100</v>
      </c>
      <c r="P52" s="1">
        <f>(J52-L52)</f>
        <v>18.139226865200001</v>
      </c>
      <c r="T52">
        <f t="shared" si="15"/>
        <v>12</v>
      </c>
      <c r="U52">
        <f t="shared" si="17"/>
        <v>14</v>
      </c>
      <c r="V52" s="3">
        <f t="shared" si="16"/>
        <v>0.69230769230769229</v>
      </c>
      <c r="W52" s="3">
        <f t="shared" si="10"/>
        <v>0.87333333333333341</v>
      </c>
      <c r="X52" s="3">
        <f t="shared" si="11"/>
        <v>0.76394849785407715</v>
      </c>
      <c r="Y52">
        <f t="shared" si="12"/>
        <v>1</v>
      </c>
      <c r="Z52">
        <f t="shared" si="13"/>
        <v>26</v>
      </c>
      <c r="AA52">
        <f t="shared" si="14"/>
        <v>0</v>
      </c>
    </row>
    <row r="53" spans="2:27" x14ac:dyDescent="0.15">
      <c r="B53">
        <v>3292563</v>
      </c>
      <c r="C53">
        <v>27</v>
      </c>
      <c r="D53">
        <v>60</v>
      </c>
      <c r="E53">
        <v>0</v>
      </c>
      <c r="F53">
        <v>16800</v>
      </c>
      <c r="G53">
        <v>16.29</v>
      </c>
      <c r="H53">
        <v>-9.3798604910400005</v>
      </c>
      <c r="I53">
        <v>-7.40906049104</v>
      </c>
      <c r="J53">
        <v>-8.0560019843999999</v>
      </c>
      <c r="K53">
        <v>-14.9445437609</v>
      </c>
      <c r="L53">
        <v>-26.456734453599999</v>
      </c>
      <c r="M53">
        <v>99.994347800900002</v>
      </c>
      <c r="N53">
        <v>99.994347800900002</v>
      </c>
      <c r="O53">
        <v>100</v>
      </c>
      <c r="P53" s="1">
        <f>(J53-L53)</f>
        <v>18.400732469200001</v>
      </c>
      <c r="T53">
        <f t="shared" si="15"/>
        <v>14</v>
      </c>
      <c r="U53">
        <f t="shared" si="17"/>
        <v>16</v>
      </c>
      <c r="V53" s="3">
        <f t="shared" si="16"/>
        <v>0.71945701357466063</v>
      </c>
      <c r="W53" s="3">
        <f t="shared" si="10"/>
        <v>0.92</v>
      </c>
      <c r="X53" s="3">
        <f t="shared" si="11"/>
        <v>0.76394849785407715</v>
      </c>
      <c r="Y53">
        <f t="shared" si="12"/>
        <v>6</v>
      </c>
      <c r="Z53">
        <f t="shared" si="13"/>
        <v>14</v>
      </c>
      <c r="AA53">
        <f t="shared" si="14"/>
        <v>0</v>
      </c>
    </row>
    <row r="54" spans="2:27" x14ac:dyDescent="0.15">
      <c r="B54">
        <v>3292563</v>
      </c>
      <c r="C54">
        <v>28</v>
      </c>
      <c r="D54">
        <v>60</v>
      </c>
      <c r="E54">
        <v>0</v>
      </c>
      <c r="F54">
        <v>16800</v>
      </c>
      <c r="G54">
        <v>16.29</v>
      </c>
      <c r="H54">
        <v>-9.3798604910400005</v>
      </c>
      <c r="I54">
        <v>-7.40906049104</v>
      </c>
      <c r="J54">
        <v>-9.5473951166899997</v>
      </c>
      <c r="K54">
        <v>-16.9717521633</v>
      </c>
      <c r="L54">
        <v>-29.697366737599999</v>
      </c>
      <c r="M54">
        <v>98.144821344799993</v>
      </c>
      <c r="N54">
        <v>98.144821344799993</v>
      </c>
      <c r="O54">
        <v>100</v>
      </c>
      <c r="P54" s="1">
        <f>(J54-L54)</f>
        <v>20.149971620910001</v>
      </c>
      <c r="T54">
        <f t="shared" si="15"/>
        <v>16</v>
      </c>
      <c r="U54">
        <f t="shared" si="17"/>
        <v>18</v>
      </c>
      <c r="V54" s="3">
        <f t="shared" si="16"/>
        <v>0.72850678733031671</v>
      </c>
      <c r="W54" s="3">
        <f t="shared" si="10"/>
        <v>0.95333333333333337</v>
      </c>
      <c r="X54" s="3">
        <f t="shared" si="11"/>
        <v>0.76394849785407715</v>
      </c>
      <c r="Y54">
        <f t="shared" si="12"/>
        <v>2</v>
      </c>
      <c r="Z54">
        <f t="shared" si="13"/>
        <v>10</v>
      </c>
      <c r="AA54">
        <f t="shared" si="14"/>
        <v>0</v>
      </c>
    </row>
    <row r="55" spans="2:27" x14ac:dyDescent="0.15">
      <c r="B55">
        <v>3292563</v>
      </c>
      <c r="C55">
        <v>29</v>
      </c>
      <c r="D55">
        <v>60</v>
      </c>
      <c r="E55">
        <v>0</v>
      </c>
      <c r="F55">
        <v>16800</v>
      </c>
      <c r="G55">
        <v>16.29</v>
      </c>
      <c r="H55">
        <v>-9.3798604910400005</v>
      </c>
      <c r="I55">
        <v>-7.40906049104</v>
      </c>
      <c r="J55">
        <v>-5.8807491236500002</v>
      </c>
      <c r="K55">
        <v>-11.418216384300001</v>
      </c>
      <c r="L55">
        <v>-33.241540180400001</v>
      </c>
      <c r="M55">
        <v>102.61513460099999</v>
      </c>
      <c r="N55">
        <v>102.61513460099999</v>
      </c>
      <c r="O55">
        <v>100</v>
      </c>
      <c r="P55" s="1">
        <f>(J55-L55)</f>
        <v>27.360791056750003</v>
      </c>
      <c r="T55">
        <f t="shared" si="15"/>
        <v>18</v>
      </c>
      <c r="U55">
        <f t="shared" si="17"/>
        <v>20</v>
      </c>
      <c r="V55" s="3">
        <f t="shared" si="16"/>
        <v>0.75113122171945701</v>
      </c>
      <c r="W55" s="3">
        <f t="shared" si="10"/>
        <v>0.97333333333333338</v>
      </c>
      <c r="X55" s="3">
        <f t="shared" si="11"/>
        <v>0.83690987124463512</v>
      </c>
      <c r="Y55">
        <f t="shared" si="12"/>
        <v>5</v>
      </c>
      <c r="Z55">
        <f t="shared" si="13"/>
        <v>6</v>
      </c>
      <c r="AA55">
        <f t="shared" si="14"/>
        <v>17</v>
      </c>
    </row>
    <row r="56" spans="2:27" x14ac:dyDescent="0.15">
      <c r="B56">
        <v>3292563</v>
      </c>
      <c r="C56">
        <v>30</v>
      </c>
      <c r="D56">
        <v>60</v>
      </c>
      <c r="E56">
        <v>0</v>
      </c>
      <c r="F56">
        <v>16800</v>
      </c>
      <c r="G56">
        <v>16.29</v>
      </c>
      <c r="H56">
        <v>-9.3798604910400005</v>
      </c>
      <c r="I56">
        <v>-7.40906049104</v>
      </c>
      <c r="J56">
        <v>1.09134413517</v>
      </c>
      <c r="K56">
        <v>-2.0565165472800002</v>
      </c>
      <c r="L56">
        <v>-37.115243452000001</v>
      </c>
      <c r="M56">
        <v>111.027562397</v>
      </c>
      <c r="N56">
        <v>111.027562397</v>
      </c>
      <c r="O56">
        <v>100</v>
      </c>
      <c r="P56" s="1">
        <f>(J56-L56)</f>
        <v>38.206587587169999</v>
      </c>
      <c r="T56">
        <f t="shared" si="15"/>
        <v>20</v>
      </c>
      <c r="U56">
        <f t="shared" si="17"/>
        <v>22</v>
      </c>
      <c r="V56" s="3">
        <f t="shared" si="16"/>
        <v>0.76018099547511309</v>
      </c>
      <c r="W56" s="3">
        <f t="shared" si="10"/>
        <v>0.98666666666666669</v>
      </c>
      <c r="X56" s="3">
        <f t="shared" si="11"/>
        <v>0.84978540772532185</v>
      </c>
      <c r="Y56">
        <f t="shared" si="12"/>
        <v>2</v>
      </c>
      <c r="Z56">
        <f t="shared" si="13"/>
        <v>4</v>
      </c>
      <c r="AA56">
        <f t="shared" si="14"/>
        <v>3</v>
      </c>
    </row>
    <row r="57" spans="2:27" x14ac:dyDescent="0.15">
      <c r="B57">
        <v>3292563</v>
      </c>
      <c r="C57">
        <v>31</v>
      </c>
      <c r="D57">
        <v>60</v>
      </c>
      <c r="E57">
        <v>0</v>
      </c>
      <c r="F57">
        <v>16800</v>
      </c>
      <c r="G57">
        <v>16.29</v>
      </c>
      <c r="H57">
        <v>-9.3798604910400005</v>
      </c>
      <c r="I57">
        <v>-7.40906049104</v>
      </c>
      <c r="J57">
        <v>-5.0555870860000001</v>
      </c>
      <c r="K57">
        <v>-10.6108947483</v>
      </c>
      <c r="L57">
        <v>-41.343448928199997</v>
      </c>
      <c r="M57">
        <v>103.564626735</v>
      </c>
      <c r="N57">
        <v>103.564626735</v>
      </c>
      <c r="O57">
        <v>100</v>
      </c>
      <c r="P57" s="1">
        <f>(J57-L57)</f>
        <v>36.287861842199995</v>
      </c>
      <c r="T57">
        <f t="shared" si="15"/>
        <v>22</v>
      </c>
      <c r="U57">
        <f t="shared" si="17"/>
        <v>24</v>
      </c>
      <c r="V57" s="3">
        <f t="shared" si="16"/>
        <v>0.78280542986425339</v>
      </c>
      <c r="W57" s="3">
        <f t="shared" si="10"/>
        <v>0.99</v>
      </c>
      <c r="X57" s="3">
        <f t="shared" si="11"/>
        <v>0.89699570815450635</v>
      </c>
      <c r="Y57">
        <f t="shared" si="12"/>
        <v>5</v>
      </c>
      <c r="Z57">
        <f t="shared" si="13"/>
        <v>1</v>
      </c>
      <c r="AA57">
        <f t="shared" si="14"/>
        <v>11</v>
      </c>
    </row>
    <row r="58" spans="2:27" x14ac:dyDescent="0.15">
      <c r="B58">
        <v>3292563</v>
      </c>
      <c r="C58">
        <v>32</v>
      </c>
      <c r="D58">
        <v>60</v>
      </c>
      <c r="E58">
        <v>0</v>
      </c>
      <c r="F58">
        <v>16800</v>
      </c>
      <c r="G58">
        <v>16.29</v>
      </c>
      <c r="H58">
        <v>-9.3798604910400005</v>
      </c>
      <c r="I58">
        <v>-7.40906049104</v>
      </c>
      <c r="J58">
        <v>-2.4468743049300001</v>
      </c>
      <c r="K58">
        <v>-7.0920905029799997</v>
      </c>
      <c r="L58">
        <v>-45.946617108700003</v>
      </c>
      <c r="M58">
        <v>106.321650588</v>
      </c>
      <c r="N58">
        <v>106.321650588</v>
      </c>
      <c r="O58">
        <v>100</v>
      </c>
      <c r="P58" s="1">
        <f>(J58-L58)</f>
        <v>43.499742803770005</v>
      </c>
      <c r="T58">
        <f t="shared" si="15"/>
        <v>24</v>
      </c>
      <c r="U58">
        <f t="shared" si="17"/>
        <v>26</v>
      </c>
      <c r="V58" s="3">
        <f t="shared" si="16"/>
        <v>0.7963800904977375</v>
      </c>
      <c r="W58" s="3">
        <f t="shared" si="10"/>
        <v>1</v>
      </c>
      <c r="X58" s="3">
        <f t="shared" si="11"/>
        <v>0.96566523605150212</v>
      </c>
      <c r="Y58">
        <f t="shared" si="12"/>
        <v>3</v>
      </c>
      <c r="Z58">
        <f t="shared" si="13"/>
        <v>3</v>
      </c>
      <c r="AA58">
        <f t="shared" si="14"/>
        <v>16</v>
      </c>
    </row>
    <row r="59" spans="2:27" x14ac:dyDescent="0.15">
      <c r="B59">
        <v>3292563</v>
      </c>
      <c r="C59">
        <v>33</v>
      </c>
      <c r="D59">
        <v>60</v>
      </c>
      <c r="E59">
        <v>0</v>
      </c>
      <c r="F59">
        <v>16800</v>
      </c>
      <c r="G59">
        <v>16.29</v>
      </c>
      <c r="H59">
        <v>-9.3798604910400005</v>
      </c>
      <c r="I59">
        <v>-7.40906049104</v>
      </c>
      <c r="J59">
        <v>-3.5781966178400002</v>
      </c>
      <c r="K59">
        <v>-8.49259518651</v>
      </c>
      <c r="L59">
        <v>-50.937514196400002</v>
      </c>
      <c r="M59">
        <v>105.137493036</v>
      </c>
      <c r="N59">
        <v>105.137493036</v>
      </c>
      <c r="O59">
        <v>100</v>
      </c>
      <c r="P59" s="1">
        <f>(J59-L59)</f>
        <v>47.359317578560002</v>
      </c>
      <c r="T59">
        <f t="shared" si="15"/>
        <v>26</v>
      </c>
      <c r="U59">
        <f t="shared" si="17"/>
        <v>28</v>
      </c>
      <c r="V59" s="3">
        <f t="shared" si="16"/>
        <v>0.8190045248868778</v>
      </c>
      <c r="W59" s="3">
        <f t="shared" si="10"/>
        <v>1</v>
      </c>
      <c r="X59" s="3">
        <f t="shared" si="11"/>
        <v>0.96566523605150212</v>
      </c>
      <c r="Y59">
        <f t="shared" si="12"/>
        <v>5</v>
      </c>
      <c r="Z59">
        <f t="shared" si="13"/>
        <v>0</v>
      </c>
      <c r="AA59">
        <f t="shared" si="14"/>
        <v>0</v>
      </c>
    </row>
    <row r="60" spans="2:27" x14ac:dyDescent="0.15">
      <c r="B60">
        <v>3292563</v>
      </c>
      <c r="C60">
        <v>34</v>
      </c>
      <c r="D60">
        <v>60</v>
      </c>
      <c r="E60">
        <v>0</v>
      </c>
      <c r="F60">
        <v>16800</v>
      </c>
      <c r="G60">
        <v>16.29</v>
      </c>
      <c r="H60">
        <v>-9.3798604910400005</v>
      </c>
      <c r="I60">
        <v>-7.40906049104</v>
      </c>
      <c r="J60">
        <v>-8.4644831230400008</v>
      </c>
      <c r="K60">
        <v>-10.5011864048</v>
      </c>
      <c r="L60">
        <v>-56.314053070100002</v>
      </c>
      <c r="M60">
        <v>99.681454351200003</v>
      </c>
      <c r="N60">
        <v>99.681454351200003</v>
      </c>
      <c r="O60">
        <v>100</v>
      </c>
      <c r="P60" s="1">
        <f>(J60-L60)</f>
        <v>47.849569947060004</v>
      </c>
      <c r="T60">
        <f t="shared" si="15"/>
        <v>28</v>
      </c>
      <c r="U60">
        <f t="shared" si="17"/>
        <v>30</v>
      </c>
      <c r="V60" s="3">
        <f t="shared" si="16"/>
        <v>0.82805429864253388</v>
      </c>
      <c r="W60" s="3">
        <f t="shared" si="10"/>
        <v>1</v>
      </c>
      <c r="X60" s="3">
        <f t="shared" si="11"/>
        <v>1</v>
      </c>
      <c r="Y60">
        <f t="shared" si="12"/>
        <v>2</v>
      </c>
      <c r="Z60">
        <f t="shared" si="13"/>
        <v>0</v>
      </c>
      <c r="AA60">
        <f t="shared" si="14"/>
        <v>8</v>
      </c>
    </row>
    <row r="61" spans="2:27" x14ac:dyDescent="0.15">
      <c r="B61">
        <v>3292563</v>
      </c>
      <c r="C61">
        <v>35</v>
      </c>
      <c r="D61">
        <v>60</v>
      </c>
      <c r="E61">
        <v>0</v>
      </c>
      <c r="F61">
        <v>16800</v>
      </c>
      <c r="G61">
        <v>16.29</v>
      </c>
      <c r="H61">
        <v>-9.3798604910400005</v>
      </c>
      <c r="I61">
        <v>-7.40906049104</v>
      </c>
      <c r="J61">
        <v>-6.6190038414199996</v>
      </c>
      <c r="K61">
        <v>-8.9521360401799992</v>
      </c>
      <c r="L61">
        <v>-62.050864230499997</v>
      </c>
      <c r="M61">
        <v>101.515789355</v>
      </c>
      <c r="N61">
        <v>101.515789355</v>
      </c>
      <c r="O61">
        <v>100</v>
      </c>
      <c r="P61" s="1">
        <f t="shared" ref="P61:P111" si="18">(J61-L61)</f>
        <v>55.431860389080001</v>
      </c>
      <c r="T61">
        <f t="shared" si="15"/>
        <v>30</v>
      </c>
      <c r="U61">
        <f t="shared" si="17"/>
        <v>32</v>
      </c>
      <c r="V61" s="3">
        <f t="shared" si="16"/>
        <v>0.841628959276018</v>
      </c>
      <c r="W61" s="3">
        <f t="shared" si="10"/>
        <v>1</v>
      </c>
      <c r="X61" s="3">
        <f t="shared" si="11"/>
        <v>1</v>
      </c>
      <c r="Y61">
        <f t="shared" si="12"/>
        <v>3</v>
      </c>
      <c r="Z61">
        <f t="shared" si="13"/>
        <v>0</v>
      </c>
      <c r="AA61">
        <f t="shared" si="14"/>
        <v>0</v>
      </c>
    </row>
    <row r="62" spans="2:27" x14ac:dyDescent="0.15">
      <c r="B62">
        <v>3292563</v>
      </c>
      <c r="C62">
        <v>36</v>
      </c>
      <c r="D62">
        <v>60</v>
      </c>
      <c r="E62">
        <v>0</v>
      </c>
      <c r="F62">
        <v>16800</v>
      </c>
      <c r="G62">
        <v>16.29</v>
      </c>
      <c r="H62">
        <v>-9.3798604910400005</v>
      </c>
      <c r="I62">
        <v>-7.40906049104</v>
      </c>
      <c r="J62">
        <v>-4.9972419634799996</v>
      </c>
      <c r="K62">
        <v>-7.5370754900800003</v>
      </c>
      <c r="L62">
        <v>-68.085512508099995</v>
      </c>
      <c r="M62">
        <v>103.127204703</v>
      </c>
      <c r="N62">
        <v>103.127204703</v>
      </c>
      <c r="O62">
        <v>100</v>
      </c>
      <c r="P62" s="1">
        <f t="shared" si="18"/>
        <v>63.088270544619995</v>
      </c>
      <c r="T62">
        <f t="shared" si="15"/>
        <v>32</v>
      </c>
      <c r="U62">
        <f t="shared" si="17"/>
        <v>34</v>
      </c>
      <c r="V62" s="3">
        <f t="shared" si="16"/>
        <v>0.85520361990950211</v>
      </c>
      <c r="W62" s="3">
        <f t="shared" si="10"/>
        <v>1</v>
      </c>
      <c r="X62" s="3">
        <f t="shared" si="11"/>
        <v>1</v>
      </c>
      <c r="Y62">
        <f t="shared" si="12"/>
        <v>3</v>
      </c>
      <c r="Z62">
        <f t="shared" si="13"/>
        <v>0</v>
      </c>
      <c r="AA62">
        <f t="shared" si="14"/>
        <v>0</v>
      </c>
    </row>
    <row r="63" spans="2:27" x14ac:dyDescent="0.15">
      <c r="B63">
        <v>3292563</v>
      </c>
      <c r="C63">
        <v>37</v>
      </c>
      <c r="D63">
        <v>60</v>
      </c>
      <c r="E63">
        <v>0</v>
      </c>
      <c r="F63">
        <v>16800</v>
      </c>
      <c r="G63">
        <v>16.29</v>
      </c>
      <c r="H63">
        <v>-9.3798604910400005</v>
      </c>
      <c r="I63">
        <v>-7.40906049104</v>
      </c>
      <c r="J63">
        <v>-6.7696721353299996</v>
      </c>
      <c r="K63">
        <v>-9.5862053284200002</v>
      </c>
      <c r="L63">
        <v>-74.301116130599993</v>
      </c>
      <c r="M63">
        <v>101.289526471</v>
      </c>
      <c r="N63">
        <v>101.289526471</v>
      </c>
      <c r="O63">
        <v>100</v>
      </c>
      <c r="P63" s="1">
        <f t="shared" si="18"/>
        <v>67.531443995269996</v>
      </c>
      <c r="T63">
        <f t="shared" si="15"/>
        <v>34</v>
      </c>
      <c r="U63">
        <f t="shared" si="17"/>
        <v>36</v>
      </c>
      <c r="V63" s="3">
        <f t="shared" si="16"/>
        <v>0.86425339366515819</v>
      </c>
      <c r="W63" s="3">
        <f t="shared" si="10"/>
        <v>1</v>
      </c>
      <c r="X63" s="3">
        <f t="shared" si="11"/>
        <v>1</v>
      </c>
      <c r="Y63">
        <f t="shared" si="12"/>
        <v>2</v>
      </c>
      <c r="Z63">
        <f t="shared" si="13"/>
        <v>0</v>
      </c>
      <c r="AA63">
        <f t="shared" si="14"/>
        <v>0</v>
      </c>
    </row>
    <row r="64" spans="2:27" x14ac:dyDescent="0.15">
      <c r="B64">
        <v>3292563</v>
      </c>
      <c r="C64">
        <v>38</v>
      </c>
      <c r="D64">
        <v>60</v>
      </c>
      <c r="E64">
        <v>0</v>
      </c>
      <c r="F64">
        <v>16800</v>
      </c>
      <c r="G64">
        <v>16.29</v>
      </c>
      <c r="H64">
        <v>-9.3798604910400005</v>
      </c>
      <c r="I64">
        <v>-7.40906049104</v>
      </c>
      <c r="J64">
        <v>-5.5797213670000003</v>
      </c>
      <c r="K64">
        <v>-8.2395906859500005</v>
      </c>
      <c r="L64">
        <v>-80.505489733800005</v>
      </c>
      <c r="M64">
        <v>102.4251411</v>
      </c>
      <c r="N64">
        <v>102.4251411</v>
      </c>
      <c r="O64">
        <v>100</v>
      </c>
      <c r="P64" s="1">
        <f t="shared" si="18"/>
        <v>74.9257683668</v>
      </c>
      <c r="T64">
        <f t="shared" si="15"/>
        <v>36</v>
      </c>
      <c r="U64">
        <f t="shared" si="17"/>
        <v>38</v>
      </c>
      <c r="V64" s="3">
        <f t="shared" si="16"/>
        <v>0.8778280542986423</v>
      </c>
      <c r="W64" s="3">
        <f t="shared" si="10"/>
        <v>1</v>
      </c>
      <c r="X64" s="3">
        <f t="shared" si="11"/>
        <v>1</v>
      </c>
      <c r="Y64">
        <f t="shared" si="12"/>
        <v>3</v>
      </c>
      <c r="Z64">
        <f t="shared" si="13"/>
        <v>0</v>
      </c>
      <c r="AA64">
        <f t="shared" si="14"/>
        <v>0</v>
      </c>
    </row>
    <row r="65" spans="2:27" x14ac:dyDescent="0.15">
      <c r="B65">
        <v>3292563</v>
      </c>
      <c r="C65">
        <v>39</v>
      </c>
      <c r="D65">
        <v>60</v>
      </c>
      <c r="E65">
        <v>0</v>
      </c>
      <c r="F65">
        <v>16800</v>
      </c>
      <c r="G65">
        <v>16.29</v>
      </c>
      <c r="H65">
        <v>-9.3798604910400005</v>
      </c>
      <c r="I65">
        <v>-7.40906049104</v>
      </c>
      <c r="J65">
        <v>-11.508359088700001</v>
      </c>
      <c r="K65">
        <v>-13.352730645699999</v>
      </c>
      <c r="L65">
        <v>-86.412011537699996</v>
      </c>
      <c r="M65">
        <v>97.003083048799994</v>
      </c>
      <c r="N65">
        <v>97.003083048799994</v>
      </c>
      <c r="O65">
        <v>100</v>
      </c>
      <c r="P65" s="1">
        <f t="shared" si="18"/>
        <v>74.903652448999992</v>
      </c>
      <c r="T65">
        <f t="shared" si="15"/>
        <v>38</v>
      </c>
      <c r="U65">
        <f t="shared" si="17"/>
        <v>40</v>
      </c>
      <c r="V65" s="3">
        <f t="shared" si="16"/>
        <v>0.89140271493212642</v>
      </c>
      <c r="W65" s="3">
        <f t="shared" si="10"/>
        <v>1</v>
      </c>
      <c r="X65" s="3">
        <f t="shared" si="11"/>
        <v>1</v>
      </c>
      <c r="Y65">
        <f t="shared" si="12"/>
        <v>3</v>
      </c>
      <c r="Z65">
        <f t="shared" si="13"/>
        <v>0</v>
      </c>
      <c r="AA65">
        <f t="shared" si="14"/>
        <v>0</v>
      </c>
    </row>
    <row r="66" spans="2:27" x14ac:dyDescent="0.15">
      <c r="B66">
        <v>3292563</v>
      </c>
      <c r="C66">
        <v>40</v>
      </c>
      <c r="D66">
        <v>60</v>
      </c>
      <c r="E66">
        <v>0</v>
      </c>
      <c r="F66">
        <v>16800</v>
      </c>
      <c r="G66">
        <v>16.29</v>
      </c>
      <c r="H66">
        <v>-9.3798604910400005</v>
      </c>
      <c r="I66">
        <v>-7.40906049104</v>
      </c>
      <c r="J66">
        <v>3.1483153954100001</v>
      </c>
      <c r="K66">
        <v>2.3220380631399999</v>
      </c>
      <c r="L66">
        <v>-91.638497050500007</v>
      </c>
      <c r="M66">
        <v>109.81196584600001</v>
      </c>
      <c r="N66">
        <v>109.81196584600001</v>
      </c>
      <c r="O66">
        <v>100</v>
      </c>
      <c r="P66" s="1">
        <f t="shared" si="18"/>
        <v>94.786812445910002</v>
      </c>
      <c r="T66">
        <f t="shared" si="15"/>
        <v>40</v>
      </c>
      <c r="U66">
        <f t="shared" si="17"/>
        <v>42</v>
      </c>
      <c r="V66" s="3">
        <f t="shared" si="16"/>
        <v>0.90497737556561053</v>
      </c>
      <c r="W66" s="3">
        <f t="shared" si="10"/>
        <v>1</v>
      </c>
      <c r="X66" s="3">
        <f t="shared" si="11"/>
        <v>1</v>
      </c>
      <c r="Y66">
        <f t="shared" si="12"/>
        <v>3</v>
      </c>
      <c r="Z66">
        <f t="shared" si="13"/>
        <v>0</v>
      </c>
      <c r="AA66">
        <f t="shared" si="14"/>
        <v>0</v>
      </c>
    </row>
    <row r="67" spans="2:27" x14ac:dyDescent="0.15">
      <c r="B67">
        <v>3292563</v>
      </c>
      <c r="C67">
        <v>41</v>
      </c>
      <c r="D67">
        <v>60</v>
      </c>
      <c r="E67">
        <v>0</v>
      </c>
      <c r="F67">
        <v>16800</v>
      </c>
      <c r="G67">
        <v>16.29</v>
      </c>
      <c r="H67">
        <v>-9.3798604910400005</v>
      </c>
      <c r="I67">
        <v>-7.40906049104</v>
      </c>
      <c r="J67">
        <v>-5.4097976975500002</v>
      </c>
      <c r="K67">
        <v>-6.0643459760000002</v>
      </c>
      <c r="L67">
        <v>-95.755245521800006</v>
      </c>
      <c r="M67">
        <v>102.29990675000001</v>
      </c>
      <c r="N67">
        <v>102.29990675000001</v>
      </c>
      <c r="O67">
        <v>100</v>
      </c>
      <c r="P67" s="1">
        <f t="shared" si="18"/>
        <v>90.345447824250002</v>
      </c>
      <c r="T67">
        <f t="shared" si="15"/>
        <v>42</v>
      </c>
      <c r="U67">
        <f t="shared" si="17"/>
        <v>44</v>
      </c>
      <c r="V67" s="3">
        <f t="shared" si="16"/>
        <v>0.9230769230769228</v>
      </c>
      <c r="W67" s="3">
        <f t="shared" si="10"/>
        <v>1</v>
      </c>
      <c r="X67" s="3">
        <f t="shared" si="11"/>
        <v>1</v>
      </c>
      <c r="Y67">
        <f t="shared" si="12"/>
        <v>4</v>
      </c>
      <c r="Z67">
        <f t="shared" si="13"/>
        <v>0</v>
      </c>
      <c r="AA67">
        <f t="shared" si="14"/>
        <v>0</v>
      </c>
    </row>
    <row r="68" spans="2:27" x14ac:dyDescent="0.15">
      <c r="B68">
        <v>3292563</v>
      </c>
      <c r="C68">
        <v>42</v>
      </c>
      <c r="D68">
        <v>60</v>
      </c>
      <c r="E68">
        <v>0</v>
      </c>
      <c r="F68">
        <v>16800</v>
      </c>
      <c r="G68">
        <v>16.29</v>
      </c>
      <c r="H68">
        <v>-9.3798604910400005</v>
      </c>
      <c r="I68">
        <v>-7.40906049104</v>
      </c>
      <c r="J68">
        <v>0.98944903570800002</v>
      </c>
      <c r="K68">
        <v>1.42838329314</v>
      </c>
      <c r="L68">
        <v>-98.429265780600005</v>
      </c>
      <c r="M68">
        <v>107.40715278499999</v>
      </c>
      <c r="N68">
        <v>107.40715278499999</v>
      </c>
      <c r="O68">
        <v>100</v>
      </c>
      <c r="P68" s="1">
        <f t="shared" si="18"/>
        <v>99.418714816308011</v>
      </c>
      <c r="T68">
        <f t="shared" si="15"/>
        <v>44</v>
      </c>
      <c r="U68">
        <f t="shared" si="17"/>
        <v>46</v>
      </c>
      <c r="V68" s="3">
        <f t="shared" si="16"/>
        <v>0.9230769230769228</v>
      </c>
      <c r="W68" s="3">
        <f t="shared" si="10"/>
        <v>1</v>
      </c>
      <c r="X68" s="3">
        <f t="shared" si="11"/>
        <v>1</v>
      </c>
      <c r="Y68">
        <f t="shared" si="12"/>
        <v>0</v>
      </c>
      <c r="Z68">
        <f t="shared" si="13"/>
        <v>0</v>
      </c>
      <c r="AA68">
        <f t="shared" si="14"/>
        <v>0</v>
      </c>
    </row>
    <row r="69" spans="2:27" x14ac:dyDescent="0.15">
      <c r="B69">
        <v>3292563</v>
      </c>
      <c r="C69">
        <v>43</v>
      </c>
      <c r="D69">
        <v>60</v>
      </c>
      <c r="E69">
        <v>0</v>
      </c>
      <c r="F69">
        <v>16800</v>
      </c>
      <c r="G69">
        <v>16.29</v>
      </c>
      <c r="H69">
        <v>-9.3798604910400005</v>
      </c>
      <c r="I69">
        <v>-7.40906049104</v>
      </c>
      <c r="J69">
        <v>0.52757783435600003</v>
      </c>
      <c r="K69">
        <v>0.910500173084</v>
      </c>
      <c r="L69">
        <v>-99.669906098699997</v>
      </c>
      <c r="M69">
        <v>106.612950981</v>
      </c>
      <c r="N69">
        <v>106.612950981</v>
      </c>
      <c r="O69">
        <v>100</v>
      </c>
      <c r="P69" s="1">
        <f t="shared" si="18"/>
        <v>100.19748393305599</v>
      </c>
      <c r="T69">
        <f t="shared" si="15"/>
        <v>46</v>
      </c>
      <c r="U69">
        <f t="shared" si="17"/>
        <v>48</v>
      </c>
      <c r="V69" s="3">
        <f t="shared" si="16"/>
        <v>0.93665158371040691</v>
      </c>
      <c r="W69" s="3">
        <f t="shared" si="10"/>
        <v>1</v>
      </c>
      <c r="X69" s="3">
        <f t="shared" si="11"/>
        <v>1</v>
      </c>
      <c r="Y69">
        <f t="shared" si="12"/>
        <v>3</v>
      </c>
      <c r="Z69">
        <f t="shared" si="13"/>
        <v>0</v>
      </c>
      <c r="AA69">
        <f t="shared" si="14"/>
        <v>0</v>
      </c>
    </row>
    <row r="70" spans="2:27" x14ac:dyDescent="0.15">
      <c r="B70">
        <v>3292563</v>
      </c>
      <c r="C70">
        <v>44</v>
      </c>
      <c r="D70">
        <v>60</v>
      </c>
      <c r="E70">
        <v>0</v>
      </c>
      <c r="F70">
        <v>16800</v>
      </c>
      <c r="G70">
        <v>16.29</v>
      </c>
      <c r="H70">
        <v>-9.3798604910400005</v>
      </c>
      <c r="I70">
        <v>-7.40906049104</v>
      </c>
      <c r="J70">
        <v>-0.83174874322299996</v>
      </c>
      <c r="K70">
        <v>1.68511627041E-2</v>
      </c>
      <c r="L70">
        <v>-99.977969161900006</v>
      </c>
      <c r="M70">
        <v>105.184559459</v>
      </c>
      <c r="N70">
        <v>105.184559459</v>
      </c>
      <c r="O70">
        <v>100</v>
      </c>
      <c r="P70" s="1">
        <f t="shared" si="18"/>
        <v>99.146220418677004</v>
      </c>
      <c r="T70">
        <f t="shared" si="15"/>
        <v>48</v>
      </c>
      <c r="U70">
        <f t="shared" si="17"/>
        <v>50</v>
      </c>
      <c r="V70" s="3">
        <f t="shared" si="16"/>
        <v>0.94117647058823495</v>
      </c>
      <c r="W70" s="3">
        <f t="shared" si="10"/>
        <v>1</v>
      </c>
      <c r="X70" s="3">
        <f t="shared" si="11"/>
        <v>1</v>
      </c>
      <c r="Y70">
        <f t="shared" si="12"/>
        <v>1</v>
      </c>
      <c r="Z70">
        <f t="shared" si="13"/>
        <v>0</v>
      </c>
      <c r="AA70">
        <f t="shared" si="14"/>
        <v>0</v>
      </c>
    </row>
    <row r="71" spans="2:27" x14ac:dyDescent="0.15">
      <c r="B71">
        <v>3292563</v>
      </c>
      <c r="C71">
        <v>45</v>
      </c>
      <c r="D71">
        <v>60</v>
      </c>
      <c r="E71">
        <v>0</v>
      </c>
      <c r="F71">
        <v>16800</v>
      </c>
      <c r="G71">
        <v>16.29</v>
      </c>
      <c r="H71">
        <v>-9.3798604910400005</v>
      </c>
      <c r="I71">
        <v>-7.40906049104</v>
      </c>
      <c r="J71">
        <v>3.1561998553000001</v>
      </c>
      <c r="K71">
        <v>4.5403014450999999</v>
      </c>
      <c r="L71">
        <v>-99.999915361299998</v>
      </c>
      <c r="M71">
        <v>107.48693575599999</v>
      </c>
      <c r="N71">
        <v>107.48693575599999</v>
      </c>
      <c r="O71">
        <v>100</v>
      </c>
      <c r="P71" s="1">
        <f t="shared" si="18"/>
        <v>103.1561152166</v>
      </c>
      <c r="T71">
        <f t="shared" si="15"/>
        <v>50</v>
      </c>
      <c r="U71">
        <f t="shared" si="17"/>
        <v>52</v>
      </c>
      <c r="V71" s="3">
        <f t="shared" si="16"/>
        <v>0.95022624434389102</v>
      </c>
      <c r="W71" s="3">
        <f t="shared" si="10"/>
        <v>1</v>
      </c>
      <c r="X71" s="3">
        <f t="shared" si="11"/>
        <v>1</v>
      </c>
      <c r="Y71">
        <f t="shared" si="12"/>
        <v>2</v>
      </c>
      <c r="Z71">
        <f t="shared" si="13"/>
        <v>0</v>
      </c>
      <c r="AA71">
        <f t="shared" si="14"/>
        <v>0</v>
      </c>
    </row>
    <row r="72" spans="2:27" x14ac:dyDescent="0.15">
      <c r="B72">
        <v>3292563</v>
      </c>
      <c r="C72">
        <v>46</v>
      </c>
      <c r="D72">
        <v>60</v>
      </c>
      <c r="E72">
        <v>0</v>
      </c>
      <c r="F72">
        <v>16800</v>
      </c>
      <c r="G72">
        <v>16.29</v>
      </c>
      <c r="H72">
        <v>-9.3798604910400005</v>
      </c>
      <c r="I72">
        <v>-7.40906049104</v>
      </c>
      <c r="J72">
        <v>-3.7142440328799999</v>
      </c>
      <c r="K72">
        <v>0.34606573472399998</v>
      </c>
      <c r="L72">
        <v>0</v>
      </c>
      <c r="M72">
        <v>102.84563898</v>
      </c>
      <c r="N72">
        <v>102.84563898</v>
      </c>
      <c r="O72">
        <v>100</v>
      </c>
      <c r="P72" s="1">
        <f t="shared" si="18"/>
        <v>-3.7142440328799999</v>
      </c>
      <c r="T72">
        <f t="shared" si="15"/>
        <v>52</v>
      </c>
      <c r="U72">
        <f t="shared" si="17"/>
        <v>54</v>
      </c>
      <c r="V72" s="3">
        <f t="shared" si="16"/>
        <v>0.96380090497737514</v>
      </c>
      <c r="W72" s="3">
        <f t="shared" si="10"/>
        <v>1</v>
      </c>
      <c r="X72" s="3">
        <f t="shared" si="11"/>
        <v>1</v>
      </c>
      <c r="Y72">
        <f t="shared" si="12"/>
        <v>3</v>
      </c>
      <c r="Z72">
        <f t="shared" si="13"/>
        <v>0</v>
      </c>
      <c r="AA72">
        <f t="shared" si="14"/>
        <v>0</v>
      </c>
    </row>
    <row r="73" spans="2:27" x14ac:dyDescent="0.15">
      <c r="B73">
        <v>3292563</v>
      </c>
      <c r="C73">
        <v>47</v>
      </c>
      <c r="D73">
        <v>60</v>
      </c>
      <c r="E73">
        <v>0</v>
      </c>
      <c r="F73">
        <v>16800</v>
      </c>
      <c r="G73">
        <v>16.29</v>
      </c>
      <c r="H73">
        <v>0</v>
      </c>
      <c r="I73">
        <v>-7.40906049104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">
        <f t="shared" si="18"/>
        <v>0</v>
      </c>
      <c r="T73">
        <f t="shared" si="15"/>
        <v>54</v>
      </c>
      <c r="U73">
        <f t="shared" si="17"/>
        <v>56</v>
      </c>
      <c r="V73" s="3">
        <f t="shared" si="16"/>
        <v>0.96832579185520318</v>
      </c>
      <c r="W73" s="3">
        <f t="shared" si="10"/>
        <v>1</v>
      </c>
      <c r="X73" s="3">
        <f t="shared" si="11"/>
        <v>1</v>
      </c>
      <c r="Y73">
        <f t="shared" si="12"/>
        <v>1</v>
      </c>
      <c r="Z73">
        <f t="shared" si="13"/>
        <v>0</v>
      </c>
      <c r="AA73">
        <f t="shared" si="14"/>
        <v>0</v>
      </c>
    </row>
    <row r="74" spans="2:27" x14ac:dyDescent="0.15">
      <c r="B74">
        <v>4289908</v>
      </c>
      <c r="C74">
        <v>1</v>
      </c>
      <c r="D74">
        <v>60</v>
      </c>
      <c r="E74">
        <v>0</v>
      </c>
      <c r="F74">
        <v>19500</v>
      </c>
      <c r="G74">
        <v>22.95</v>
      </c>
      <c r="H74">
        <v>12.887886312999999</v>
      </c>
      <c r="I74">
        <v>14.858686313</v>
      </c>
      <c r="J74">
        <v>17.015486914099998</v>
      </c>
      <c r="K74">
        <v>13.891311231</v>
      </c>
      <c r="L74">
        <v>25.524776920400001</v>
      </c>
      <c r="M74">
        <v>103.20709134499999</v>
      </c>
      <c r="N74">
        <v>103.20709134499999</v>
      </c>
      <c r="O74">
        <v>100</v>
      </c>
      <c r="P74" s="1">
        <f t="shared" si="18"/>
        <v>-8.5092900063000023</v>
      </c>
      <c r="T74">
        <f t="shared" si="15"/>
        <v>56</v>
      </c>
      <c r="U74">
        <f t="shared" si="17"/>
        <v>58</v>
      </c>
      <c r="V74" s="3">
        <f t="shared" si="16"/>
        <v>0.98190045248868729</v>
      </c>
      <c r="W74" s="3">
        <f t="shared" si="10"/>
        <v>1</v>
      </c>
      <c r="X74" s="3">
        <f t="shared" si="11"/>
        <v>1</v>
      </c>
      <c r="Y74">
        <f t="shared" si="12"/>
        <v>3</v>
      </c>
      <c r="Z74">
        <f t="shared" si="13"/>
        <v>0</v>
      </c>
      <c r="AA74">
        <f t="shared" si="14"/>
        <v>0</v>
      </c>
    </row>
    <row r="75" spans="2:27" x14ac:dyDescent="0.15">
      <c r="B75">
        <v>4289908</v>
      </c>
      <c r="C75">
        <v>2</v>
      </c>
      <c r="D75">
        <v>60</v>
      </c>
      <c r="E75">
        <v>0</v>
      </c>
      <c r="F75">
        <v>19500</v>
      </c>
      <c r="G75">
        <v>22.95</v>
      </c>
      <c r="H75">
        <v>12.887886312999999</v>
      </c>
      <c r="I75">
        <v>14.858686313</v>
      </c>
      <c r="J75">
        <v>16.977393874200001</v>
      </c>
      <c r="K75">
        <v>11.782546701199999</v>
      </c>
      <c r="L75">
        <v>25.524821264300002</v>
      </c>
      <c r="M75">
        <v>103.42047360799999</v>
      </c>
      <c r="N75">
        <v>103.42047360799999</v>
      </c>
      <c r="O75">
        <v>100</v>
      </c>
      <c r="P75" s="1">
        <f t="shared" si="18"/>
        <v>-8.5474273901000011</v>
      </c>
      <c r="T75">
        <f t="shared" si="15"/>
        <v>58</v>
      </c>
      <c r="U75">
        <f t="shared" ref="U75" si="19">T75+$U$7</f>
        <v>60</v>
      </c>
      <c r="V75" s="3">
        <f t="shared" si="16"/>
        <v>0.98642533936651533</v>
      </c>
      <c r="W75" s="3">
        <f t="shared" si="10"/>
        <v>1</v>
      </c>
      <c r="X75" s="3">
        <f t="shared" si="11"/>
        <v>1</v>
      </c>
      <c r="Y75">
        <f t="shared" si="12"/>
        <v>1</v>
      </c>
      <c r="Z75">
        <f t="shared" si="13"/>
        <v>0</v>
      </c>
      <c r="AA75">
        <f t="shared" si="14"/>
        <v>0</v>
      </c>
    </row>
    <row r="76" spans="2:27" x14ac:dyDescent="0.15">
      <c r="B76">
        <v>4289908</v>
      </c>
      <c r="C76">
        <v>3</v>
      </c>
      <c r="D76">
        <v>60</v>
      </c>
      <c r="E76">
        <v>0</v>
      </c>
      <c r="F76">
        <v>19500</v>
      </c>
      <c r="G76">
        <v>22.95</v>
      </c>
      <c r="H76">
        <v>12.887886312999999</v>
      </c>
      <c r="I76">
        <v>14.858686313</v>
      </c>
      <c r="J76">
        <v>7.9892219499900001</v>
      </c>
      <c r="K76">
        <v>4.6239257181699998</v>
      </c>
      <c r="L76">
        <v>25.524775822399999</v>
      </c>
      <c r="M76">
        <v>93.682050163100001</v>
      </c>
      <c r="N76">
        <v>93.682050163100001</v>
      </c>
      <c r="O76">
        <v>100</v>
      </c>
      <c r="P76" s="1">
        <f t="shared" si="18"/>
        <v>-17.535553872409999</v>
      </c>
      <c r="T76">
        <f t="shared" si="15"/>
        <v>60</v>
      </c>
      <c r="U76">
        <f t="shared" ref="U76:U77" si="20">T76+$U$7</f>
        <v>62</v>
      </c>
      <c r="V76" s="3">
        <f t="shared" si="16"/>
        <v>0.99095022624434337</v>
      </c>
      <c r="W76" s="3">
        <f t="shared" ref="W76:W77" si="21">Z76/Z$7+W75</f>
        <v>1</v>
      </c>
      <c r="X76" s="3">
        <f t="shared" ref="X76:X77" si="22">AA76/AA$7+X75</f>
        <v>1</v>
      </c>
      <c r="Y76">
        <f t="shared" ref="Y76:Y77" si="23">SUMPRODUCT(($P$11:$P$310&lt;$U76)*($P$11:$P$310&gt;=$T76))</f>
        <v>1</v>
      </c>
      <c r="Z76">
        <f t="shared" ref="Z76:Z77" si="24">SUMPRODUCT(($J$11:$J$310&lt;$U76)*($J$11:$J$310&gt;=$T76))</f>
        <v>0</v>
      </c>
      <c r="AA76">
        <f t="shared" ref="AA76:AA77" si="25">SUMPRODUCT(($L$11:$L$310&lt;$U76)*($L$11:$L$310&gt;=$T76))</f>
        <v>0</v>
      </c>
    </row>
    <row r="77" spans="2:27" x14ac:dyDescent="0.15">
      <c r="B77">
        <v>4289908</v>
      </c>
      <c r="C77">
        <v>4</v>
      </c>
      <c r="D77">
        <v>60</v>
      </c>
      <c r="E77">
        <v>0</v>
      </c>
      <c r="F77">
        <v>19500</v>
      </c>
      <c r="G77">
        <v>22.95</v>
      </c>
      <c r="H77">
        <v>12.887886312999999</v>
      </c>
      <c r="I77">
        <v>14.858686313</v>
      </c>
      <c r="J77">
        <v>13.543738384199999</v>
      </c>
      <c r="K77">
        <v>7.6041232675500003</v>
      </c>
      <c r="L77">
        <v>25.524790722599999</v>
      </c>
      <c r="M77">
        <v>99.038162152500007</v>
      </c>
      <c r="N77">
        <v>99.038162152500007</v>
      </c>
      <c r="O77">
        <v>100</v>
      </c>
      <c r="P77" s="1">
        <f t="shared" si="18"/>
        <v>-11.9810523384</v>
      </c>
      <c r="T77">
        <f t="shared" ref="T77" si="26">U76</f>
        <v>62</v>
      </c>
      <c r="U77">
        <f t="shared" si="20"/>
        <v>64</v>
      </c>
      <c r="V77" s="3">
        <f t="shared" ref="V77" si="27">Y77/Y$7+V76</f>
        <v>0.99999999999999944</v>
      </c>
      <c r="W77" s="3">
        <f t="shared" si="21"/>
        <v>1</v>
      </c>
      <c r="X77" s="3">
        <f t="shared" si="22"/>
        <v>1</v>
      </c>
      <c r="Y77">
        <f t="shared" si="23"/>
        <v>2</v>
      </c>
      <c r="Z77">
        <f t="shared" si="24"/>
        <v>0</v>
      </c>
      <c r="AA77">
        <f t="shared" si="25"/>
        <v>0</v>
      </c>
    </row>
    <row r="78" spans="2:27" x14ac:dyDescent="0.15">
      <c r="B78">
        <v>4289908</v>
      </c>
      <c r="C78">
        <v>5</v>
      </c>
      <c r="D78">
        <v>60</v>
      </c>
      <c r="E78">
        <v>0</v>
      </c>
      <c r="F78">
        <v>19500</v>
      </c>
      <c r="G78">
        <v>22.95</v>
      </c>
      <c r="H78">
        <v>12.887886312999999</v>
      </c>
      <c r="I78">
        <v>14.858686313</v>
      </c>
      <c r="J78">
        <v>13.9794386607</v>
      </c>
      <c r="K78">
        <v>9.1376459963599999</v>
      </c>
      <c r="L78">
        <v>25.524827596200002</v>
      </c>
      <c r="M78">
        <v>99.611359149699993</v>
      </c>
      <c r="N78">
        <v>99.611359149699993</v>
      </c>
      <c r="O78">
        <v>100</v>
      </c>
      <c r="P78" s="1">
        <f t="shared" si="18"/>
        <v>-11.545388935500002</v>
      </c>
    </row>
    <row r="79" spans="2:27" x14ac:dyDescent="0.15">
      <c r="B79">
        <v>4289908</v>
      </c>
      <c r="C79">
        <v>6</v>
      </c>
      <c r="D79">
        <v>60</v>
      </c>
      <c r="E79">
        <v>0</v>
      </c>
      <c r="F79">
        <v>19500</v>
      </c>
      <c r="G79">
        <v>22.95</v>
      </c>
      <c r="H79">
        <v>12.887886312999999</v>
      </c>
      <c r="I79">
        <v>14.858686313</v>
      </c>
      <c r="J79">
        <v>14.2101525089</v>
      </c>
      <c r="K79">
        <v>8.9985663351599996</v>
      </c>
      <c r="L79">
        <v>25.524825605499998</v>
      </c>
      <c r="M79">
        <v>99.871908327599996</v>
      </c>
      <c r="N79">
        <v>99.871908327599996</v>
      </c>
      <c r="O79">
        <v>100</v>
      </c>
      <c r="P79" s="1">
        <f t="shared" si="18"/>
        <v>-11.314673096599998</v>
      </c>
    </row>
    <row r="80" spans="2:27" x14ac:dyDescent="0.15">
      <c r="B80">
        <v>4289908</v>
      </c>
      <c r="C80">
        <v>7</v>
      </c>
      <c r="D80">
        <v>60</v>
      </c>
      <c r="E80">
        <v>0</v>
      </c>
      <c r="F80">
        <v>19500</v>
      </c>
      <c r="G80">
        <v>22.95</v>
      </c>
      <c r="H80">
        <v>12.887886312999999</v>
      </c>
      <c r="I80">
        <v>14.858686313</v>
      </c>
      <c r="J80">
        <v>16.341089585100001</v>
      </c>
      <c r="K80">
        <v>12.2638400679</v>
      </c>
      <c r="L80">
        <v>25.5247786485</v>
      </c>
      <c r="M80">
        <v>102.51636988600001</v>
      </c>
      <c r="N80">
        <v>102.51636988600001</v>
      </c>
      <c r="O80">
        <v>100</v>
      </c>
      <c r="P80" s="1">
        <f t="shared" si="18"/>
        <v>-9.1836890633999992</v>
      </c>
    </row>
    <row r="81" spans="2:16" x14ac:dyDescent="0.15">
      <c r="B81">
        <v>4289908</v>
      </c>
      <c r="C81">
        <v>8</v>
      </c>
      <c r="D81">
        <v>60</v>
      </c>
      <c r="E81">
        <v>0</v>
      </c>
      <c r="F81">
        <v>19500</v>
      </c>
      <c r="G81">
        <v>22.95</v>
      </c>
      <c r="H81">
        <v>12.887886312999999</v>
      </c>
      <c r="I81">
        <v>14.858686313</v>
      </c>
      <c r="J81">
        <v>13.278131785299999</v>
      </c>
      <c r="K81">
        <v>7.50708233783</v>
      </c>
      <c r="L81">
        <v>25.524761381800001</v>
      </c>
      <c r="M81">
        <v>98.677180116000002</v>
      </c>
      <c r="N81">
        <v>98.677180116000002</v>
      </c>
      <c r="O81">
        <v>100</v>
      </c>
      <c r="P81" s="1">
        <f t="shared" si="18"/>
        <v>-12.246629596500002</v>
      </c>
    </row>
    <row r="82" spans="2:16" x14ac:dyDescent="0.15">
      <c r="B82">
        <v>4289908</v>
      </c>
      <c r="C82">
        <v>9</v>
      </c>
      <c r="D82">
        <v>60</v>
      </c>
      <c r="E82">
        <v>0</v>
      </c>
      <c r="F82">
        <v>19500</v>
      </c>
      <c r="G82">
        <v>22.95</v>
      </c>
      <c r="H82">
        <v>12.887886312999999</v>
      </c>
      <c r="I82">
        <v>14.858686313</v>
      </c>
      <c r="J82">
        <v>14.391057545900001</v>
      </c>
      <c r="K82">
        <v>9.2102753661999994</v>
      </c>
      <c r="L82">
        <v>25.524759791400001</v>
      </c>
      <c r="M82">
        <v>100.09927846399999</v>
      </c>
      <c r="N82">
        <v>100.09927846399999</v>
      </c>
      <c r="O82">
        <v>100</v>
      </c>
      <c r="P82" s="1">
        <f t="shared" si="18"/>
        <v>-11.1337022455</v>
      </c>
    </row>
    <row r="83" spans="2:16" x14ac:dyDescent="0.15">
      <c r="B83">
        <v>4289908</v>
      </c>
      <c r="C83">
        <v>10</v>
      </c>
      <c r="D83">
        <v>60</v>
      </c>
      <c r="E83">
        <v>0</v>
      </c>
      <c r="F83">
        <v>19500</v>
      </c>
      <c r="G83">
        <v>22.95</v>
      </c>
      <c r="H83">
        <v>12.887886312999999</v>
      </c>
      <c r="I83">
        <v>14.858686313</v>
      </c>
      <c r="J83">
        <v>16.9480952089</v>
      </c>
      <c r="K83">
        <v>13.303407031600001</v>
      </c>
      <c r="L83">
        <v>25.5248560938</v>
      </c>
      <c r="M83">
        <v>103.195980256</v>
      </c>
      <c r="N83">
        <v>103.195980256</v>
      </c>
      <c r="O83">
        <v>100</v>
      </c>
      <c r="P83" s="1">
        <f t="shared" si="18"/>
        <v>-8.5767608849000005</v>
      </c>
    </row>
    <row r="84" spans="2:16" x14ac:dyDescent="0.15">
      <c r="B84">
        <v>4289908</v>
      </c>
      <c r="C84">
        <v>11</v>
      </c>
      <c r="D84">
        <v>60</v>
      </c>
      <c r="E84">
        <v>0</v>
      </c>
      <c r="F84">
        <v>19500</v>
      </c>
      <c r="G84">
        <v>22.95</v>
      </c>
      <c r="H84">
        <v>12.887886312999999</v>
      </c>
      <c r="I84">
        <v>14.858686313</v>
      </c>
      <c r="J84">
        <v>12.7174080352</v>
      </c>
      <c r="K84">
        <v>7.3588065020100002</v>
      </c>
      <c r="L84">
        <v>25.524750880300001</v>
      </c>
      <c r="M84">
        <v>98.248806410399993</v>
      </c>
      <c r="N84">
        <v>98.248806410399993</v>
      </c>
      <c r="O84">
        <v>100</v>
      </c>
      <c r="P84" s="1">
        <f t="shared" si="18"/>
        <v>-12.807342845100001</v>
      </c>
    </row>
    <row r="85" spans="2:16" x14ac:dyDescent="0.15">
      <c r="B85">
        <v>4289908</v>
      </c>
      <c r="C85">
        <v>12</v>
      </c>
      <c r="D85">
        <v>60</v>
      </c>
      <c r="E85">
        <v>0</v>
      </c>
      <c r="F85">
        <v>19500</v>
      </c>
      <c r="G85">
        <v>22.95</v>
      </c>
      <c r="H85">
        <v>12.887886312999999</v>
      </c>
      <c r="I85">
        <v>14.858686313</v>
      </c>
      <c r="J85">
        <v>18.4017414323</v>
      </c>
      <c r="K85">
        <v>14.633656842200001</v>
      </c>
      <c r="L85">
        <v>25.524877355099999</v>
      </c>
      <c r="M85">
        <v>105.05085305</v>
      </c>
      <c r="N85">
        <v>105.05085305</v>
      </c>
      <c r="O85">
        <v>100</v>
      </c>
      <c r="P85" s="1">
        <f t="shared" si="18"/>
        <v>-7.1231359227999995</v>
      </c>
    </row>
    <row r="86" spans="2:16" x14ac:dyDescent="0.15">
      <c r="B86">
        <v>4289908</v>
      </c>
      <c r="C86">
        <v>13</v>
      </c>
      <c r="D86">
        <v>60</v>
      </c>
      <c r="E86">
        <v>0</v>
      </c>
      <c r="F86">
        <v>19500</v>
      </c>
      <c r="G86">
        <v>22.95</v>
      </c>
      <c r="H86">
        <v>12.887886312999999</v>
      </c>
      <c r="I86">
        <v>14.858686313</v>
      </c>
      <c r="J86">
        <v>14.4644712621</v>
      </c>
      <c r="K86">
        <v>9.7724516111399993</v>
      </c>
      <c r="L86">
        <v>25.524842727300001</v>
      </c>
      <c r="M86">
        <v>100.203681883</v>
      </c>
      <c r="N86">
        <v>100.203681883</v>
      </c>
      <c r="O86">
        <v>100</v>
      </c>
      <c r="P86" s="1">
        <f t="shared" si="18"/>
        <v>-11.060371465200001</v>
      </c>
    </row>
    <row r="87" spans="2:16" x14ac:dyDescent="0.15">
      <c r="B87">
        <v>4289908</v>
      </c>
      <c r="C87">
        <v>14</v>
      </c>
      <c r="D87">
        <v>60</v>
      </c>
      <c r="E87">
        <v>0</v>
      </c>
      <c r="F87">
        <v>19500</v>
      </c>
      <c r="G87">
        <v>22.95</v>
      </c>
      <c r="H87">
        <v>12.887886312999999</v>
      </c>
      <c r="I87">
        <v>14.858686313</v>
      </c>
      <c r="J87">
        <v>14.4684048409</v>
      </c>
      <c r="K87">
        <v>9.3214283440599992</v>
      </c>
      <c r="L87">
        <v>25.5247791392</v>
      </c>
      <c r="M87">
        <v>100.198837162</v>
      </c>
      <c r="N87">
        <v>100.198837162</v>
      </c>
      <c r="O87">
        <v>100</v>
      </c>
      <c r="P87" s="1">
        <f t="shared" si="18"/>
        <v>-11.0563742983</v>
      </c>
    </row>
    <row r="88" spans="2:16" x14ac:dyDescent="0.15">
      <c r="B88">
        <v>4289908</v>
      </c>
      <c r="C88">
        <v>15</v>
      </c>
      <c r="D88">
        <v>60</v>
      </c>
      <c r="E88">
        <v>0</v>
      </c>
      <c r="F88">
        <v>19500</v>
      </c>
      <c r="G88">
        <v>22.95</v>
      </c>
      <c r="H88">
        <v>12.887886312999999</v>
      </c>
      <c r="I88">
        <v>14.858686313</v>
      </c>
      <c r="J88">
        <v>11.5488350195</v>
      </c>
      <c r="K88">
        <v>6.0753447117699997</v>
      </c>
      <c r="L88">
        <v>25.524944156899998</v>
      </c>
      <c r="M88">
        <v>97.043887353499997</v>
      </c>
      <c r="N88">
        <v>97.043887353499997</v>
      </c>
      <c r="O88">
        <v>100</v>
      </c>
      <c r="P88" s="1">
        <f t="shared" si="18"/>
        <v>-13.976109137399998</v>
      </c>
    </row>
    <row r="89" spans="2:16" x14ac:dyDescent="0.15">
      <c r="B89">
        <v>4289908</v>
      </c>
      <c r="C89">
        <v>16</v>
      </c>
      <c r="D89">
        <v>60</v>
      </c>
      <c r="E89">
        <v>0</v>
      </c>
      <c r="F89">
        <v>19500</v>
      </c>
      <c r="G89">
        <v>22.95</v>
      </c>
      <c r="H89">
        <v>12.887886312999999</v>
      </c>
      <c r="I89">
        <v>14.858686313</v>
      </c>
      <c r="J89">
        <v>10.2621604563</v>
      </c>
      <c r="K89">
        <v>4.8549034707100001</v>
      </c>
      <c r="L89">
        <v>25.525090734300001</v>
      </c>
      <c r="M89">
        <v>95.870799745100001</v>
      </c>
      <c r="N89">
        <v>95.870799745100001</v>
      </c>
      <c r="O89">
        <v>100</v>
      </c>
      <c r="P89" s="1">
        <f t="shared" si="18"/>
        <v>-15.262930278000001</v>
      </c>
    </row>
    <row r="90" spans="2:16" x14ac:dyDescent="0.15">
      <c r="B90">
        <v>4289908</v>
      </c>
      <c r="C90">
        <v>17</v>
      </c>
      <c r="D90">
        <v>60</v>
      </c>
      <c r="E90">
        <v>0</v>
      </c>
      <c r="F90">
        <v>19500</v>
      </c>
      <c r="G90">
        <v>22.95</v>
      </c>
      <c r="H90">
        <v>12.887886312999999</v>
      </c>
      <c r="I90">
        <v>14.858686313</v>
      </c>
      <c r="J90">
        <v>11.050505593</v>
      </c>
      <c r="K90">
        <v>5.1763142071999999</v>
      </c>
      <c r="L90">
        <v>0</v>
      </c>
      <c r="M90">
        <v>96.421896735999994</v>
      </c>
      <c r="N90">
        <v>96.421896735999994</v>
      </c>
      <c r="O90">
        <v>100</v>
      </c>
      <c r="P90" s="1">
        <f t="shared" si="18"/>
        <v>11.050505593</v>
      </c>
    </row>
    <row r="91" spans="2:16" x14ac:dyDescent="0.15">
      <c r="B91">
        <v>4289908</v>
      </c>
      <c r="C91">
        <v>18</v>
      </c>
      <c r="D91">
        <v>60</v>
      </c>
      <c r="E91">
        <v>5</v>
      </c>
      <c r="F91">
        <v>19500</v>
      </c>
      <c r="G91">
        <v>22.95</v>
      </c>
      <c r="H91">
        <v>0</v>
      </c>
      <c r="I91">
        <v>14.858686313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f t="shared" si="18"/>
        <v>0</v>
      </c>
    </row>
    <row r="92" spans="2:16" x14ac:dyDescent="0.15">
      <c r="B92">
        <v>5624593</v>
      </c>
      <c r="C92">
        <v>1</v>
      </c>
      <c r="D92">
        <v>60</v>
      </c>
      <c r="E92">
        <v>0</v>
      </c>
      <c r="F92">
        <v>30225</v>
      </c>
      <c r="G92">
        <v>22.47</v>
      </c>
      <c r="H92">
        <v>-10.3459696022</v>
      </c>
      <c r="I92">
        <v>-8.3751696021599997</v>
      </c>
      <c r="J92">
        <v>6.7542043981699997</v>
      </c>
      <c r="K92">
        <v>-4.2957176773099999</v>
      </c>
      <c r="L92">
        <v>10.0739984122</v>
      </c>
      <c r="M92">
        <v>131.36668828800001</v>
      </c>
      <c r="N92">
        <v>131.36668828800001</v>
      </c>
      <c r="O92">
        <v>100</v>
      </c>
      <c r="P92" s="1">
        <f t="shared" si="18"/>
        <v>-3.3197940140300002</v>
      </c>
    </row>
    <row r="93" spans="2:16" x14ac:dyDescent="0.15">
      <c r="B93">
        <v>5624593</v>
      </c>
      <c r="C93">
        <v>2</v>
      </c>
      <c r="D93">
        <v>60</v>
      </c>
      <c r="E93">
        <v>0</v>
      </c>
      <c r="F93">
        <v>30225</v>
      </c>
      <c r="G93">
        <v>22.47</v>
      </c>
      <c r="H93">
        <v>-10.3459696022</v>
      </c>
      <c r="I93">
        <v>-8.3751696021599997</v>
      </c>
      <c r="J93">
        <v>-4.5431831110300003</v>
      </c>
      <c r="K93">
        <v>-20.210191516799998</v>
      </c>
      <c r="L93">
        <v>9.3565716058999993</v>
      </c>
      <c r="M93">
        <v>107.922388467</v>
      </c>
      <c r="N93">
        <v>107.922388467</v>
      </c>
      <c r="O93">
        <v>100</v>
      </c>
      <c r="P93" s="1">
        <f t="shared" si="18"/>
        <v>-13.89975471693</v>
      </c>
    </row>
    <row r="94" spans="2:16" x14ac:dyDescent="0.15">
      <c r="B94">
        <v>5624593</v>
      </c>
      <c r="C94">
        <v>3</v>
      </c>
      <c r="D94">
        <v>60</v>
      </c>
      <c r="E94">
        <v>0</v>
      </c>
      <c r="F94">
        <v>30225</v>
      </c>
      <c r="G94">
        <v>22.47</v>
      </c>
      <c r="H94">
        <v>-10.3459696022</v>
      </c>
      <c r="I94">
        <v>-8.3751696021599997</v>
      </c>
      <c r="J94">
        <v>-7.9242929476699997</v>
      </c>
      <c r="K94">
        <v>-23.936396812400002</v>
      </c>
      <c r="L94">
        <v>8.5926710317400001</v>
      </c>
      <c r="M94">
        <v>101.621263192</v>
      </c>
      <c r="N94">
        <v>101.621263192</v>
      </c>
      <c r="O94">
        <v>100</v>
      </c>
      <c r="P94" s="1">
        <f t="shared" si="18"/>
        <v>-16.516963979410001</v>
      </c>
    </row>
    <row r="95" spans="2:16" x14ac:dyDescent="0.15">
      <c r="B95">
        <v>5624593</v>
      </c>
      <c r="C95">
        <v>4</v>
      </c>
      <c r="D95">
        <v>60</v>
      </c>
      <c r="E95">
        <v>0</v>
      </c>
      <c r="F95">
        <v>30225</v>
      </c>
      <c r="G95">
        <v>22.47</v>
      </c>
      <c r="H95">
        <v>-10.3459696022</v>
      </c>
      <c r="I95">
        <v>-8.3751696021599997</v>
      </c>
      <c r="J95">
        <v>-5.2398091296600002</v>
      </c>
      <c r="K95">
        <v>-16.834788923200001</v>
      </c>
      <c r="L95">
        <v>7.7784895611699998</v>
      </c>
      <c r="M95">
        <v>105.84893236000001</v>
      </c>
      <c r="N95">
        <v>105.84893236000001</v>
      </c>
      <c r="O95">
        <v>100</v>
      </c>
      <c r="P95" s="1">
        <f t="shared" si="18"/>
        <v>-13.018298690830001</v>
      </c>
    </row>
    <row r="96" spans="2:16" x14ac:dyDescent="0.15">
      <c r="B96">
        <v>5624593</v>
      </c>
      <c r="C96">
        <v>5</v>
      </c>
      <c r="D96">
        <v>60</v>
      </c>
      <c r="E96">
        <v>0</v>
      </c>
      <c r="F96">
        <v>30225</v>
      </c>
      <c r="G96">
        <v>22.47</v>
      </c>
      <c r="H96">
        <v>-10.3459696022</v>
      </c>
      <c r="I96">
        <v>-8.3751696021599997</v>
      </c>
      <c r="J96">
        <v>-2.6699360169299999</v>
      </c>
      <c r="K96">
        <v>-13.39574178</v>
      </c>
      <c r="L96">
        <v>6.9097910047299997</v>
      </c>
      <c r="M96">
        <v>109.971767415</v>
      </c>
      <c r="N96">
        <v>109.971767415</v>
      </c>
      <c r="O96">
        <v>100</v>
      </c>
      <c r="P96" s="1">
        <f t="shared" si="18"/>
        <v>-9.5797270216600001</v>
      </c>
    </row>
    <row r="97" spans="2:16" x14ac:dyDescent="0.15">
      <c r="B97">
        <v>5624593</v>
      </c>
      <c r="C97">
        <v>6</v>
      </c>
      <c r="D97">
        <v>60</v>
      </c>
      <c r="E97">
        <v>0</v>
      </c>
      <c r="F97">
        <v>30225</v>
      </c>
      <c r="G97">
        <v>22.47</v>
      </c>
      <c r="H97">
        <v>-10.3459696022</v>
      </c>
      <c r="I97">
        <v>-8.3751696021599997</v>
      </c>
      <c r="J97">
        <v>-0.83865693390399998</v>
      </c>
      <c r="K97">
        <v>-15.9154433723</v>
      </c>
      <c r="L97">
        <v>5.9819344499899998</v>
      </c>
      <c r="M97">
        <v>115.24291701600001</v>
      </c>
      <c r="N97">
        <v>115.24291701600001</v>
      </c>
      <c r="O97">
        <v>100</v>
      </c>
      <c r="P97" s="1">
        <f t="shared" si="18"/>
        <v>-6.8205913838939995</v>
      </c>
    </row>
    <row r="98" spans="2:16" x14ac:dyDescent="0.15">
      <c r="B98">
        <v>5624593</v>
      </c>
      <c r="C98">
        <v>7</v>
      </c>
      <c r="D98">
        <v>60</v>
      </c>
      <c r="E98">
        <v>0</v>
      </c>
      <c r="F98">
        <v>30225</v>
      </c>
      <c r="G98">
        <v>22.47</v>
      </c>
      <c r="H98">
        <v>-10.3459696022</v>
      </c>
      <c r="I98">
        <v>-8.3751696021599997</v>
      </c>
      <c r="J98">
        <v>-3.5072607203800001</v>
      </c>
      <c r="K98">
        <v>-17.704543854400001</v>
      </c>
      <c r="L98">
        <v>4.9898287541400004</v>
      </c>
      <c r="M98">
        <v>109.46099853600001</v>
      </c>
      <c r="N98">
        <v>109.46099853600001</v>
      </c>
      <c r="O98">
        <v>100</v>
      </c>
      <c r="P98" s="1">
        <f t="shared" si="18"/>
        <v>-8.497089474520001</v>
      </c>
    </row>
    <row r="99" spans="2:16" x14ac:dyDescent="0.15">
      <c r="B99">
        <v>5624593</v>
      </c>
      <c r="C99">
        <v>8</v>
      </c>
      <c r="D99">
        <v>60</v>
      </c>
      <c r="E99">
        <v>0</v>
      </c>
      <c r="F99">
        <v>30225</v>
      </c>
      <c r="G99">
        <v>22.47</v>
      </c>
      <c r="H99">
        <v>-10.3459696022</v>
      </c>
      <c r="I99">
        <v>-8.3751696021599997</v>
      </c>
      <c r="J99">
        <v>-1.9131750521499999</v>
      </c>
      <c r="K99">
        <v>-15.024526241</v>
      </c>
      <c r="L99">
        <v>3.9278564795599999</v>
      </c>
      <c r="M99">
        <v>111.96715532</v>
      </c>
      <c r="N99">
        <v>111.96715532</v>
      </c>
      <c r="O99">
        <v>100</v>
      </c>
      <c r="P99" s="1">
        <f t="shared" si="18"/>
        <v>-5.8410315317099997</v>
      </c>
    </row>
    <row r="100" spans="2:16" x14ac:dyDescent="0.15">
      <c r="B100">
        <v>5624593</v>
      </c>
      <c r="C100">
        <v>9</v>
      </c>
      <c r="D100">
        <v>60</v>
      </c>
      <c r="E100">
        <v>0</v>
      </c>
      <c r="F100">
        <v>30225</v>
      </c>
      <c r="G100">
        <v>22.47</v>
      </c>
      <c r="H100">
        <v>-10.3459696022</v>
      </c>
      <c r="I100">
        <v>-8.3751696021599997</v>
      </c>
      <c r="J100">
        <v>-4.0816510243700002</v>
      </c>
      <c r="K100">
        <v>-19.438159918699998</v>
      </c>
      <c r="L100">
        <v>2.7897885823399999</v>
      </c>
      <c r="M100">
        <v>108.362148998</v>
      </c>
      <c r="N100">
        <v>108.362148998</v>
      </c>
      <c r="O100">
        <v>100</v>
      </c>
      <c r="P100" s="1">
        <f t="shared" si="18"/>
        <v>-6.8714396067100001</v>
      </c>
    </row>
    <row r="101" spans="2:16" x14ac:dyDescent="0.15">
      <c r="B101">
        <v>5624593</v>
      </c>
      <c r="C101">
        <v>10</v>
      </c>
      <c r="D101">
        <v>60</v>
      </c>
      <c r="E101">
        <v>0</v>
      </c>
      <c r="F101">
        <v>30225</v>
      </c>
      <c r="G101">
        <v>22.47</v>
      </c>
      <c r="H101">
        <v>-10.3459696022</v>
      </c>
      <c r="I101">
        <v>-8.3751696021599997</v>
      </c>
      <c r="J101">
        <v>-6.5788197841300002</v>
      </c>
      <c r="K101">
        <v>-21.008580671200001</v>
      </c>
      <c r="L101">
        <v>1.56879517254</v>
      </c>
      <c r="M101">
        <v>103.705267732</v>
      </c>
      <c r="N101">
        <v>103.705267732</v>
      </c>
      <c r="O101">
        <v>100</v>
      </c>
      <c r="P101" s="1">
        <f t="shared" si="18"/>
        <v>-8.1476149566700009</v>
      </c>
    </row>
    <row r="102" spans="2:16" x14ac:dyDescent="0.15">
      <c r="B102">
        <v>5624593</v>
      </c>
      <c r="C102">
        <v>11</v>
      </c>
      <c r="D102">
        <v>60</v>
      </c>
      <c r="E102">
        <v>0</v>
      </c>
      <c r="F102">
        <v>30225</v>
      </c>
      <c r="G102">
        <v>22.47</v>
      </c>
      <c r="H102">
        <v>-10.3459696022</v>
      </c>
      <c r="I102">
        <v>-8.3751696021599997</v>
      </c>
      <c r="J102">
        <v>0.51442224719700003</v>
      </c>
      <c r="K102">
        <v>-11.199970302800001</v>
      </c>
      <c r="L102">
        <v>0.25727046489799998</v>
      </c>
      <c r="M102">
        <v>115.686160313</v>
      </c>
      <c r="N102">
        <v>115.686160313</v>
      </c>
      <c r="O102">
        <v>100</v>
      </c>
      <c r="P102" s="1">
        <f t="shared" si="18"/>
        <v>0.25715178229900004</v>
      </c>
    </row>
    <row r="103" spans="2:16" x14ac:dyDescent="0.15">
      <c r="B103">
        <v>5624593</v>
      </c>
      <c r="C103">
        <v>12</v>
      </c>
      <c r="D103">
        <v>60</v>
      </c>
      <c r="E103">
        <v>0</v>
      </c>
      <c r="F103">
        <v>30225</v>
      </c>
      <c r="G103">
        <v>22.47</v>
      </c>
      <c r="H103">
        <v>-10.3459696022</v>
      </c>
      <c r="I103">
        <v>-8.3751696021599997</v>
      </c>
      <c r="J103">
        <v>-5.5541649358200003</v>
      </c>
      <c r="K103">
        <v>-18.4365424155</v>
      </c>
      <c r="L103">
        <v>-1.1531138324400001</v>
      </c>
      <c r="M103">
        <v>105.36814082399999</v>
      </c>
      <c r="N103">
        <v>105.36814082399999</v>
      </c>
      <c r="O103">
        <v>100</v>
      </c>
      <c r="P103" s="1">
        <f t="shared" si="18"/>
        <v>-4.4010511033800004</v>
      </c>
    </row>
    <row r="104" spans="2:16" x14ac:dyDescent="0.15">
      <c r="B104">
        <v>5624593</v>
      </c>
      <c r="C104">
        <v>13</v>
      </c>
      <c r="D104">
        <v>60</v>
      </c>
      <c r="E104">
        <v>0</v>
      </c>
      <c r="F104">
        <v>30225</v>
      </c>
      <c r="G104">
        <v>22.47</v>
      </c>
      <c r="H104">
        <v>-10.3459696022</v>
      </c>
      <c r="I104">
        <v>-8.3751696021599997</v>
      </c>
      <c r="J104">
        <v>-1.6772494442100001</v>
      </c>
      <c r="K104">
        <v>-11.103202211599999</v>
      </c>
      <c r="L104">
        <v>-2.6716555828600002</v>
      </c>
      <c r="M104">
        <v>110.75991490200001</v>
      </c>
      <c r="N104">
        <v>110.75991490200001</v>
      </c>
      <c r="O104">
        <v>100</v>
      </c>
      <c r="P104" s="1">
        <f t="shared" si="18"/>
        <v>0.99440613865000005</v>
      </c>
    </row>
    <row r="105" spans="2:16" x14ac:dyDescent="0.15">
      <c r="B105">
        <v>5624593</v>
      </c>
      <c r="C105">
        <v>14</v>
      </c>
      <c r="D105">
        <v>60</v>
      </c>
      <c r="E105">
        <v>0</v>
      </c>
      <c r="F105">
        <v>30225</v>
      </c>
      <c r="G105">
        <v>22.47</v>
      </c>
      <c r="H105">
        <v>-10.3459696022</v>
      </c>
      <c r="I105">
        <v>-8.3751696021599997</v>
      </c>
      <c r="J105">
        <v>-4.2305906537700002</v>
      </c>
      <c r="K105">
        <v>-17.855612145999999</v>
      </c>
      <c r="L105">
        <v>-4.3085200873999998</v>
      </c>
      <c r="M105">
        <v>107.64511315999999</v>
      </c>
      <c r="N105">
        <v>107.64511315999999</v>
      </c>
      <c r="O105">
        <v>100</v>
      </c>
      <c r="P105" s="1">
        <f t="shared" si="18"/>
        <v>7.79294336299996E-2</v>
      </c>
    </row>
    <row r="106" spans="2:16" x14ac:dyDescent="0.15">
      <c r="B106">
        <v>5624593</v>
      </c>
      <c r="C106">
        <v>15</v>
      </c>
      <c r="D106">
        <v>60</v>
      </c>
      <c r="E106">
        <v>0</v>
      </c>
      <c r="F106">
        <v>30225</v>
      </c>
      <c r="G106">
        <v>22.47</v>
      </c>
      <c r="H106">
        <v>-10.3459696022</v>
      </c>
      <c r="I106">
        <v>-8.3751696021599997</v>
      </c>
      <c r="J106">
        <v>-10.100644625099999</v>
      </c>
      <c r="K106">
        <v>-25.625639255300001</v>
      </c>
      <c r="L106">
        <v>-6.0750615398900001</v>
      </c>
      <c r="M106">
        <v>98.156172067699998</v>
      </c>
      <c r="N106">
        <v>98.156172067699998</v>
      </c>
      <c r="O106">
        <v>100</v>
      </c>
      <c r="P106" s="1">
        <f t="shared" si="18"/>
        <v>-4.0255830852099992</v>
      </c>
    </row>
    <row r="107" spans="2:16" x14ac:dyDescent="0.15">
      <c r="B107">
        <v>5624593</v>
      </c>
      <c r="C107">
        <v>16</v>
      </c>
      <c r="D107">
        <v>60</v>
      </c>
      <c r="E107">
        <v>0</v>
      </c>
      <c r="F107">
        <v>30225</v>
      </c>
      <c r="G107">
        <v>22.47</v>
      </c>
      <c r="H107">
        <v>-10.3459696022</v>
      </c>
      <c r="I107">
        <v>-8.3751696021599997</v>
      </c>
      <c r="J107">
        <v>-2.7659458207299998</v>
      </c>
      <c r="K107">
        <v>-16.4817638673</v>
      </c>
      <c r="L107">
        <v>-7.9836908278000003</v>
      </c>
      <c r="M107">
        <v>109.718894171</v>
      </c>
      <c r="N107">
        <v>109.718894171</v>
      </c>
      <c r="O107">
        <v>100</v>
      </c>
      <c r="P107" s="1">
        <f t="shared" si="18"/>
        <v>5.2177450070700004</v>
      </c>
    </row>
    <row r="108" spans="2:16" x14ac:dyDescent="0.15">
      <c r="B108">
        <v>5624593</v>
      </c>
      <c r="C108">
        <v>17</v>
      </c>
      <c r="D108">
        <v>60</v>
      </c>
      <c r="E108">
        <v>0</v>
      </c>
      <c r="F108">
        <v>30225</v>
      </c>
      <c r="G108">
        <v>22.47</v>
      </c>
      <c r="H108">
        <v>-10.3459696022</v>
      </c>
      <c r="I108">
        <v>-8.3751696021599997</v>
      </c>
      <c r="J108">
        <v>-1.70977523541</v>
      </c>
      <c r="K108">
        <v>-13.4482727108</v>
      </c>
      <c r="L108">
        <v>-10.0481756416</v>
      </c>
      <c r="M108">
        <v>111.214828313</v>
      </c>
      <c r="N108">
        <v>111.214828313</v>
      </c>
      <c r="O108">
        <v>100</v>
      </c>
      <c r="P108" s="1">
        <f t="shared" si="18"/>
        <v>8.3384004061900008</v>
      </c>
    </row>
    <row r="109" spans="2:16" x14ac:dyDescent="0.15">
      <c r="B109">
        <v>5624593</v>
      </c>
      <c r="C109">
        <v>18</v>
      </c>
      <c r="D109">
        <v>60</v>
      </c>
      <c r="E109">
        <v>0</v>
      </c>
      <c r="F109">
        <v>30225</v>
      </c>
      <c r="G109">
        <v>22.47</v>
      </c>
      <c r="H109">
        <v>-10.3459696022</v>
      </c>
      <c r="I109">
        <v>-8.3751696021599997</v>
      </c>
      <c r="J109">
        <v>-1.255115558</v>
      </c>
      <c r="K109">
        <v>-11.8703489039</v>
      </c>
      <c r="L109">
        <v>-12.283513381900001</v>
      </c>
      <c r="M109">
        <v>111.815751328</v>
      </c>
      <c r="N109">
        <v>111.815751328</v>
      </c>
      <c r="O109">
        <v>100</v>
      </c>
      <c r="P109" s="1">
        <f t="shared" si="18"/>
        <v>11.028397823900001</v>
      </c>
    </row>
    <row r="110" spans="2:16" x14ac:dyDescent="0.15">
      <c r="B110">
        <v>5624593</v>
      </c>
      <c r="C110">
        <v>19</v>
      </c>
      <c r="D110">
        <v>60</v>
      </c>
      <c r="E110">
        <v>0</v>
      </c>
      <c r="F110">
        <v>30225</v>
      </c>
      <c r="G110">
        <v>22.47</v>
      </c>
      <c r="H110">
        <v>-10.3459696022</v>
      </c>
      <c r="I110">
        <v>-8.3751696021599997</v>
      </c>
      <c r="J110">
        <v>-4.8592874772999997</v>
      </c>
      <c r="K110">
        <v>-16.193466708399999</v>
      </c>
      <c r="L110">
        <v>-14.706242448599999</v>
      </c>
      <c r="M110">
        <v>105.988294246</v>
      </c>
      <c r="N110">
        <v>105.988294246</v>
      </c>
      <c r="O110">
        <v>100</v>
      </c>
      <c r="P110" s="1">
        <f t="shared" si="18"/>
        <v>9.8469549713000006</v>
      </c>
    </row>
    <row r="111" spans="2:16" x14ac:dyDescent="0.15">
      <c r="B111">
        <v>5624593</v>
      </c>
      <c r="C111">
        <v>20</v>
      </c>
      <c r="D111">
        <v>60</v>
      </c>
      <c r="E111">
        <v>0</v>
      </c>
      <c r="F111">
        <v>30225</v>
      </c>
      <c r="G111">
        <v>22.47</v>
      </c>
      <c r="H111">
        <v>-10.3459696022</v>
      </c>
      <c r="I111">
        <v>-8.3751696021599997</v>
      </c>
      <c r="J111">
        <v>-6.9453720618699997</v>
      </c>
      <c r="K111">
        <v>-17.421910441600001</v>
      </c>
      <c r="L111">
        <v>-17.334249954899999</v>
      </c>
      <c r="M111">
        <v>102.803728874</v>
      </c>
      <c r="N111">
        <v>102.803728874</v>
      </c>
      <c r="O111">
        <v>100</v>
      </c>
      <c r="P111" s="1">
        <f t="shared" si="18"/>
        <v>10.388877893029999</v>
      </c>
    </row>
    <row r="112" spans="2:16" x14ac:dyDescent="0.15">
      <c r="B112">
        <v>5624593</v>
      </c>
      <c r="C112">
        <v>21</v>
      </c>
      <c r="D112">
        <v>60</v>
      </c>
      <c r="E112">
        <v>0</v>
      </c>
      <c r="F112">
        <v>30225</v>
      </c>
      <c r="G112">
        <v>22.47</v>
      </c>
      <c r="H112">
        <v>-10.3459696022</v>
      </c>
      <c r="I112">
        <v>-8.3751696021599997</v>
      </c>
      <c r="J112">
        <v>-0.50213098596899997</v>
      </c>
      <c r="K112">
        <v>-10.091961191199999</v>
      </c>
      <c r="L112">
        <v>-20.186826184200001</v>
      </c>
      <c r="M112">
        <v>112.25188299600001</v>
      </c>
      <c r="N112">
        <v>112.25188299600001</v>
      </c>
      <c r="O112">
        <v>100</v>
      </c>
      <c r="P112" s="1">
        <f t="shared" ref="P112:P175" si="28">(J112-L112)</f>
        <v>19.684695198231001</v>
      </c>
    </row>
    <row r="113" spans="2:16" x14ac:dyDescent="0.15">
      <c r="B113">
        <v>5624593</v>
      </c>
      <c r="C113">
        <v>22</v>
      </c>
      <c r="D113">
        <v>60</v>
      </c>
      <c r="E113">
        <v>0</v>
      </c>
      <c r="F113">
        <v>30225</v>
      </c>
      <c r="G113">
        <v>22.47</v>
      </c>
      <c r="H113">
        <v>-10.3459696022</v>
      </c>
      <c r="I113">
        <v>-8.3751696021599997</v>
      </c>
      <c r="J113">
        <v>0.65291819181599997</v>
      </c>
      <c r="K113">
        <v>-7.8502628956400002</v>
      </c>
      <c r="L113">
        <v>-23.284559949599998</v>
      </c>
      <c r="M113">
        <v>113.16222071599999</v>
      </c>
      <c r="N113">
        <v>113.16222071599999</v>
      </c>
      <c r="O113">
        <v>100</v>
      </c>
      <c r="P113" s="1">
        <f t="shared" si="28"/>
        <v>23.937478141415998</v>
      </c>
    </row>
    <row r="114" spans="2:16" x14ac:dyDescent="0.15">
      <c r="B114">
        <v>5624593</v>
      </c>
      <c r="C114">
        <v>23</v>
      </c>
      <c r="D114">
        <v>60</v>
      </c>
      <c r="E114">
        <v>0</v>
      </c>
      <c r="F114">
        <v>30225</v>
      </c>
      <c r="G114">
        <v>22.47</v>
      </c>
      <c r="H114">
        <v>-10.3459696022</v>
      </c>
      <c r="I114">
        <v>-8.3751696021599997</v>
      </c>
      <c r="J114">
        <v>-2.5657672945300001</v>
      </c>
      <c r="K114">
        <v>-12.845214432300001</v>
      </c>
      <c r="L114">
        <v>-26.648939489899998</v>
      </c>
      <c r="M114">
        <v>108.604048624</v>
      </c>
      <c r="N114">
        <v>108.604048624</v>
      </c>
      <c r="O114">
        <v>100</v>
      </c>
      <c r="P114" s="1">
        <f t="shared" si="28"/>
        <v>24.083172195369997</v>
      </c>
    </row>
    <row r="115" spans="2:16" x14ac:dyDescent="0.15">
      <c r="B115">
        <v>5624593</v>
      </c>
      <c r="C115">
        <v>24</v>
      </c>
      <c r="D115">
        <v>60</v>
      </c>
      <c r="E115">
        <v>0</v>
      </c>
      <c r="F115">
        <v>30225</v>
      </c>
      <c r="G115">
        <v>22.47</v>
      </c>
      <c r="H115">
        <v>-10.3459696022</v>
      </c>
      <c r="I115">
        <v>-8.3751696021599997</v>
      </c>
      <c r="J115">
        <v>-7.05131989725</v>
      </c>
      <c r="K115">
        <v>-15.8098639925</v>
      </c>
      <c r="L115">
        <v>-30.301949697400001</v>
      </c>
      <c r="M115">
        <v>102.472003341</v>
      </c>
      <c r="N115">
        <v>102.472003341</v>
      </c>
      <c r="O115">
        <v>100</v>
      </c>
      <c r="P115" s="1">
        <f t="shared" si="28"/>
        <v>23.250629800150001</v>
      </c>
    </row>
    <row r="116" spans="2:16" x14ac:dyDescent="0.15">
      <c r="B116">
        <v>5624593</v>
      </c>
      <c r="C116">
        <v>25</v>
      </c>
      <c r="D116">
        <v>60</v>
      </c>
      <c r="E116">
        <v>0</v>
      </c>
      <c r="F116">
        <v>30225</v>
      </c>
      <c r="G116">
        <v>22.47</v>
      </c>
      <c r="H116">
        <v>-10.3459696022</v>
      </c>
      <c r="I116">
        <v>-8.3751696021599997</v>
      </c>
      <c r="J116">
        <v>-1.1832833979899999</v>
      </c>
      <c r="K116">
        <v>-7.1385741086400003</v>
      </c>
      <c r="L116">
        <v>-34.2649643285</v>
      </c>
      <c r="M116">
        <v>109.689968154</v>
      </c>
      <c r="N116">
        <v>109.689968154</v>
      </c>
      <c r="O116">
        <v>100</v>
      </c>
      <c r="P116" s="1">
        <f t="shared" si="28"/>
        <v>33.081680930509997</v>
      </c>
    </row>
    <row r="117" spans="2:16" x14ac:dyDescent="0.15">
      <c r="B117">
        <v>5624593</v>
      </c>
      <c r="C117">
        <v>26</v>
      </c>
      <c r="D117">
        <v>60</v>
      </c>
      <c r="E117">
        <v>0</v>
      </c>
      <c r="F117">
        <v>30225</v>
      </c>
      <c r="G117">
        <v>22.47</v>
      </c>
      <c r="H117">
        <v>-10.3459696022</v>
      </c>
      <c r="I117">
        <v>-8.3751696021599997</v>
      </c>
      <c r="J117">
        <v>1.97219232015</v>
      </c>
      <c r="K117">
        <v>-5.1371652531300001</v>
      </c>
      <c r="L117">
        <v>-38.5576276846</v>
      </c>
      <c r="M117">
        <v>114.011065895</v>
      </c>
      <c r="N117">
        <v>114.011065895</v>
      </c>
      <c r="O117">
        <v>100</v>
      </c>
      <c r="P117" s="1">
        <f t="shared" si="28"/>
        <v>40.52982000475</v>
      </c>
    </row>
    <row r="118" spans="2:16" x14ac:dyDescent="0.15">
      <c r="B118">
        <v>5624593</v>
      </c>
      <c r="C118">
        <v>27</v>
      </c>
      <c r="D118">
        <v>60</v>
      </c>
      <c r="E118">
        <v>0</v>
      </c>
      <c r="F118">
        <v>30225</v>
      </c>
      <c r="G118">
        <v>22.47</v>
      </c>
      <c r="H118">
        <v>-10.3459696022</v>
      </c>
      <c r="I118">
        <v>-8.3751696021599997</v>
      </c>
      <c r="J118">
        <v>-5.04364483209</v>
      </c>
      <c r="K118">
        <v>-14.2827786008</v>
      </c>
      <c r="L118">
        <v>-43.195296591800002</v>
      </c>
      <c r="M118">
        <v>105.05837972099999</v>
      </c>
      <c r="N118">
        <v>105.05837972099999</v>
      </c>
      <c r="O118">
        <v>100</v>
      </c>
      <c r="P118" s="1">
        <f t="shared" si="28"/>
        <v>38.151651759709999</v>
      </c>
    </row>
    <row r="119" spans="2:16" x14ac:dyDescent="0.15">
      <c r="B119">
        <v>5624593</v>
      </c>
      <c r="C119">
        <v>28</v>
      </c>
      <c r="D119">
        <v>60</v>
      </c>
      <c r="E119">
        <v>0</v>
      </c>
      <c r="F119">
        <v>30225</v>
      </c>
      <c r="G119">
        <v>22.47</v>
      </c>
      <c r="H119">
        <v>-10.3459696022</v>
      </c>
      <c r="I119">
        <v>-8.3751696021599997</v>
      </c>
      <c r="J119">
        <v>-5.74245912625</v>
      </c>
      <c r="K119">
        <v>-15.909079135500001</v>
      </c>
      <c r="L119">
        <v>-48.185970544600004</v>
      </c>
      <c r="M119">
        <v>104.150878401</v>
      </c>
      <c r="N119">
        <v>104.150878401</v>
      </c>
      <c r="O119">
        <v>100</v>
      </c>
      <c r="P119" s="1">
        <f t="shared" si="28"/>
        <v>42.443511418350006</v>
      </c>
    </row>
    <row r="120" spans="2:16" x14ac:dyDescent="0.15">
      <c r="B120">
        <v>5624593</v>
      </c>
      <c r="C120">
        <v>29</v>
      </c>
      <c r="D120">
        <v>60</v>
      </c>
      <c r="E120">
        <v>0</v>
      </c>
      <c r="F120">
        <v>30225</v>
      </c>
      <c r="G120">
        <v>22.47</v>
      </c>
      <c r="H120">
        <v>-10.3459696022</v>
      </c>
      <c r="I120">
        <v>-8.3751696021599997</v>
      </c>
      <c r="J120">
        <v>-3.3972637456800001</v>
      </c>
      <c r="K120">
        <v>-10.672762735099999</v>
      </c>
      <c r="L120">
        <v>-53.525324942099999</v>
      </c>
      <c r="M120">
        <v>106.70852457399999</v>
      </c>
      <c r="N120">
        <v>106.70852457399999</v>
      </c>
      <c r="O120">
        <v>100</v>
      </c>
      <c r="P120" s="1">
        <f t="shared" si="28"/>
        <v>50.128061196419999</v>
      </c>
    </row>
    <row r="121" spans="2:16" x14ac:dyDescent="0.15">
      <c r="B121">
        <v>5624593</v>
      </c>
      <c r="C121">
        <v>30</v>
      </c>
      <c r="D121">
        <v>60</v>
      </c>
      <c r="E121">
        <v>0</v>
      </c>
      <c r="F121">
        <v>30225</v>
      </c>
      <c r="G121">
        <v>22.47</v>
      </c>
      <c r="H121">
        <v>-10.3459696022</v>
      </c>
      <c r="I121">
        <v>-8.3751696021599997</v>
      </c>
      <c r="J121">
        <v>-2.69269332459</v>
      </c>
      <c r="K121">
        <v>-10.5376953123</v>
      </c>
      <c r="L121">
        <v>-59.189836125500001</v>
      </c>
      <c r="M121">
        <v>107.828506054</v>
      </c>
      <c r="N121">
        <v>107.828506054</v>
      </c>
      <c r="O121">
        <v>100</v>
      </c>
      <c r="P121" s="1">
        <f t="shared" si="28"/>
        <v>56.497142800909998</v>
      </c>
    </row>
    <row r="122" spans="2:16" x14ac:dyDescent="0.15">
      <c r="B122">
        <v>5624593</v>
      </c>
      <c r="C122">
        <v>31</v>
      </c>
      <c r="D122">
        <v>60</v>
      </c>
      <c r="E122">
        <v>0</v>
      </c>
      <c r="F122">
        <v>30225</v>
      </c>
      <c r="G122">
        <v>22.47</v>
      </c>
      <c r="H122">
        <v>-10.3459696022</v>
      </c>
      <c r="I122">
        <v>-8.3751696021599997</v>
      </c>
      <c r="J122">
        <v>-5.9098972230899998</v>
      </c>
      <c r="K122">
        <v>-12.25850017</v>
      </c>
      <c r="L122">
        <v>-65.127110604400002</v>
      </c>
      <c r="M122">
        <v>103.57433745199999</v>
      </c>
      <c r="N122">
        <v>103.57433745199999</v>
      </c>
      <c r="O122">
        <v>100</v>
      </c>
      <c r="P122" s="1">
        <f t="shared" si="28"/>
        <v>59.217213381310003</v>
      </c>
    </row>
    <row r="123" spans="2:16" x14ac:dyDescent="0.15">
      <c r="B123">
        <v>5624593</v>
      </c>
      <c r="C123">
        <v>32</v>
      </c>
      <c r="D123">
        <v>60</v>
      </c>
      <c r="E123">
        <v>0</v>
      </c>
      <c r="F123">
        <v>30225</v>
      </c>
      <c r="G123">
        <v>22.47</v>
      </c>
      <c r="H123">
        <v>-10.3459696022</v>
      </c>
      <c r="I123">
        <v>-8.3751696021599997</v>
      </c>
      <c r="J123">
        <v>-1.51476723636</v>
      </c>
      <c r="K123">
        <v>-7.9544312959700001</v>
      </c>
      <c r="L123">
        <v>-71.243450724499993</v>
      </c>
      <c r="M123">
        <v>108.26613380000001</v>
      </c>
      <c r="N123">
        <v>108.26613380000001</v>
      </c>
      <c r="O123">
        <v>100</v>
      </c>
      <c r="P123" s="1">
        <f t="shared" si="28"/>
        <v>69.728683488139993</v>
      </c>
    </row>
    <row r="124" spans="2:16" x14ac:dyDescent="0.15">
      <c r="B124">
        <v>5624593</v>
      </c>
      <c r="C124">
        <v>33</v>
      </c>
      <c r="D124">
        <v>60</v>
      </c>
      <c r="E124">
        <v>0</v>
      </c>
      <c r="F124">
        <v>30225</v>
      </c>
      <c r="G124">
        <v>22.47</v>
      </c>
      <c r="H124">
        <v>-10.3459696022</v>
      </c>
      <c r="I124">
        <v>-8.3751696021599997</v>
      </c>
      <c r="J124">
        <v>1.88987792851</v>
      </c>
      <c r="K124">
        <v>-2.1177263124999999</v>
      </c>
      <c r="L124">
        <v>-77.388985086100007</v>
      </c>
      <c r="M124">
        <v>111.913177909</v>
      </c>
      <c r="N124">
        <v>111.913177909</v>
      </c>
      <c r="O124">
        <v>100</v>
      </c>
      <c r="P124" s="1">
        <f t="shared" si="28"/>
        <v>79.27886301461001</v>
      </c>
    </row>
    <row r="125" spans="2:16" x14ac:dyDescent="0.15">
      <c r="B125">
        <v>5624593</v>
      </c>
      <c r="C125">
        <v>34</v>
      </c>
      <c r="D125">
        <v>60</v>
      </c>
      <c r="E125">
        <v>0</v>
      </c>
      <c r="F125">
        <v>30225</v>
      </c>
      <c r="G125">
        <v>22.47</v>
      </c>
      <c r="H125">
        <v>-10.3459696022</v>
      </c>
      <c r="I125">
        <v>-8.3751696021599997</v>
      </c>
      <c r="J125">
        <v>-2.4441350649800002</v>
      </c>
      <c r="K125">
        <v>-8.5609085826999998</v>
      </c>
      <c r="L125">
        <v>-83.343274502300005</v>
      </c>
      <c r="M125">
        <v>106.892235731</v>
      </c>
      <c r="N125">
        <v>106.892235731</v>
      </c>
      <c r="O125">
        <v>100</v>
      </c>
      <c r="P125" s="1">
        <f t="shared" si="28"/>
        <v>80.899139437320002</v>
      </c>
    </row>
    <row r="126" spans="2:16" x14ac:dyDescent="0.15">
      <c r="B126">
        <v>5624593</v>
      </c>
      <c r="C126">
        <v>35</v>
      </c>
      <c r="D126">
        <v>60</v>
      </c>
      <c r="E126">
        <v>0</v>
      </c>
      <c r="F126">
        <v>30225</v>
      </c>
      <c r="G126">
        <v>22.47</v>
      </c>
      <c r="H126">
        <v>-10.3459696022</v>
      </c>
      <c r="I126">
        <v>-8.3751696021599997</v>
      </c>
      <c r="J126">
        <v>-0.73535837100300006</v>
      </c>
      <c r="K126">
        <v>-6.5225094627900004</v>
      </c>
      <c r="L126">
        <v>-88.809169020900001</v>
      </c>
      <c r="M126">
        <v>108.73678359199999</v>
      </c>
      <c r="N126">
        <v>108.73678359199999</v>
      </c>
      <c r="O126">
        <v>100</v>
      </c>
      <c r="P126" s="1">
        <f t="shared" si="28"/>
        <v>88.073810649896998</v>
      </c>
    </row>
    <row r="127" spans="2:16" x14ac:dyDescent="0.15">
      <c r="B127">
        <v>5624593</v>
      </c>
      <c r="C127">
        <v>36</v>
      </c>
      <c r="D127">
        <v>60</v>
      </c>
      <c r="E127">
        <v>0</v>
      </c>
      <c r="F127">
        <v>30225</v>
      </c>
      <c r="G127">
        <v>22.47</v>
      </c>
      <c r="H127">
        <v>-10.3459696022</v>
      </c>
      <c r="I127">
        <v>-8.3751696021599997</v>
      </c>
      <c r="J127">
        <v>-0.84058302503399995</v>
      </c>
      <c r="K127">
        <v>-3.1950222892100002</v>
      </c>
      <c r="L127">
        <v>-93.431402945499997</v>
      </c>
      <c r="M127">
        <v>107.838564953</v>
      </c>
      <c r="N127">
        <v>107.838564953</v>
      </c>
      <c r="O127">
        <v>100</v>
      </c>
      <c r="P127" s="1">
        <f t="shared" si="28"/>
        <v>92.590819920466004</v>
      </c>
    </row>
    <row r="128" spans="2:16" x14ac:dyDescent="0.15">
      <c r="B128">
        <v>5624593</v>
      </c>
      <c r="C128">
        <v>37</v>
      </c>
      <c r="D128">
        <v>60</v>
      </c>
      <c r="E128">
        <v>0</v>
      </c>
      <c r="F128">
        <v>30225</v>
      </c>
      <c r="G128">
        <v>22.47</v>
      </c>
      <c r="H128">
        <v>-10.3459696022</v>
      </c>
      <c r="I128">
        <v>-8.3751696021599997</v>
      </c>
      <c r="J128">
        <v>-6.8817837448599999</v>
      </c>
      <c r="K128">
        <v>-9.4851167109399999</v>
      </c>
      <c r="L128">
        <v>-96.867770407799995</v>
      </c>
      <c r="M128">
        <v>102.074176885</v>
      </c>
      <c r="N128">
        <v>102.074176885</v>
      </c>
      <c r="O128">
        <v>100</v>
      </c>
      <c r="P128" s="1">
        <f t="shared" si="28"/>
        <v>89.985986662939993</v>
      </c>
    </row>
    <row r="129" spans="2:16" x14ac:dyDescent="0.15">
      <c r="B129">
        <v>5624593</v>
      </c>
      <c r="C129">
        <v>38</v>
      </c>
      <c r="D129">
        <v>60</v>
      </c>
      <c r="E129">
        <v>0</v>
      </c>
      <c r="F129">
        <v>30225</v>
      </c>
      <c r="G129">
        <v>22.47</v>
      </c>
      <c r="H129">
        <v>-10.3459696022</v>
      </c>
      <c r="I129">
        <v>-8.3751696021599997</v>
      </c>
      <c r="J129">
        <v>-0.144330693398</v>
      </c>
      <c r="K129">
        <v>-2.0425594579399999</v>
      </c>
      <c r="L129">
        <v>-98.936909103800005</v>
      </c>
      <c r="M129">
        <v>108.04291019199999</v>
      </c>
      <c r="N129">
        <v>108.04291019199999</v>
      </c>
      <c r="O129">
        <v>100</v>
      </c>
      <c r="P129" s="1">
        <f t="shared" si="28"/>
        <v>98.792578410402001</v>
      </c>
    </row>
    <row r="130" spans="2:16" x14ac:dyDescent="0.15">
      <c r="B130">
        <v>5624593</v>
      </c>
      <c r="C130">
        <v>39</v>
      </c>
      <c r="D130">
        <v>60</v>
      </c>
      <c r="E130">
        <v>0</v>
      </c>
      <c r="F130">
        <v>30225</v>
      </c>
      <c r="G130">
        <v>22.47</v>
      </c>
      <c r="H130">
        <v>-10.3459696022</v>
      </c>
      <c r="I130">
        <v>-8.3751696021599997</v>
      </c>
      <c r="J130">
        <v>2.6191155855799999</v>
      </c>
      <c r="K130">
        <v>0.73915915506899998</v>
      </c>
      <c r="L130">
        <v>-99.803131303499995</v>
      </c>
      <c r="M130">
        <v>110.116834868</v>
      </c>
      <c r="N130">
        <v>110.116834868</v>
      </c>
      <c r="O130">
        <v>100</v>
      </c>
      <c r="P130" s="1">
        <f t="shared" si="28"/>
        <v>102.42224688908</v>
      </c>
    </row>
    <row r="131" spans="2:16" x14ac:dyDescent="0.15">
      <c r="B131">
        <v>5624593</v>
      </c>
      <c r="C131">
        <v>40</v>
      </c>
      <c r="D131">
        <v>60</v>
      </c>
      <c r="E131">
        <v>0</v>
      </c>
      <c r="F131">
        <v>30225</v>
      </c>
      <c r="G131">
        <v>22.47</v>
      </c>
      <c r="H131">
        <v>-10.3459696022</v>
      </c>
      <c r="I131">
        <v>-8.3751696021599997</v>
      </c>
      <c r="J131">
        <v>-7.1033152488000004</v>
      </c>
      <c r="K131">
        <v>-9.1299833022500003</v>
      </c>
      <c r="L131">
        <v>-99.989268961199997</v>
      </c>
      <c r="M131">
        <v>101.650544407</v>
      </c>
      <c r="N131">
        <v>101.650544407</v>
      </c>
      <c r="O131">
        <v>100</v>
      </c>
      <c r="P131" s="1">
        <f t="shared" si="28"/>
        <v>92.885953712399996</v>
      </c>
    </row>
    <row r="132" spans="2:16" x14ac:dyDescent="0.15">
      <c r="B132">
        <v>5624593</v>
      </c>
      <c r="C132">
        <v>41</v>
      </c>
      <c r="D132">
        <v>60</v>
      </c>
      <c r="E132">
        <v>0</v>
      </c>
      <c r="F132">
        <v>30225</v>
      </c>
      <c r="G132">
        <v>22.47</v>
      </c>
      <c r="H132">
        <v>-10.3459696022</v>
      </c>
      <c r="I132">
        <v>-8.3751696021599997</v>
      </c>
      <c r="J132">
        <v>-9.7213912850700002</v>
      </c>
      <c r="K132">
        <v>-9.8423930573499998</v>
      </c>
      <c r="L132">
        <v>-99.999971816499993</v>
      </c>
      <c r="M132">
        <v>99.553686255499997</v>
      </c>
      <c r="N132">
        <v>99.553686255499997</v>
      </c>
      <c r="O132">
        <v>100</v>
      </c>
      <c r="P132" s="1">
        <f t="shared" si="28"/>
        <v>90.278580531429995</v>
      </c>
    </row>
    <row r="133" spans="2:16" x14ac:dyDescent="0.15">
      <c r="B133">
        <v>5624593</v>
      </c>
      <c r="C133">
        <v>42</v>
      </c>
      <c r="D133">
        <v>60</v>
      </c>
      <c r="E133">
        <v>0</v>
      </c>
      <c r="F133">
        <v>30225</v>
      </c>
      <c r="G133">
        <v>22.47</v>
      </c>
      <c r="H133">
        <v>-10.3459696022</v>
      </c>
      <c r="I133">
        <v>-8.3751696021599997</v>
      </c>
      <c r="J133">
        <v>-0.25574743160000002</v>
      </c>
      <c r="K133">
        <v>-0.27265739455999999</v>
      </c>
      <c r="L133">
        <v>0</v>
      </c>
      <c r="M133">
        <v>106.990353259</v>
      </c>
      <c r="N133">
        <v>106.990353259</v>
      </c>
      <c r="O133">
        <v>100</v>
      </c>
      <c r="P133" s="1">
        <f t="shared" si="28"/>
        <v>-0.25574743160000002</v>
      </c>
    </row>
    <row r="134" spans="2:16" x14ac:dyDescent="0.15">
      <c r="B134">
        <v>5624593</v>
      </c>
      <c r="C134">
        <v>43</v>
      </c>
      <c r="D134">
        <v>60</v>
      </c>
      <c r="E134">
        <v>0</v>
      </c>
      <c r="F134">
        <v>30225</v>
      </c>
      <c r="G134">
        <v>22.47</v>
      </c>
      <c r="H134">
        <v>0</v>
      </c>
      <c r="I134">
        <v>-8.3751696021599997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1">
        <f t="shared" si="28"/>
        <v>0</v>
      </c>
    </row>
    <row r="135" spans="2:16" x14ac:dyDescent="0.15">
      <c r="B135">
        <v>5765769</v>
      </c>
      <c r="C135">
        <v>1</v>
      </c>
      <c r="D135">
        <v>60</v>
      </c>
      <c r="E135">
        <v>0</v>
      </c>
      <c r="F135">
        <v>4800</v>
      </c>
      <c r="G135">
        <v>17.77</v>
      </c>
      <c r="H135">
        <v>-9.3316234511299996</v>
      </c>
      <c r="I135">
        <v>-7.3608234511299999</v>
      </c>
      <c r="J135">
        <v>-13.3084661772</v>
      </c>
      <c r="K135">
        <v>-17.038202924099998</v>
      </c>
      <c r="L135">
        <v>19.4099033663</v>
      </c>
      <c r="M135">
        <v>93.373244726099998</v>
      </c>
      <c r="N135">
        <v>93.373244726099998</v>
      </c>
      <c r="O135">
        <v>100</v>
      </c>
      <c r="P135" s="1">
        <f t="shared" si="28"/>
        <v>-32.718369543500003</v>
      </c>
    </row>
    <row r="136" spans="2:16" x14ac:dyDescent="0.15">
      <c r="B136">
        <v>5765769</v>
      </c>
      <c r="C136">
        <v>2</v>
      </c>
      <c r="D136">
        <v>60</v>
      </c>
      <c r="E136">
        <v>0</v>
      </c>
      <c r="F136">
        <v>4800</v>
      </c>
      <c r="G136">
        <v>17.77</v>
      </c>
      <c r="H136">
        <v>-9.3316234511299996</v>
      </c>
      <c r="I136">
        <v>-7.3608234511299999</v>
      </c>
      <c r="J136">
        <v>-10.988033443000001</v>
      </c>
      <c r="K136">
        <v>-18.4985147083</v>
      </c>
      <c r="L136">
        <v>19.417825007800001</v>
      </c>
      <c r="M136">
        <v>95.673077881200001</v>
      </c>
      <c r="N136">
        <v>95.673077881200001</v>
      </c>
      <c r="O136">
        <v>100</v>
      </c>
      <c r="P136" s="1">
        <f t="shared" si="28"/>
        <v>-30.405858450800004</v>
      </c>
    </row>
    <row r="137" spans="2:16" x14ac:dyDescent="0.15">
      <c r="B137">
        <v>5765769</v>
      </c>
      <c r="C137">
        <v>3</v>
      </c>
      <c r="D137">
        <v>60</v>
      </c>
      <c r="E137">
        <v>0</v>
      </c>
      <c r="F137">
        <v>4800</v>
      </c>
      <c r="G137">
        <v>17.77</v>
      </c>
      <c r="H137">
        <v>-9.3316234511299996</v>
      </c>
      <c r="I137">
        <v>-7.3608234511299999</v>
      </c>
      <c r="J137">
        <v>-9.4286227774599993</v>
      </c>
      <c r="K137">
        <v>-15.847217064600001</v>
      </c>
      <c r="L137">
        <v>19.426761629200001</v>
      </c>
      <c r="M137">
        <v>97.876260416799994</v>
      </c>
      <c r="N137">
        <v>97.876260416799994</v>
      </c>
      <c r="O137">
        <v>100</v>
      </c>
      <c r="P137" s="1">
        <f t="shared" si="28"/>
        <v>-28.855384406660001</v>
      </c>
    </row>
    <row r="138" spans="2:16" x14ac:dyDescent="0.15">
      <c r="B138">
        <v>5765769</v>
      </c>
      <c r="C138">
        <v>4</v>
      </c>
      <c r="D138">
        <v>60</v>
      </c>
      <c r="E138">
        <v>0</v>
      </c>
      <c r="F138">
        <v>4800</v>
      </c>
      <c r="G138">
        <v>17.77</v>
      </c>
      <c r="H138">
        <v>-9.3316234511299996</v>
      </c>
      <c r="I138">
        <v>-7.3608234511299999</v>
      </c>
      <c r="J138">
        <v>-17.032667926399998</v>
      </c>
      <c r="K138">
        <v>-25.7426884132</v>
      </c>
      <c r="L138">
        <v>19.436863142</v>
      </c>
      <c r="M138">
        <v>87.380367549100001</v>
      </c>
      <c r="N138">
        <v>87.380367549100001</v>
      </c>
      <c r="O138">
        <v>100</v>
      </c>
      <c r="P138" s="1">
        <f t="shared" si="28"/>
        <v>-36.469531068400002</v>
      </c>
    </row>
    <row r="139" spans="2:16" x14ac:dyDescent="0.15">
      <c r="B139">
        <v>5765769</v>
      </c>
      <c r="C139">
        <v>5</v>
      </c>
      <c r="D139">
        <v>60</v>
      </c>
      <c r="E139">
        <v>0</v>
      </c>
      <c r="F139">
        <v>4800</v>
      </c>
      <c r="G139">
        <v>17.77</v>
      </c>
      <c r="H139">
        <v>-9.3316234511299996</v>
      </c>
      <c r="I139">
        <v>-7.3608234511299999</v>
      </c>
      <c r="J139">
        <v>-5.7966146692800002</v>
      </c>
      <c r="K139">
        <v>-13.9012006575</v>
      </c>
      <c r="L139">
        <v>19.448075232800001</v>
      </c>
      <c r="M139">
        <v>103.18399052300001</v>
      </c>
      <c r="N139">
        <v>103.18399052300001</v>
      </c>
      <c r="O139">
        <v>100</v>
      </c>
      <c r="P139" s="1">
        <f t="shared" si="28"/>
        <v>-25.244689902080001</v>
      </c>
    </row>
    <row r="140" spans="2:16" x14ac:dyDescent="0.15">
      <c r="B140">
        <v>5765769</v>
      </c>
      <c r="C140">
        <v>6</v>
      </c>
      <c r="D140">
        <v>60</v>
      </c>
      <c r="E140">
        <v>0</v>
      </c>
      <c r="F140">
        <v>4800</v>
      </c>
      <c r="G140">
        <v>17.77</v>
      </c>
      <c r="H140">
        <v>-9.3316234511299996</v>
      </c>
      <c r="I140">
        <v>-7.3608234511299999</v>
      </c>
      <c r="J140">
        <v>-13.6284323035</v>
      </c>
      <c r="K140">
        <v>-22.490848230099999</v>
      </c>
      <c r="L140">
        <v>19.460829428899999</v>
      </c>
      <c r="M140">
        <v>92.153048650800002</v>
      </c>
      <c r="N140">
        <v>92.153048650800002</v>
      </c>
      <c r="O140">
        <v>100</v>
      </c>
      <c r="P140" s="1">
        <f t="shared" si="28"/>
        <v>-33.089261732399997</v>
      </c>
    </row>
    <row r="141" spans="2:16" x14ac:dyDescent="0.15">
      <c r="B141">
        <v>5765769</v>
      </c>
      <c r="C141">
        <v>7</v>
      </c>
      <c r="D141">
        <v>60</v>
      </c>
      <c r="E141">
        <v>0</v>
      </c>
      <c r="F141">
        <v>4800</v>
      </c>
      <c r="G141">
        <v>17.77</v>
      </c>
      <c r="H141">
        <v>-9.3316234511299996</v>
      </c>
      <c r="I141">
        <v>-7.3608234511299999</v>
      </c>
      <c r="J141">
        <v>-9.2267833637300001</v>
      </c>
      <c r="K141">
        <v>-19.331763953100001</v>
      </c>
      <c r="L141">
        <v>19.475402865</v>
      </c>
      <c r="M141">
        <v>98.017758270300007</v>
      </c>
      <c r="N141">
        <v>98.017758270300007</v>
      </c>
      <c r="O141">
        <v>100</v>
      </c>
      <c r="P141" s="1">
        <f t="shared" si="28"/>
        <v>-28.70218622873</v>
      </c>
    </row>
    <row r="142" spans="2:16" x14ac:dyDescent="0.15">
      <c r="B142">
        <v>5765769</v>
      </c>
      <c r="C142">
        <v>8</v>
      </c>
      <c r="D142">
        <v>60</v>
      </c>
      <c r="E142">
        <v>0</v>
      </c>
      <c r="F142">
        <v>4800</v>
      </c>
      <c r="G142">
        <v>17.77</v>
      </c>
      <c r="H142">
        <v>-9.3316234511299996</v>
      </c>
      <c r="I142">
        <v>-7.3608234511299999</v>
      </c>
      <c r="J142">
        <v>-12.162039760400001</v>
      </c>
      <c r="K142">
        <v>-18.098875076999999</v>
      </c>
      <c r="L142">
        <v>19.4918224205</v>
      </c>
      <c r="M142">
        <v>94.5584061152</v>
      </c>
      <c r="N142">
        <v>94.5584061152</v>
      </c>
      <c r="O142">
        <v>100</v>
      </c>
      <c r="P142" s="1">
        <f t="shared" si="28"/>
        <v>-31.653862180899999</v>
      </c>
    </row>
    <row r="143" spans="2:16" x14ac:dyDescent="0.15">
      <c r="B143">
        <v>5765769</v>
      </c>
      <c r="C143">
        <v>9</v>
      </c>
      <c r="D143">
        <v>60</v>
      </c>
      <c r="E143">
        <v>0</v>
      </c>
      <c r="F143">
        <v>4800</v>
      </c>
      <c r="G143">
        <v>17.77</v>
      </c>
      <c r="H143">
        <v>-9.3316234511299996</v>
      </c>
      <c r="I143">
        <v>-7.3608234511299999</v>
      </c>
      <c r="J143">
        <v>-11.751475619600001</v>
      </c>
      <c r="K143">
        <v>-19.428519450500001</v>
      </c>
      <c r="L143">
        <v>19.510862808799999</v>
      </c>
      <c r="M143">
        <v>94.783789649300004</v>
      </c>
      <c r="N143">
        <v>94.783789649300004</v>
      </c>
      <c r="O143">
        <v>100</v>
      </c>
      <c r="P143" s="1">
        <f t="shared" si="28"/>
        <v>-31.2623384284</v>
      </c>
    </row>
    <row r="144" spans="2:16" x14ac:dyDescent="0.15">
      <c r="B144">
        <v>5765769</v>
      </c>
      <c r="C144">
        <v>10</v>
      </c>
      <c r="D144">
        <v>60</v>
      </c>
      <c r="E144">
        <v>0</v>
      </c>
      <c r="F144">
        <v>4800</v>
      </c>
      <c r="G144">
        <v>17.77</v>
      </c>
      <c r="H144">
        <v>-9.3316234511299996</v>
      </c>
      <c r="I144">
        <v>-7.3608234511299999</v>
      </c>
      <c r="J144">
        <v>-6.1555570725899997</v>
      </c>
      <c r="K144">
        <v>-13.5662464725</v>
      </c>
      <c r="L144">
        <v>19.5334491132</v>
      </c>
      <c r="M144">
        <v>102.520552756</v>
      </c>
      <c r="N144">
        <v>102.520552756</v>
      </c>
      <c r="O144">
        <v>100</v>
      </c>
      <c r="P144" s="1">
        <f t="shared" si="28"/>
        <v>-25.689006185789999</v>
      </c>
    </row>
    <row r="145" spans="2:16" x14ac:dyDescent="0.15">
      <c r="B145">
        <v>5765769</v>
      </c>
      <c r="C145">
        <v>11</v>
      </c>
      <c r="D145">
        <v>60</v>
      </c>
      <c r="E145">
        <v>0</v>
      </c>
      <c r="F145">
        <v>4800</v>
      </c>
      <c r="G145">
        <v>17.77</v>
      </c>
      <c r="H145">
        <v>-9.3316234511299996</v>
      </c>
      <c r="I145">
        <v>-7.3608234511299999</v>
      </c>
      <c r="J145">
        <v>-5.91654469756</v>
      </c>
      <c r="K145">
        <v>-10.8418310056</v>
      </c>
      <c r="L145">
        <v>19.560099675099998</v>
      </c>
      <c r="M145">
        <v>102.593519433</v>
      </c>
      <c r="N145">
        <v>102.593519433</v>
      </c>
      <c r="O145">
        <v>100</v>
      </c>
      <c r="P145" s="1">
        <f t="shared" si="28"/>
        <v>-25.476644372659997</v>
      </c>
    </row>
    <row r="146" spans="2:16" x14ac:dyDescent="0.15">
      <c r="B146">
        <v>5765769</v>
      </c>
      <c r="C146">
        <v>12</v>
      </c>
      <c r="D146">
        <v>60</v>
      </c>
      <c r="E146">
        <v>0</v>
      </c>
      <c r="F146">
        <v>4800</v>
      </c>
      <c r="G146">
        <v>17.77</v>
      </c>
      <c r="H146">
        <v>-9.3316234511299996</v>
      </c>
      <c r="I146">
        <v>-7.3608234511299999</v>
      </c>
      <c r="J146">
        <v>-12.4682770365</v>
      </c>
      <c r="K146">
        <v>-15.512258214599999</v>
      </c>
      <c r="L146">
        <v>19.592354749599998</v>
      </c>
      <c r="M146">
        <v>94.980259989399997</v>
      </c>
      <c r="N146">
        <v>94.980259989399997</v>
      </c>
      <c r="O146">
        <v>100</v>
      </c>
      <c r="P146" s="1">
        <f t="shared" si="28"/>
        <v>-32.060631786099997</v>
      </c>
    </row>
    <row r="147" spans="2:16" x14ac:dyDescent="0.15">
      <c r="B147">
        <v>5765769</v>
      </c>
      <c r="C147">
        <v>13</v>
      </c>
      <c r="D147">
        <v>60</v>
      </c>
      <c r="E147">
        <v>0</v>
      </c>
      <c r="F147">
        <v>4800</v>
      </c>
      <c r="G147">
        <v>17.77</v>
      </c>
      <c r="H147">
        <v>-9.3316234511299996</v>
      </c>
      <c r="I147">
        <v>-7.3608234511299999</v>
      </c>
      <c r="J147">
        <v>-12.440574637399999</v>
      </c>
      <c r="K147">
        <v>-14.895139512</v>
      </c>
      <c r="L147">
        <v>19.631989585300001</v>
      </c>
      <c r="M147">
        <v>95.080400717800003</v>
      </c>
      <c r="N147">
        <v>95.080400717800003</v>
      </c>
      <c r="O147">
        <v>100</v>
      </c>
      <c r="P147" s="1">
        <f t="shared" si="28"/>
        <v>-32.072564222700002</v>
      </c>
    </row>
    <row r="148" spans="2:16" x14ac:dyDescent="0.15">
      <c r="B148">
        <v>5765769</v>
      </c>
      <c r="C148">
        <v>14</v>
      </c>
      <c r="D148">
        <v>60</v>
      </c>
      <c r="E148">
        <v>0</v>
      </c>
      <c r="F148">
        <v>4800</v>
      </c>
      <c r="G148">
        <v>17.77</v>
      </c>
      <c r="H148">
        <v>-9.3316234511299996</v>
      </c>
      <c r="I148">
        <v>-7.3608234511299999</v>
      </c>
      <c r="J148">
        <v>-10.2552634365</v>
      </c>
      <c r="K148">
        <v>-15.401651731699999</v>
      </c>
      <c r="L148">
        <v>19.682195664999998</v>
      </c>
      <c r="M148">
        <v>97.168353309699995</v>
      </c>
      <c r="N148">
        <v>97.168353309699995</v>
      </c>
      <c r="O148">
        <v>100</v>
      </c>
      <c r="P148" s="1">
        <f t="shared" si="28"/>
        <v>-29.937459101499996</v>
      </c>
    </row>
    <row r="149" spans="2:16" x14ac:dyDescent="0.15">
      <c r="B149">
        <v>5765769</v>
      </c>
      <c r="C149">
        <v>15</v>
      </c>
      <c r="D149">
        <v>60</v>
      </c>
      <c r="E149">
        <v>0</v>
      </c>
      <c r="F149">
        <v>4800</v>
      </c>
      <c r="G149">
        <v>17.77</v>
      </c>
      <c r="H149">
        <v>-9.3316234511299996</v>
      </c>
      <c r="I149">
        <v>-7.3608234511299999</v>
      </c>
      <c r="J149">
        <v>3.1375947103199998E-2</v>
      </c>
      <c r="K149">
        <v>-2.2279923423699999</v>
      </c>
      <c r="L149">
        <v>19.746841407600002</v>
      </c>
      <c r="M149">
        <v>109.496727652</v>
      </c>
      <c r="N149">
        <v>109.496727652</v>
      </c>
      <c r="O149">
        <v>100</v>
      </c>
      <c r="P149" s="1">
        <f t="shared" si="28"/>
        <v>-19.715465460496802</v>
      </c>
    </row>
    <row r="150" spans="2:16" x14ac:dyDescent="0.15">
      <c r="B150">
        <v>5765769</v>
      </c>
      <c r="C150">
        <v>16</v>
      </c>
      <c r="D150">
        <v>60</v>
      </c>
      <c r="E150">
        <v>0</v>
      </c>
      <c r="F150">
        <v>4800</v>
      </c>
      <c r="G150">
        <v>17.77</v>
      </c>
      <c r="H150">
        <v>-9.3316234511299996</v>
      </c>
      <c r="I150">
        <v>-7.3608234511299999</v>
      </c>
      <c r="J150">
        <v>-8.8126606906199996</v>
      </c>
      <c r="K150">
        <v>-15.7747194639</v>
      </c>
      <c r="L150">
        <v>19.834534796100002</v>
      </c>
      <c r="M150">
        <v>98.885877274899997</v>
      </c>
      <c r="N150">
        <v>98.885877274899997</v>
      </c>
      <c r="O150">
        <v>100</v>
      </c>
      <c r="P150" s="1">
        <f t="shared" si="28"/>
        <v>-28.647195486720001</v>
      </c>
    </row>
    <row r="151" spans="2:16" x14ac:dyDescent="0.15">
      <c r="B151">
        <v>5765769</v>
      </c>
      <c r="C151">
        <v>17</v>
      </c>
      <c r="D151">
        <v>60</v>
      </c>
      <c r="E151">
        <v>0</v>
      </c>
      <c r="F151">
        <v>4800</v>
      </c>
      <c r="G151">
        <v>17.77</v>
      </c>
      <c r="H151">
        <v>-9.3316234511299996</v>
      </c>
      <c r="I151">
        <v>-7.3608234511299999</v>
      </c>
      <c r="J151">
        <v>-9.5193059939399998</v>
      </c>
      <c r="K151">
        <v>-18.331874957899998</v>
      </c>
      <c r="L151">
        <v>19.9585015587</v>
      </c>
      <c r="M151">
        <v>97.841095813400003</v>
      </c>
      <c r="N151">
        <v>97.841095813400003</v>
      </c>
      <c r="O151">
        <v>100</v>
      </c>
      <c r="P151" s="1">
        <f t="shared" si="28"/>
        <v>-29.477807552640002</v>
      </c>
    </row>
    <row r="152" spans="2:16" x14ac:dyDescent="0.15">
      <c r="B152">
        <v>5765769</v>
      </c>
      <c r="C152">
        <v>18</v>
      </c>
      <c r="D152">
        <v>60</v>
      </c>
      <c r="E152">
        <v>0</v>
      </c>
      <c r="F152">
        <v>4800</v>
      </c>
      <c r="G152">
        <v>17.77</v>
      </c>
      <c r="H152">
        <v>-9.3316234511299996</v>
      </c>
      <c r="I152">
        <v>-7.3608234511299999</v>
      </c>
      <c r="J152">
        <v>-10.813303836499999</v>
      </c>
      <c r="K152">
        <v>-14.5631634611</v>
      </c>
      <c r="L152">
        <v>20.147966757599999</v>
      </c>
      <c r="M152">
        <v>96.620429936500003</v>
      </c>
      <c r="N152">
        <v>96.620429936500003</v>
      </c>
      <c r="O152">
        <v>100</v>
      </c>
      <c r="P152" s="1">
        <f t="shared" si="28"/>
        <v>-30.9612705941</v>
      </c>
    </row>
    <row r="153" spans="2:16" x14ac:dyDescent="0.15">
      <c r="B153">
        <v>5765769</v>
      </c>
      <c r="C153">
        <v>19</v>
      </c>
      <c r="D153">
        <v>60</v>
      </c>
      <c r="E153">
        <v>0</v>
      </c>
      <c r="F153">
        <v>4800</v>
      </c>
      <c r="G153">
        <v>17.77</v>
      </c>
      <c r="H153">
        <v>-9.3316234511299996</v>
      </c>
      <c r="I153">
        <v>-7.3608234511299999</v>
      </c>
      <c r="J153">
        <v>-8.7112189549700005</v>
      </c>
      <c r="K153">
        <v>-15.928927203800001</v>
      </c>
      <c r="L153">
        <v>20.472306876600001</v>
      </c>
      <c r="M153">
        <v>99.070209219999995</v>
      </c>
      <c r="N153">
        <v>99.070209219999995</v>
      </c>
      <c r="O153">
        <v>100</v>
      </c>
      <c r="P153" s="1">
        <f t="shared" si="28"/>
        <v>-29.183525831570002</v>
      </c>
    </row>
    <row r="154" spans="2:16" x14ac:dyDescent="0.15">
      <c r="B154">
        <v>5765769</v>
      </c>
      <c r="C154">
        <v>20</v>
      </c>
      <c r="D154">
        <v>60</v>
      </c>
      <c r="E154">
        <v>0</v>
      </c>
      <c r="F154">
        <v>4800</v>
      </c>
      <c r="G154">
        <v>17.77</v>
      </c>
      <c r="H154">
        <v>-9.3316234511299996</v>
      </c>
      <c r="I154">
        <v>-7.3608234511299999</v>
      </c>
      <c r="J154">
        <v>-7.5919443296100004</v>
      </c>
      <c r="K154">
        <v>-15.713529766100001</v>
      </c>
      <c r="L154">
        <v>21.156602990300001</v>
      </c>
      <c r="M154">
        <v>100.501357899</v>
      </c>
      <c r="N154">
        <v>100.501357899</v>
      </c>
      <c r="O154">
        <v>100</v>
      </c>
      <c r="P154" s="1">
        <f t="shared" si="28"/>
        <v>-28.748547319910003</v>
      </c>
    </row>
    <row r="155" spans="2:16" x14ac:dyDescent="0.15">
      <c r="B155">
        <v>5765769</v>
      </c>
      <c r="C155">
        <v>21</v>
      </c>
      <c r="D155">
        <v>60</v>
      </c>
      <c r="E155">
        <v>0</v>
      </c>
      <c r="F155">
        <v>4800</v>
      </c>
      <c r="G155">
        <v>17.77</v>
      </c>
      <c r="H155">
        <v>-9.3316234511299996</v>
      </c>
      <c r="I155">
        <v>-7.3608234511299999</v>
      </c>
      <c r="J155">
        <v>-13.9930288333</v>
      </c>
      <c r="K155">
        <v>-16.367837584299998</v>
      </c>
      <c r="L155">
        <v>0</v>
      </c>
      <c r="M155">
        <v>93.599513499099999</v>
      </c>
      <c r="N155">
        <v>93.599513499099999</v>
      </c>
      <c r="O155">
        <v>100</v>
      </c>
      <c r="P155" s="1">
        <f t="shared" si="28"/>
        <v>-13.9930288333</v>
      </c>
    </row>
    <row r="156" spans="2:16" x14ac:dyDescent="0.15">
      <c r="B156">
        <v>5765769</v>
      </c>
      <c r="C156">
        <v>22</v>
      </c>
      <c r="D156">
        <v>60</v>
      </c>
      <c r="E156">
        <v>5</v>
      </c>
      <c r="F156">
        <v>4800</v>
      </c>
      <c r="G156">
        <v>17.77</v>
      </c>
      <c r="H156">
        <v>0</v>
      </c>
      <c r="I156">
        <v>-7.3608234511299999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1">
        <f t="shared" si="28"/>
        <v>0</v>
      </c>
    </row>
    <row r="157" spans="2:16" x14ac:dyDescent="0.15">
      <c r="B157">
        <v>6706121</v>
      </c>
      <c r="C157">
        <v>1</v>
      </c>
      <c r="D157">
        <v>60</v>
      </c>
      <c r="E157">
        <v>0</v>
      </c>
      <c r="F157">
        <v>33600</v>
      </c>
      <c r="G157">
        <v>21.6</v>
      </c>
      <c r="H157">
        <v>2.8156906900999998</v>
      </c>
      <c r="I157">
        <v>4.7864906900999999</v>
      </c>
      <c r="J157">
        <v>6.4013417863999997</v>
      </c>
      <c r="K157">
        <v>0.22377234726799999</v>
      </c>
      <c r="L157">
        <v>23.8849120687</v>
      </c>
      <c r="M157">
        <v>102.871729802</v>
      </c>
      <c r="N157">
        <v>102.871729802</v>
      </c>
      <c r="O157">
        <v>100</v>
      </c>
      <c r="P157" s="1">
        <f t="shared" si="28"/>
        <v>-17.483570282300001</v>
      </c>
    </row>
    <row r="158" spans="2:16" x14ac:dyDescent="0.15">
      <c r="B158">
        <v>6706121</v>
      </c>
      <c r="C158">
        <v>2</v>
      </c>
      <c r="D158">
        <v>60</v>
      </c>
      <c r="E158">
        <v>0</v>
      </c>
      <c r="F158">
        <v>33600</v>
      </c>
      <c r="G158">
        <v>21.6</v>
      </c>
      <c r="H158">
        <v>2.8156906900999998</v>
      </c>
      <c r="I158">
        <v>4.7864906900999999</v>
      </c>
      <c r="J158">
        <v>5.7646736000800001</v>
      </c>
      <c r="K158">
        <v>-2.82915456419</v>
      </c>
      <c r="L158">
        <v>23.886291435</v>
      </c>
      <c r="M158">
        <v>102.226663632</v>
      </c>
      <c r="N158">
        <v>102.226663632</v>
      </c>
      <c r="O158">
        <v>100</v>
      </c>
      <c r="P158" s="1">
        <f t="shared" si="28"/>
        <v>-18.121617834920002</v>
      </c>
    </row>
    <row r="159" spans="2:16" x14ac:dyDescent="0.15">
      <c r="B159">
        <v>6706121</v>
      </c>
      <c r="C159">
        <v>3</v>
      </c>
      <c r="D159">
        <v>60</v>
      </c>
      <c r="E159">
        <v>0</v>
      </c>
      <c r="F159">
        <v>33600</v>
      </c>
      <c r="G159">
        <v>21.6</v>
      </c>
      <c r="H159">
        <v>2.8156906900999998</v>
      </c>
      <c r="I159">
        <v>4.7864906900999999</v>
      </c>
      <c r="J159">
        <v>6.1343023760499999</v>
      </c>
      <c r="K159">
        <v>-1.9195209167</v>
      </c>
      <c r="L159">
        <v>23.8879370561</v>
      </c>
      <c r="M159">
        <v>102.672385052</v>
      </c>
      <c r="N159">
        <v>102.672385052</v>
      </c>
      <c r="O159">
        <v>100</v>
      </c>
      <c r="P159" s="1">
        <f t="shared" si="28"/>
        <v>-17.753634680049998</v>
      </c>
    </row>
    <row r="160" spans="2:16" x14ac:dyDescent="0.15">
      <c r="B160">
        <v>6706121</v>
      </c>
      <c r="C160">
        <v>4</v>
      </c>
      <c r="D160">
        <v>60</v>
      </c>
      <c r="E160">
        <v>0</v>
      </c>
      <c r="F160">
        <v>33600</v>
      </c>
      <c r="G160">
        <v>21.6</v>
      </c>
      <c r="H160">
        <v>2.8156906900999998</v>
      </c>
      <c r="I160">
        <v>4.7864906900999999</v>
      </c>
      <c r="J160">
        <v>6.2794778642800004</v>
      </c>
      <c r="K160">
        <v>2.2056769466800001</v>
      </c>
      <c r="L160">
        <v>23.889971799800001</v>
      </c>
      <c r="M160">
        <v>102.500142274</v>
      </c>
      <c r="N160">
        <v>102.500142274</v>
      </c>
      <c r="O160">
        <v>100</v>
      </c>
      <c r="P160" s="1">
        <f t="shared" si="28"/>
        <v>-17.610493935520001</v>
      </c>
    </row>
    <row r="161" spans="2:16" x14ac:dyDescent="0.15">
      <c r="B161">
        <v>6706121</v>
      </c>
      <c r="C161">
        <v>5</v>
      </c>
      <c r="D161">
        <v>60</v>
      </c>
      <c r="E161">
        <v>0</v>
      </c>
      <c r="F161">
        <v>33600</v>
      </c>
      <c r="G161">
        <v>21.6</v>
      </c>
      <c r="H161">
        <v>2.8156906900999998</v>
      </c>
      <c r="I161">
        <v>4.7864906900999999</v>
      </c>
      <c r="J161">
        <v>0.61750512573100003</v>
      </c>
      <c r="K161">
        <v>-8.09049015071</v>
      </c>
      <c r="L161">
        <v>23.8925675222</v>
      </c>
      <c r="M161">
        <v>95.0962287973</v>
      </c>
      <c r="N161">
        <v>95.0962287973</v>
      </c>
      <c r="O161">
        <v>100</v>
      </c>
      <c r="P161" s="1">
        <f t="shared" si="28"/>
        <v>-23.275062396469</v>
      </c>
    </row>
    <row r="162" spans="2:16" x14ac:dyDescent="0.15">
      <c r="B162">
        <v>6706121</v>
      </c>
      <c r="C162">
        <v>6</v>
      </c>
      <c r="D162">
        <v>60</v>
      </c>
      <c r="E162">
        <v>0</v>
      </c>
      <c r="F162">
        <v>33600</v>
      </c>
      <c r="G162">
        <v>21.6</v>
      </c>
      <c r="H162">
        <v>2.8156906900999998</v>
      </c>
      <c r="I162">
        <v>4.7864906900999999</v>
      </c>
      <c r="J162">
        <v>9.5013039797999994</v>
      </c>
      <c r="K162">
        <v>3.53620737979</v>
      </c>
      <c r="L162">
        <v>23.895833469900001</v>
      </c>
      <c r="M162">
        <v>107.181144555</v>
      </c>
      <c r="N162">
        <v>107.181144555</v>
      </c>
      <c r="O162">
        <v>100</v>
      </c>
      <c r="P162" s="1">
        <f t="shared" si="28"/>
        <v>-14.394529490100002</v>
      </c>
    </row>
    <row r="163" spans="2:16" x14ac:dyDescent="0.15">
      <c r="B163">
        <v>6706121</v>
      </c>
      <c r="C163">
        <v>7</v>
      </c>
      <c r="D163">
        <v>60</v>
      </c>
      <c r="E163">
        <v>0</v>
      </c>
      <c r="F163">
        <v>33600</v>
      </c>
      <c r="G163">
        <v>21.6</v>
      </c>
      <c r="H163">
        <v>2.8156906900999998</v>
      </c>
      <c r="I163">
        <v>4.7864906900999999</v>
      </c>
      <c r="J163">
        <v>10.199227133899999</v>
      </c>
      <c r="K163">
        <v>5.2513400952599998</v>
      </c>
      <c r="L163">
        <v>23.900192577199999</v>
      </c>
      <c r="M163">
        <v>108.213132602</v>
      </c>
      <c r="N163">
        <v>108.213132602</v>
      </c>
      <c r="O163">
        <v>100</v>
      </c>
      <c r="P163" s="1">
        <f t="shared" si="28"/>
        <v>-13.700965443299999</v>
      </c>
    </row>
    <row r="164" spans="2:16" x14ac:dyDescent="0.15">
      <c r="B164">
        <v>6706121</v>
      </c>
      <c r="C164">
        <v>8</v>
      </c>
      <c r="D164">
        <v>60</v>
      </c>
      <c r="E164">
        <v>0</v>
      </c>
      <c r="F164">
        <v>33600</v>
      </c>
      <c r="G164">
        <v>21.6</v>
      </c>
      <c r="H164">
        <v>2.8156906900999998</v>
      </c>
      <c r="I164">
        <v>4.7864906900999999</v>
      </c>
      <c r="J164">
        <v>13.657680751799999</v>
      </c>
      <c r="K164">
        <v>8.7650816182900009</v>
      </c>
      <c r="L164">
        <v>23.906384925099999</v>
      </c>
      <c r="M164">
        <v>113.848420897</v>
      </c>
      <c r="N164">
        <v>113.848420897</v>
      </c>
      <c r="O164">
        <v>100</v>
      </c>
      <c r="P164" s="1">
        <f t="shared" si="28"/>
        <v>-10.2487041733</v>
      </c>
    </row>
    <row r="165" spans="2:16" x14ac:dyDescent="0.15">
      <c r="B165">
        <v>6706121</v>
      </c>
      <c r="C165">
        <v>9</v>
      </c>
      <c r="D165">
        <v>60</v>
      </c>
      <c r="E165">
        <v>0</v>
      </c>
      <c r="F165">
        <v>33600</v>
      </c>
      <c r="G165">
        <v>21.6</v>
      </c>
      <c r="H165">
        <v>2.8156906900999998</v>
      </c>
      <c r="I165">
        <v>4.7864906900999999</v>
      </c>
      <c r="J165">
        <v>13.231895079199999</v>
      </c>
      <c r="K165">
        <v>7.6849983361899996</v>
      </c>
      <c r="L165">
        <v>23.9156096211</v>
      </c>
      <c r="M165">
        <v>112.472693803</v>
      </c>
      <c r="N165">
        <v>112.472693803</v>
      </c>
      <c r="O165">
        <v>100</v>
      </c>
      <c r="P165" s="1">
        <f t="shared" si="28"/>
        <v>-10.683714541900001</v>
      </c>
    </row>
    <row r="166" spans="2:16" x14ac:dyDescent="0.15">
      <c r="B166">
        <v>6706121</v>
      </c>
      <c r="C166">
        <v>10</v>
      </c>
      <c r="D166">
        <v>60</v>
      </c>
      <c r="E166">
        <v>0</v>
      </c>
      <c r="F166">
        <v>33600</v>
      </c>
      <c r="G166">
        <v>21.6</v>
      </c>
      <c r="H166">
        <v>2.8156906900999998</v>
      </c>
      <c r="I166">
        <v>4.7864906900999999</v>
      </c>
      <c r="J166">
        <v>11.0943353317</v>
      </c>
      <c r="K166">
        <v>7.3889609916900003</v>
      </c>
      <c r="L166">
        <v>23.930971227899999</v>
      </c>
      <c r="M166">
        <v>108.805862296</v>
      </c>
      <c r="N166">
        <v>108.805862296</v>
      </c>
      <c r="O166">
        <v>100</v>
      </c>
      <c r="P166" s="1">
        <f t="shared" si="28"/>
        <v>-12.836635896199999</v>
      </c>
    </row>
    <row r="167" spans="2:16" x14ac:dyDescent="0.15">
      <c r="B167">
        <v>6706121</v>
      </c>
      <c r="C167">
        <v>11</v>
      </c>
      <c r="D167">
        <v>60</v>
      </c>
      <c r="E167">
        <v>0</v>
      </c>
      <c r="F167">
        <v>33600</v>
      </c>
      <c r="G167">
        <v>21.6</v>
      </c>
      <c r="H167">
        <v>2.8156906900999998</v>
      </c>
      <c r="I167">
        <v>4.7864906900999999</v>
      </c>
      <c r="J167">
        <v>9.7782222386100006</v>
      </c>
      <c r="K167">
        <v>6.1262002987199997</v>
      </c>
      <c r="L167">
        <v>23.961985329200001</v>
      </c>
      <c r="M167">
        <v>106.831388406</v>
      </c>
      <c r="N167">
        <v>106.831388406</v>
      </c>
      <c r="O167">
        <v>100</v>
      </c>
      <c r="P167" s="1">
        <f t="shared" si="28"/>
        <v>-14.18376309059</v>
      </c>
    </row>
    <row r="168" spans="2:16" x14ac:dyDescent="0.15">
      <c r="B168">
        <v>6706121</v>
      </c>
      <c r="C168">
        <v>12</v>
      </c>
      <c r="D168">
        <v>60</v>
      </c>
      <c r="E168">
        <v>0</v>
      </c>
      <c r="F168">
        <v>33600</v>
      </c>
      <c r="G168">
        <v>21.6</v>
      </c>
      <c r="H168">
        <v>2.8156906900999998</v>
      </c>
      <c r="I168">
        <v>4.7864906900999999</v>
      </c>
      <c r="J168">
        <v>2.8741282087500002</v>
      </c>
      <c r="K168">
        <v>-3.4978905812200001</v>
      </c>
      <c r="L168">
        <v>0</v>
      </c>
      <c r="M168">
        <v>98.440726544599997</v>
      </c>
      <c r="N168">
        <v>98.440726544599997</v>
      </c>
      <c r="O168">
        <v>100</v>
      </c>
      <c r="P168" s="1">
        <f t="shared" si="28"/>
        <v>2.8741282087500002</v>
      </c>
    </row>
    <row r="169" spans="2:16" x14ac:dyDescent="0.15">
      <c r="B169">
        <v>6706121</v>
      </c>
      <c r="C169">
        <v>13</v>
      </c>
      <c r="D169">
        <v>60</v>
      </c>
      <c r="E169">
        <v>5</v>
      </c>
      <c r="F169">
        <v>33600</v>
      </c>
      <c r="G169">
        <v>21.6</v>
      </c>
      <c r="H169">
        <v>0</v>
      </c>
      <c r="I169">
        <v>4.7864906900999999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1">
        <f t="shared" si="28"/>
        <v>0</v>
      </c>
    </row>
    <row r="170" spans="2:16" x14ac:dyDescent="0.15">
      <c r="B170">
        <v>7369931</v>
      </c>
      <c r="C170">
        <v>1</v>
      </c>
      <c r="D170">
        <v>60</v>
      </c>
      <c r="E170">
        <v>0</v>
      </c>
      <c r="F170">
        <v>14500</v>
      </c>
      <c r="G170">
        <v>9.99</v>
      </c>
      <c r="H170">
        <v>3.58276589357</v>
      </c>
      <c r="I170">
        <v>5.5535658935700001</v>
      </c>
      <c r="J170">
        <v>6.0316844712300002</v>
      </c>
      <c r="K170">
        <v>3.4998308804699998</v>
      </c>
      <c r="L170">
        <v>-9.7280848291299993</v>
      </c>
      <c r="M170">
        <v>101.609545938</v>
      </c>
      <c r="N170">
        <v>101.609545938</v>
      </c>
      <c r="O170">
        <v>100</v>
      </c>
      <c r="P170" s="1">
        <f t="shared" si="28"/>
        <v>15.759769300359999</v>
      </c>
    </row>
    <row r="171" spans="2:16" x14ac:dyDescent="0.15">
      <c r="B171">
        <v>7369931</v>
      </c>
      <c r="C171">
        <v>2</v>
      </c>
      <c r="D171">
        <v>60</v>
      </c>
      <c r="E171">
        <v>0</v>
      </c>
      <c r="F171">
        <v>14500</v>
      </c>
      <c r="G171">
        <v>9.99</v>
      </c>
      <c r="H171">
        <v>3.58276589357</v>
      </c>
      <c r="I171">
        <v>5.5535658935700001</v>
      </c>
      <c r="J171">
        <v>3.8351319137200002</v>
      </c>
      <c r="K171">
        <v>-0.65218757606</v>
      </c>
      <c r="L171">
        <v>-10.628644277899999</v>
      </c>
      <c r="M171">
        <v>97.864624176099994</v>
      </c>
      <c r="N171">
        <v>97.864624176099994</v>
      </c>
      <c r="O171">
        <v>100</v>
      </c>
      <c r="P171" s="1">
        <f t="shared" si="28"/>
        <v>14.463776191619999</v>
      </c>
    </row>
    <row r="172" spans="2:16" x14ac:dyDescent="0.15">
      <c r="B172">
        <v>7369931</v>
      </c>
      <c r="C172">
        <v>3</v>
      </c>
      <c r="D172">
        <v>60</v>
      </c>
      <c r="E172">
        <v>0</v>
      </c>
      <c r="F172">
        <v>14500</v>
      </c>
      <c r="G172">
        <v>9.99</v>
      </c>
      <c r="H172">
        <v>3.58276589357</v>
      </c>
      <c r="I172">
        <v>5.5535658935700001</v>
      </c>
      <c r="J172">
        <v>3.2543263424100002</v>
      </c>
      <c r="K172">
        <v>-0.198076662485</v>
      </c>
      <c r="L172">
        <v>-11.585702078700001</v>
      </c>
      <c r="M172">
        <v>97.054332401699995</v>
      </c>
      <c r="N172">
        <v>97.054332401699995</v>
      </c>
      <c r="O172">
        <v>100</v>
      </c>
      <c r="P172" s="1">
        <f t="shared" si="28"/>
        <v>14.84002842111</v>
      </c>
    </row>
    <row r="173" spans="2:16" x14ac:dyDescent="0.15">
      <c r="B173">
        <v>7369931</v>
      </c>
      <c r="C173">
        <v>4</v>
      </c>
      <c r="D173">
        <v>60</v>
      </c>
      <c r="E173">
        <v>0</v>
      </c>
      <c r="F173">
        <v>14500</v>
      </c>
      <c r="G173">
        <v>9.99</v>
      </c>
      <c r="H173">
        <v>3.58276589357</v>
      </c>
      <c r="I173">
        <v>5.5535658935700001</v>
      </c>
      <c r="J173">
        <v>2.8069869727299999</v>
      </c>
      <c r="K173">
        <v>-1.6664778504</v>
      </c>
      <c r="L173">
        <v>-12.603781289800001</v>
      </c>
      <c r="M173">
        <v>96.363985698500002</v>
      </c>
      <c r="N173">
        <v>96.363985698500002</v>
      </c>
      <c r="O173">
        <v>100</v>
      </c>
      <c r="P173" s="1">
        <f t="shared" si="28"/>
        <v>15.41076826253</v>
      </c>
    </row>
    <row r="174" spans="2:16" x14ac:dyDescent="0.15">
      <c r="B174">
        <v>7369931</v>
      </c>
      <c r="C174">
        <v>5</v>
      </c>
      <c r="D174">
        <v>60</v>
      </c>
      <c r="E174">
        <v>0</v>
      </c>
      <c r="F174">
        <v>14500</v>
      </c>
      <c r="G174">
        <v>9.99</v>
      </c>
      <c r="H174">
        <v>3.58276589357</v>
      </c>
      <c r="I174">
        <v>5.5535658935700001</v>
      </c>
      <c r="J174">
        <v>5.3718540495699996</v>
      </c>
      <c r="K174">
        <v>1.7975670023799999</v>
      </c>
      <c r="L174">
        <v>-13.6878654227</v>
      </c>
      <c r="M174">
        <v>100.45478338300001</v>
      </c>
      <c r="N174">
        <v>100.45478338300001</v>
      </c>
      <c r="O174">
        <v>100</v>
      </c>
      <c r="P174" s="1">
        <f t="shared" si="28"/>
        <v>19.05971947227</v>
      </c>
    </row>
    <row r="175" spans="2:16" x14ac:dyDescent="0.15">
      <c r="B175">
        <v>7369931</v>
      </c>
      <c r="C175">
        <v>6</v>
      </c>
      <c r="D175">
        <v>60</v>
      </c>
      <c r="E175">
        <v>0</v>
      </c>
      <c r="F175">
        <v>14500</v>
      </c>
      <c r="G175">
        <v>9.99</v>
      </c>
      <c r="H175">
        <v>3.58276589357</v>
      </c>
      <c r="I175">
        <v>5.5535658935700001</v>
      </c>
      <c r="J175">
        <v>2.3023786242000002</v>
      </c>
      <c r="K175">
        <v>-3.5717556960199999</v>
      </c>
      <c r="L175">
        <v>-14.8432809598</v>
      </c>
      <c r="M175">
        <v>95.480125482000005</v>
      </c>
      <c r="N175">
        <v>95.480125482000005</v>
      </c>
      <c r="O175">
        <v>100</v>
      </c>
      <c r="P175" s="1">
        <f t="shared" si="28"/>
        <v>17.145659584000001</v>
      </c>
    </row>
    <row r="176" spans="2:16" x14ac:dyDescent="0.15">
      <c r="B176">
        <v>7369931</v>
      </c>
      <c r="C176">
        <v>7</v>
      </c>
      <c r="D176">
        <v>60</v>
      </c>
      <c r="E176">
        <v>0</v>
      </c>
      <c r="F176">
        <v>14500</v>
      </c>
      <c r="G176">
        <v>9.99</v>
      </c>
      <c r="H176">
        <v>3.58276589357</v>
      </c>
      <c r="I176">
        <v>5.5535658935700001</v>
      </c>
      <c r="J176">
        <v>2.5742345041400001</v>
      </c>
      <c r="K176">
        <v>-1.81425716913</v>
      </c>
      <c r="L176">
        <v>-16.0759757993</v>
      </c>
      <c r="M176">
        <v>96.045356588000004</v>
      </c>
      <c r="N176">
        <v>96.045356588000004</v>
      </c>
      <c r="O176">
        <v>100</v>
      </c>
      <c r="P176" s="1">
        <f t="shared" ref="P176:P239" si="29">(J176-L176)</f>
        <v>18.650210303440002</v>
      </c>
    </row>
    <row r="177" spans="2:16" x14ac:dyDescent="0.15">
      <c r="B177">
        <v>7369931</v>
      </c>
      <c r="C177">
        <v>8</v>
      </c>
      <c r="D177">
        <v>60</v>
      </c>
      <c r="E177">
        <v>0</v>
      </c>
      <c r="F177">
        <v>14500</v>
      </c>
      <c r="G177">
        <v>9.99</v>
      </c>
      <c r="H177">
        <v>3.58276589357</v>
      </c>
      <c r="I177">
        <v>5.5535658935700001</v>
      </c>
      <c r="J177">
        <v>2.66898818674</v>
      </c>
      <c r="K177">
        <v>-2.4327469496099998</v>
      </c>
      <c r="L177">
        <v>-17.392366082799999</v>
      </c>
      <c r="M177">
        <v>96.084732430599999</v>
      </c>
      <c r="N177">
        <v>96.084732430599999</v>
      </c>
      <c r="O177">
        <v>100</v>
      </c>
      <c r="P177" s="1">
        <f t="shared" si="29"/>
        <v>20.061354269539997</v>
      </c>
    </row>
    <row r="178" spans="2:16" x14ac:dyDescent="0.15">
      <c r="B178">
        <v>7369931</v>
      </c>
      <c r="C178">
        <v>9</v>
      </c>
      <c r="D178">
        <v>60</v>
      </c>
      <c r="E178">
        <v>0</v>
      </c>
      <c r="F178">
        <v>14500</v>
      </c>
      <c r="G178">
        <v>9.99</v>
      </c>
      <c r="H178">
        <v>3.58276589357</v>
      </c>
      <c r="I178">
        <v>5.5535658935700001</v>
      </c>
      <c r="J178">
        <v>4.7599436040700001</v>
      </c>
      <c r="K178">
        <v>2.0134551890500001</v>
      </c>
      <c r="L178">
        <v>-18.7995045985</v>
      </c>
      <c r="M178">
        <v>99.547396683700001</v>
      </c>
      <c r="N178">
        <v>99.547396683700001</v>
      </c>
      <c r="O178">
        <v>100</v>
      </c>
      <c r="P178" s="1">
        <f t="shared" si="29"/>
        <v>23.55944820257</v>
      </c>
    </row>
    <row r="179" spans="2:16" x14ac:dyDescent="0.15">
      <c r="B179">
        <v>7369931</v>
      </c>
      <c r="C179">
        <v>10</v>
      </c>
      <c r="D179">
        <v>60</v>
      </c>
      <c r="E179">
        <v>0</v>
      </c>
      <c r="F179">
        <v>14500</v>
      </c>
      <c r="G179">
        <v>9.99</v>
      </c>
      <c r="H179">
        <v>3.58276589357</v>
      </c>
      <c r="I179">
        <v>5.5535658935700001</v>
      </c>
      <c r="J179">
        <v>5.8600032131599997</v>
      </c>
      <c r="K179">
        <v>2.6679748763700002</v>
      </c>
      <c r="L179">
        <v>-20.305043757300002</v>
      </c>
      <c r="M179">
        <v>101.28955561799999</v>
      </c>
      <c r="N179">
        <v>101.28955561799999</v>
      </c>
      <c r="O179">
        <v>100</v>
      </c>
      <c r="P179" s="1">
        <f t="shared" si="29"/>
        <v>26.165046970460001</v>
      </c>
    </row>
    <row r="180" spans="2:16" x14ac:dyDescent="0.15">
      <c r="B180">
        <v>7369931</v>
      </c>
      <c r="C180">
        <v>11</v>
      </c>
      <c r="D180">
        <v>60</v>
      </c>
      <c r="E180">
        <v>0</v>
      </c>
      <c r="F180">
        <v>14500</v>
      </c>
      <c r="G180">
        <v>9.99</v>
      </c>
      <c r="H180">
        <v>3.58276589357</v>
      </c>
      <c r="I180">
        <v>5.5535658935700001</v>
      </c>
      <c r="J180">
        <v>5.5209548396799999</v>
      </c>
      <c r="K180">
        <v>2.37940337655</v>
      </c>
      <c r="L180">
        <v>-21.917414866200001</v>
      </c>
      <c r="M180">
        <v>100.745894897</v>
      </c>
      <c r="N180">
        <v>100.745894897</v>
      </c>
      <c r="O180">
        <v>100</v>
      </c>
      <c r="P180" s="1">
        <f t="shared" si="29"/>
        <v>27.43836970588</v>
      </c>
    </row>
    <row r="181" spans="2:16" x14ac:dyDescent="0.15">
      <c r="B181">
        <v>7369931</v>
      </c>
      <c r="C181">
        <v>12</v>
      </c>
      <c r="D181">
        <v>60</v>
      </c>
      <c r="E181">
        <v>0</v>
      </c>
      <c r="F181">
        <v>14500</v>
      </c>
      <c r="G181">
        <v>9.99</v>
      </c>
      <c r="H181">
        <v>3.58276589357</v>
      </c>
      <c r="I181">
        <v>5.5535658935700001</v>
      </c>
      <c r="J181">
        <v>7.0193076327800004</v>
      </c>
      <c r="K181">
        <v>4.3636650789300004</v>
      </c>
      <c r="L181">
        <v>-23.6455977213</v>
      </c>
      <c r="M181">
        <v>103.15090885399999</v>
      </c>
      <c r="N181">
        <v>103.15090885399999</v>
      </c>
      <c r="O181">
        <v>100</v>
      </c>
      <c r="P181" s="1">
        <f t="shared" si="29"/>
        <v>30.664905354079998</v>
      </c>
    </row>
    <row r="182" spans="2:16" x14ac:dyDescent="0.15">
      <c r="B182">
        <v>7369931</v>
      </c>
      <c r="C182">
        <v>13</v>
      </c>
      <c r="D182">
        <v>60</v>
      </c>
      <c r="E182">
        <v>0</v>
      </c>
      <c r="F182">
        <v>14500</v>
      </c>
      <c r="G182">
        <v>9.99</v>
      </c>
      <c r="H182">
        <v>3.58276589357</v>
      </c>
      <c r="I182">
        <v>5.5535658935700001</v>
      </c>
      <c r="J182">
        <v>6.4172131009999998</v>
      </c>
      <c r="K182">
        <v>3.2712303765600002</v>
      </c>
      <c r="L182">
        <v>-25.499567497800001</v>
      </c>
      <c r="M182">
        <v>102.168275282</v>
      </c>
      <c r="N182">
        <v>102.168275282</v>
      </c>
      <c r="O182">
        <v>100</v>
      </c>
      <c r="P182" s="1">
        <f t="shared" si="29"/>
        <v>31.916780598800003</v>
      </c>
    </row>
    <row r="183" spans="2:16" x14ac:dyDescent="0.15">
      <c r="B183">
        <v>7369931</v>
      </c>
      <c r="C183">
        <v>14</v>
      </c>
      <c r="D183">
        <v>60</v>
      </c>
      <c r="E183">
        <v>0</v>
      </c>
      <c r="F183">
        <v>14500</v>
      </c>
      <c r="G183">
        <v>9.99</v>
      </c>
      <c r="H183">
        <v>3.58276589357</v>
      </c>
      <c r="I183">
        <v>5.5535658935700001</v>
      </c>
      <c r="J183">
        <v>5.6504713660599997</v>
      </c>
      <c r="K183">
        <v>3.12694300824</v>
      </c>
      <c r="L183">
        <v>-27.4899456176</v>
      </c>
      <c r="M183">
        <v>100.906834953</v>
      </c>
      <c r="N183">
        <v>100.906834953</v>
      </c>
      <c r="O183">
        <v>100</v>
      </c>
      <c r="P183" s="1">
        <f t="shared" si="29"/>
        <v>33.140416983660003</v>
      </c>
    </row>
    <row r="184" spans="2:16" x14ac:dyDescent="0.15">
      <c r="B184">
        <v>7369931</v>
      </c>
      <c r="C184">
        <v>15</v>
      </c>
      <c r="D184">
        <v>60</v>
      </c>
      <c r="E184">
        <v>0</v>
      </c>
      <c r="F184">
        <v>14500</v>
      </c>
      <c r="G184">
        <v>9.99</v>
      </c>
      <c r="H184">
        <v>3.58276589357</v>
      </c>
      <c r="I184">
        <v>5.5535658935700001</v>
      </c>
      <c r="J184">
        <v>3.27907863669</v>
      </c>
      <c r="K184">
        <v>0.54972417475000002</v>
      </c>
      <c r="L184">
        <v>-29.628130276899999</v>
      </c>
      <c r="M184">
        <v>97.773181593999993</v>
      </c>
      <c r="N184">
        <v>97.773181593999993</v>
      </c>
      <c r="O184">
        <v>100</v>
      </c>
      <c r="P184" s="1">
        <f t="shared" si="29"/>
        <v>32.907208913589997</v>
      </c>
    </row>
    <row r="185" spans="2:16" x14ac:dyDescent="0.15">
      <c r="B185">
        <v>7369931</v>
      </c>
      <c r="C185">
        <v>16</v>
      </c>
      <c r="D185">
        <v>60</v>
      </c>
      <c r="E185">
        <v>0</v>
      </c>
      <c r="F185">
        <v>14500</v>
      </c>
      <c r="G185">
        <v>9.99</v>
      </c>
      <c r="H185">
        <v>3.58276589357</v>
      </c>
      <c r="I185">
        <v>5.5535658935700001</v>
      </c>
      <c r="J185">
        <v>4.8376928557400003</v>
      </c>
      <c r="K185">
        <v>2.4969488846300001</v>
      </c>
      <c r="L185">
        <v>-31.9263068805</v>
      </c>
      <c r="M185">
        <v>99.755314459600001</v>
      </c>
      <c r="N185">
        <v>99.755314459600001</v>
      </c>
      <c r="O185">
        <v>100</v>
      </c>
      <c r="P185" s="1">
        <f t="shared" si="29"/>
        <v>36.763999736240002</v>
      </c>
    </row>
    <row r="186" spans="2:16" x14ac:dyDescent="0.15">
      <c r="B186">
        <v>7369931</v>
      </c>
      <c r="C186">
        <v>17</v>
      </c>
      <c r="D186">
        <v>60</v>
      </c>
      <c r="E186">
        <v>0</v>
      </c>
      <c r="F186">
        <v>14500</v>
      </c>
      <c r="G186">
        <v>9.99</v>
      </c>
      <c r="H186">
        <v>3.58276589357</v>
      </c>
      <c r="I186">
        <v>5.5535658935700001</v>
      </c>
      <c r="J186">
        <v>4.0144008926300003</v>
      </c>
      <c r="K186">
        <v>-6.2982948942100006E-2</v>
      </c>
      <c r="L186">
        <v>-34.397251792699997</v>
      </c>
      <c r="M186">
        <v>98.578962141399998</v>
      </c>
      <c r="N186">
        <v>98.578962141399998</v>
      </c>
      <c r="O186">
        <v>100</v>
      </c>
      <c r="P186" s="1">
        <f t="shared" si="29"/>
        <v>38.411652685329997</v>
      </c>
    </row>
    <row r="187" spans="2:16" x14ac:dyDescent="0.15">
      <c r="B187">
        <v>7369931</v>
      </c>
      <c r="C187">
        <v>18</v>
      </c>
      <c r="D187">
        <v>60</v>
      </c>
      <c r="E187">
        <v>0</v>
      </c>
      <c r="F187">
        <v>14500</v>
      </c>
      <c r="G187">
        <v>9.99</v>
      </c>
      <c r="H187">
        <v>3.58276589357</v>
      </c>
      <c r="I187">
        <v>5.5535658935700001</v>
      </c>
      <c r="J187">
        <v>3.20313886375</v>
      </c>
      <c r="K187">
        <v>-0.197807185031</v>
      </c>
      <c r="L187">
        <v>-37.0543099824</v>
      </c>
      <c r="M187">
        <v>97.579292827299994</v>
      </c>
      <c r="N187">
        <v>97.579292827299994</v>
      </c>
      <c r="O187">
        <v>100</v>
      </c>
      <c r="P187" s="1">
        <f t="shared" si="29"/>
        <v>40.257448846149998</v>
      </c>
    </row>
    <row r="188" spans="2:16" x14ac:dyDescent="0.15">
      <c r="B188">
        <v>7369931</v>
      </c>
      <c r="C188">
        <v>19</v>
      </c>
      <c r="D188">
        <v>60</v>
      </c>
      <c r="E188">
        <v>0</v>
      </c>
      <c r="F188">
        <v>14500</v>
      </c>
      <c r="G188">
        <v>9.99</v>
      </c>
      <c r="H188">
        <v>3.58276589357</v>
      </c>
      <c r="I188">
        <v>5.5535658935700001</v>
      </c>
      <c r="J188">
        <v>3.1667319570100001</v>
      </c>
      <c r="K188">
        <v>-1.0274710788200001</v>
      </c>
      <c r="L188">
        <v>-39.910782923399999</v>
      </c>
      <c r="M188">
        <v>97.528326812900005</v>
      </c>
      <c r="N188">
        <v>97.528326812900005</v>
      </c>
      <c r="O188">
        <v>100</v>
      </c>
      <c r="P188" s="1">
        <f t="shared" si="29"/>
        <v>43.07751488041</v>
      </c>
    </row>
    <row r="189" spans="2:16" x14ac:dyDescent="0.15">
      <c r="B189">
        <v>7369931</v>
      </c>
      <c r="C189">
        <v>20</v>
      </c>
      <c r="D189">
        <v>60</v>
      </c>
      <c r="E189">
        <v>0</v>
      </c>
      <c r="F189">
        <v>14500</v>
      </c>
      <c r="G189">
        <v>9.99</v>
      </c>
      <c r="H189">
        <v>3.58276589357</v>
      </c>
      <c r="I189">
        <v>5.5535658935700001</v>
      </c>
      <c r="J189">
        <v>4.1900071936899996</v>
      </c>
      <c r="K189">
        <v>1.0564166605500001</v>
      </c>
      <c r="L189">
        <v>-42.9799402887</v>
      </c>
      <c r="M189">
        <v>98.973607214699996</v>
      </c>
      <c r="N189">
        <v>98.973607214699996</v>
      </c>
      <c r="O189">
        <v>100</v>
      </c>
      <c r="P189" s="1">
        <f t="shared" si="29"/>
        <v>47.16994748239</v>
      </c>
    </row>
    <row r="190" spans="2:16" x14ac:dyDescent="0.15">
      <c r="B190">
        <v>7369931</v>
      </c>
      <c r="C190">
        <v>21</v>
      </c>
      <c r="D190">
        <v>60</v>
      </c>
      <c r="E190">
        <v>0</v>
      </c>
      <c r="F190">
        <v>14500</v>
      </c>
      <c r="G190">
        <v>9.99</v>
      </c>
      <c r="H190">
        <v>3.58276589357</v>
      </c>
      <c r="I190">
        <v>5.5535658935700001</v>
      </c>
      <c r="J190">
        <v>6.0053569905000002</v>
      </c>
      <c r="K190">
        <v>4.2198095481699998</v>
      </c>
      <c r="L190">
        <v>-46.273832081499997</v>
      </c>
      <c r="M190">
        <v>101.341396132</v>
      </c>
      <c r="N190">
        <v>101.341396132</v>
      </c>
      <c r="O190">
        <v>100</v>
      </c>
      <c r="P190" s="1">
        <f t="shared" si="29"/>
        <v>52.279189071999994</v>
      </c>
    </row>
    <row r="191" spans="2:16" x14ac:dyDescent="0.15">
      <c r="B191">
        <v>7369931</v>
      </c>
      <c r="C191">
        <v>22</v>
      </c>
      <c r="D191">
        <v>60</v>
      </c>
      <c r="E191">
        <v>0</v>
      </c>
      <c r="F191">
        <v>14500</v>
      </c>
      <c r="G191">
        <v>9.99</v>
      </c>
      <c r="H191">
        <v>3.58276589357</v>
      </c>
      <c r="I191">
        <v>5.5535658935700001</v>
      </c>
      <c r="J191">
        <v>6.7292587360500002</v>
      </c>
      <c r="K191">
        <v>4.6699920325599997</v>
      </c>
      <c r="L191">
        <v>-49.802563800999998</v>
      </c>
      <c r="M191">
        <v>102.380554788</v>
      </c>
      <c r="N191">
        <v>102.380554788</v>
      </c>
      <c r="O191">
        <v>100</v>
      </c>
      <c r="P191" s="1">
        <f t="shared" si="29"/>
        <v>56.531822537049997</v>
      </c>
    </row>
    <row r="192" spans="2:16" x14ac:dyDescent="0.15">
      <c r="B192">
        <v>7369931</v>
      </c>
      <c r="C192">
        <v>23</v>
      </c>
      <c r="D192">
        <v>60</v>
      </c>
      <c r="E192">
        <v>0</v>
      </c>
      <c r="F192">
        <v>14500</v>
      </c>
      <c r="G192">
        <v>9.99</v>
      </c>
      <c r="H192">
        <v>3.58276589357</v>
      </c>
      <c r="I192">
        <v>5.5535658935700001</v>
      </c>
      <c r="J192">
        <v>4.0713311927199998</v>
      </c>
      <c r="K192">
        <v>-0.13345007997399999</v>
      </c>
      <c r="L192">
        <v>-53.572670295800002</v>
      </c>
      <c r="M192">
        <v>98.789168974199995</v>
      </c>
      <c r="N192">
        <v>98.789168974199995</v>
      </c>
      <c r="O192">
        <v>100</v>
      </c>
      <c r="P192" s="1">
        <f t="shared" si="29"/>
        <v>57.644001488520004</v>
      </c>
    </row>
    <row r="193" spans="2:16" x14ac:dyDescent="0.15">
      <c r="B193">
        <v>7369931</v>
      </c>
      <c r="C193">
        <v>24</v>
      </c>
      <c r="D193">
        <v>60</v>
      </c>
      <c r="E193">
        <v>0</v>
      </c>
      <c r="F193">
        <v>14500</v>
      </c>
      <c r="G193">
        <v>9.99</v>
      </c>
      <c r="H193">
        <v>3.58276589357</v>
      </c>
      <c r="I193">
        <v>5.5535658935700001</v>
      </c>
      <c r="J193">
        <v>6.0028392320500004</v>
      </c>
      <c r="K193">
        <v>4.0956712937599997</v>
      </c>
      <c r="L193">
        <v>-57.584845497400003</v>
      </c>
      <c r="M193">
        <v>101.297802828</v>
      </c>
      <c r="N193">
        <v>101.297802828</v>
      </c>
      <c r="O193">
        <v>100</v>
      </c>
      <c r="P193" s="1">
        <f t="shared" si="29"/>
        <v>63.587684729450004</v>
      </c>
    </row>
    <row r="194" spans="2:16" x14ac:dyDescent="0.15">
      <c r="B194">
        <v>7369931</v>
      </c>
      <c r="C194">
        <v>25</v>
      </c>
      <c r="D194">
        <v>60</v>
      </c>
      <c r="E194">
        <v>0</v>
      </c>
      <c r="F194">
        <v>14500</v>
      </c>
      <c r="G194">
        <v>9.99</v>
      </c>
      <c r="H194">
        <v>3.58276589357</v>
      </c>
      <c r="I194">
        <v>5.5535658935700001</v>
      </c>
      <c r="J194">
        <v>4.7414731439400004</v>
      </c>
      <c r="K194">
        <v>1.80826181979</v>
      </c>
      <c r="L194">
        <v>-61.831195661499997</v>
      </c>
      <c r="M194">
        <v>99.7458062133</v>
      </c>
      <c r="N194">
        <v>99.7458062133</v>
      </c>
      <c r="O194">
        <v>100</v>
      </c>
      <c r="P194" s="1">
        <f t="shared" si="29"/>
        <v>66.572668805440003</v>
      </c>
    </row>
    <row r="195" spans="2:16" x14ac:dyDescent="0.15">
      <c r="B195">
        <v>7369931</v>
      </c>
      <c r="C195">
        <v>26</v>
      </c>
      <c r="D195">
        <v>60</v>
      </c>
      <c r="E195">
        <v>0</v>
      </c>
      <c r="F195">
        <v>14500</v>
      </c>
      <c r="G195">
        <v>9.99</v>
      </c>
      <c r="H195">
        <v>3.58276589357</v>
      </c>
      <c r="I195">
        <v>5.5535658935700001</v>
      </c>
      <c r="J195">
        <v>7.8003748746300001</v>
      </c>
      <c r="K195">
        <v>6.6455350047800001</v>
      </c>
      <c r="L195">
        <v>-66.290802164400006</v>
      </c>
      <c r="M195">
        <v>103.41277931099999</v>
      </c>
      <c r="N195">
        <v>103.41277931099999</v>
      </c>
      <c r="O195">
        <v>100</v>
      </c>
      <c r="P195" s="1">
        <f t="shared" si="29"/>
        <v>74.091177039030001</v>
      </c>
    </row>
    <row r="196" spans="2:16" x14ac:dyDescent="0.15">
      <c r="B196">
        <v>7369931</v>
      </c>
      <c r="C196">
        <v>27</v>
      </c>
      <c r="D196">
        <v>60</v>
      </c>
      <c r="E196">
        <v>0</v>
      </c>
      <c r="F196">
        <v>14500</v>
      </c>
      <c r="G196">
        <v>9.99</v>
      </c>
      <c r="H196">
        <v>3.58276589357</v>
      </c>
      <c r="I196">
        <v>5.5535658935700001</v>
      </c>
      <c r="J196">
        <v>7.5335815724700002</v>
      </c>
      <c r="K196">
        <v>6.30857216257</v>
      </c>
      <c r="L196">
        <v>-70.924600920000003</v>
      </c>
      <c r="M196">
        <v>103.062230422</v>
      </c>
      <c r="N196">
        <v>103.062230422</v>
      </c>
      <c r="O196">
        <v>100</v>
      </c>
      <c r="P196" s="1">
        <f t="shared" si="29"/>
        <v>78.458182492470002</v>
      </c>
    </row>
    <row r="197" spans="2:16" x14ac:dyDescent="0.15">
      <c r="B197">
        <v>7369931</v>
      </c>
      <c r="C197">
        <v>28</v>
      </c>
      <c r="D197">
        <v>60</v>
      </c>
      <c r="E197">
        <v>0</v>
      </c>
      <c r="F197">
        <v>14500</v>
      </c>
      <c r="G197">
        <v>9.99</v>
      </c>
      <c r="H197">
        <v>3.58276589357</v>
      </c>
      <c r="I197">
        <v>5.5535658935700001</v>
      </c>
      <c r="J197">
        <v>5.3948507152399996</v>
      </c>
      <c r="K197">
        <v>3.3686595934399999</v>
      </c>
      <c r="L197">
        <v>-75.668251161499995</v>
      </c>
      <c r="M197">
        <v>100.52117626</v>
      </c>
      <c r="N197">
        <v>100.52117626</v>
      </c>
      <c r="O197">
        <v>100</v>
      </c>
      <c r="P197" s="1">
        <f t="shared" si="29"/>
        <v>81.063101876739992</v>
      </c>
    </row>
    <row r="198" spans="2:16" x14ac:dyDescent="0.15">
      <c r="B198">
        <v>7369931</v>
      </c>
      <c r="C198">
        <v>29</v>
      </c>
      <c r="D198">
        <v>60</v>
      </c>
      <c r="E198">
        <v>0</v>
      </c>
      <c r="F198">
        <v>14500</v>
      </c>
      <c r="G198">
        <v>9.99</v>
      </c>
      <c r="H198">
        <v>3.58276589357</v>
      </c>
      <c r="I198">
        <v>5.5535658935700001</v>
      </c>
      <c r="J198">
        <v>5.85204830139</v>
      </c>
      <c r="K198">
        <v>3.8249107227899999</v>
      </c>
      <c r="L198">
        <v>-80.424516306300006</v>
      </c>
      <c r="M198">
        <v>101.04406592700001</v>
      </c>
      <c r="N198">
        <v>101.04406592700001</v>
      </c>
      <c r="O198">
        <v>100</v>
      </c>
      <c r="P198" s="1">
        <f t="shared" si="29"/>
        <v>86.276564607690005</v>
      </c>
    </row>
    <row r="199" spans="2:16" x14ac:dyDescent="0.15">
      <c r="B199">
        <v>7369931</v>
      </c>
      <c r="C199">
        <v>30</v>
      </c>
      <c r="D199">
        <v>60</v>
      </c>
      <c r="E199">
        <v>0</v>
      </c>
      <c r="F199">
        <v>14500</v>
      </c>
      <c r="G199">
        <v>9.99</v>
      </c>
      <c r="H199">
        <v>3.58276589357</v>
      </c>
      <c r="I199">
        <v>5.5535658935700001</v>
      </c>
      <c r="J199">
        <v>3.3932206031800001</v>
      </c>
      <c r="K199">
        <v>0.50345526060900003</v>
      </c>
      <c r="L199">
        <v>-85.055594689299994</v>
      </c>
      <c r="M199">
        <v>98.306279320499996</v>
      </c>
      <c r="N199">
        <v>98.306279320499996</v>
      </c>
      <c r="O199">
        <v>100</v>
      </c>
      <c r="P199" s="1">
        <f t="shared" si="29"/>
        <v>88.448815292479992</v>
      </c>
    </row>
    <row r="200" spans="2:16" x14ac:dyDescent="0.15">
      <c r="B200">
        <v>7369931</v>
      </c>
      <c r="C200">
        <v>31</v>
      </c>
      <c r="D200">
        <v>60</v>
      </c>
      <c r="E200">
        <v>0</v>
      </c>
      <c r="F200">
        <v>14500</v>
      </c>
      <c r="G200">
        <v>9.99</v>
      </c>
      <c r="H200">
        <v>3.58276589357</v>
      </c>
      <c r="I200">
        <v>5.5535658935700001</v>
      </c>
      <c r="J200">
        <v>3.8012784229699998</v>
      </c>
      <c r="K200">
        <v>1.26331908745</v>
      </c>
      <c r="L200">
        <v>-89.379171528499995</v>
      </c>
      <c r="M200">
        <v>98.839626200300003</v>
      </c>
      <c r="N200">
        <v>98.839626200300003</v>
      </c>
      <c r="O200">
        <v>100</v>
      </c>
      <c r="P200" s="1">
        <f t="shared" si="29"/>
        <v>93.180449951469996</v>
      </c>
    </row>
    <row r="201" spans="2:16" x14ac:dyDescent="0.15">
      <c r="B201">
        <v>7369931</v>
      </c>
      <c r="C201">
        <v>32</v>
      </c>
      <c r="D201">
        <v>60</v>
      </c>
      <c r="E201">
        <v>0</v>
      </c>
      <c r="F201">
        <v>14500</v>
      </c>
      <c r="G201">
        <v>9.99</v>
      </c>
      <c r="H201">
        <v>3.58276589357</v>
      </c>
      <c r="I201">
        <v>5.5535658935700001</v>
      </c>
      <c r="J201">
        <v>5.6179595247999998</v>
      </c>
      <c r="K201">
        <v>4.2844695137400004</v>
      </c>
      <c r="L201">
        <v>-93.175224807999996</v>
      </c>
      <c r="M201">
        <v>100.749203276</v>
      </c>
      <c r="N201">
        <v>100.749203276</v>
      </c>
      <c r="O201">
        <v>100</v>
      </c>
      <c r="P201" s="1">
        <f t="shared" si="29"/>
        <v>98.793184332799996</v>
      </c>
    </row>
    <row r="202" spans="2:16" x14ac:dyDescent="0.15">
      <c r="B202">
        <v>7369931</v>
      </c>
      <c r="C202">
        <v>33</v>
      </c>
      <c r="D202">
        <v>60</v>
      </c>
      <c r="E202">
        <v>0</v>
      </c>
      <c r="F202">
        <v>14500</v>
      </c>
      <c r="G202">
        <v>9.99</v>
      </c>
      <c r="H202">
        <v>3.58276589357</v>
      </c>
      <c r="I202">
        <v>5.5535658935700001</v>
      </c>
      <c r="J202">
        <v>9.1315942964900003</v>
      </c>
      <c r="K202">
        <v>8.60632902601</v>
      </c>
      <c r="L202">
        <v>-96.214745649500003</v>
      </c>
      <c r="M202">
        <v>104.17673239</v>
      </c>
      <c r="N202">
        <v>104.17673239</v>
      </c>
      <c r="O202">
        <v>100</v>
      </c>
      <c r="P202" s="1">
        <f t="shared" si="29"/>
        <v>105.34633994599</v>
      </c>
    </row>
    <row r="203" spans="2:16" x14ac:dyDescent="0.15">
      <c r="B203">
        <v>7369931</v>
      </c>
      <c r="C203">
        <v>34</v>
      </c>
      <c r="D203">
        <v>60</v>
      </c>
      <c r="E203">
        <v>0</v>
      </c>
      <c r="F203">
        <v>14500</v>
      </c>
      <c r="G203">
        <v>9.99</v>
      </c>
      <c r="H203">
        <v>3.58276589357</v>
      </c>
      <c r="I203">
        <v>5.5535658935700001</v>
      </c>
      <c r="J203">
        <v>4.9119191286300001</v>
      </c>
      <c r="K203">
        <v>3.6600064452000001</v>
      </c>
      <c r="L203">
        <v>-98.324412520199999</v>
      </c>
      <c r="M203">
        <v>100.03930534600001</v>
      </c>
      <c r="N203">
        <v>100.03930534600001</v>
      </c>
      <c r="O203">
        <v>100</v>
      </c>
      <c r="P203" s="1">
        <f t="shared" si="29"/>
        <v>103.23633164883</v>
      </c>
    </row>
    <row r="204" spans="2:16" x14ac:dyDescent="0.15">
      <c r="B204">
        <v>7369931</v>
      </c>
      <c r="C204">
        <v>35</v>
      </c>
      <c r="D204">
        <v>60</v>
      </c>
      <c r="E204">
        <v>0</v>
      </c>
      <c r="F204">
        <v>14500</v>
      </c>
      <c r="G204">
        <v>9.99</v>
      </c>
      <c r="H204">
        <v>3.58276589357</v>
      </c>
      <c r="I204">
        <v>5.5535658935700001</v>
      </c>
      <c r="J204">
        <v>4.8111641288999998</v>
      </c>
      <c r="K204">
        <v>2.9433305736099999</v>
      </c>
      <c r="L204">
        <v>-99.486431042299998</v>
      </c>
      <c r="M204">
        <v>99.949302486400001</v>
      </c>
      <c r="N204">
        <v>99.949302486400001</v>
      </c>
      <c r="O204">
        <v>100</v>
      </c>
      <c r="P204" s="1">
        <f t="shared" si="29"/>
        <v>104.2975951712</v>
      </c>
    </row>
    <row r="205" spans="2:16" x14ac:dyDescent="0.15">
      <c r="B205">
        <v>7369931</v>
      </c>
      <c r="C205">
        <v>36</v>
      </c>
      <c r="D205">
        <v>60</v>
      </c>
      <c r="E205">
        <v>0</v>
      </c>
      <c r="F205">
        <v>14500</v>
      </c>
      <c r="G205">
        <v>9.99</v>
      </c>
      <c r="H205">
        <v>3.58276589357</v>
      </c>
      <c r="I205">
        <v>5.5535658935700001</v>
      </c>
      <c r="J205">
        <v>7.1376906309899999</v>
      </c>
      <c r="K205">
        <v>6.2589983871800001</v>
      </c>
      <c r="L205">
        <v>-99.918017982199999</v>
      </c>
      <c r="M205">
        <v>102.12929091300001</v>
      </c>
      <c r="N205">
        <v>102.12929091300001</v>
      </c>
      <c r="O205">
        <v>100</v>
      </c>
      <c r="P205" s="1">
        <f t="shared" si="29"/>
        <v>107.05570861318999</v>
      </c>
    </row>
    <row r="206" spans="2:16" x14ac:dyDescent="0.15">
      <c r="B206">
        <v>7369931</v>
      </c>
      <c r="C206">
        <v>37</v>
      </c>
      <c r="D206">
        <v>60</v>
      </c>
      <c r="E206">
        <v>0</v>
      </c>
      <c r="F206">
        <v>14500</v>
      </c>
      <c r="G206">
        <v>9.99</v>
      </c>
      <c r="H206">
        <v>3.58276589357</v>
      </c>
      <c r="I206">
        <v>5.5535658935700001</v>
      </c>
      <c r="J206">
        <v>8.3317041523299995</v>
      </c>
      <c r="K206">
        <v>7.6479013881900002</v>
      </c>
      <c r="L206">
        <v>-99.996475722699998</v>
      </c>
      <c r="M206">
        <v>103.113093183</v>
      </c>
      <c r="N206">
        <v>103.113093183</v>
      </c>
      <c r="O206">
        <v>100</v>
      </c>
      <c r="P206" s="1">
        <f t="shared" si="29"/>
        <v>108.32817987503</v>
      </c>
    </row>
    <row r="207" spans="2:16" x14ac:dyDescent="0.15">
      <c r="B207">
        <v>7369931</v>
      </c>
      <c r="C207">
        <v>38</v>
      </c>
      <c r="D207">
        <v>60</v>
      </c>
      <c r="E207">
        <v>0</v>
      </c>
      <c r="F207">
        <v>14500</v>
      </c>
      <c r="G207">
        <v>9.99</v>
      </c>
      <c r="H207">
        <v>3.58276589357</v>
      </c>
      <c r="I207">
        <v>5.5535658935700001</v>
      </c>
      <c r="J207">
        <v>7.6142637303800003</v>
      </c>
      <c r="K207">
        <v>6.9785198679200002</v>
      </c>
      <c r="L207">
        <v>-99.999994089200001</v>
      </c>
      <c r="M207">
        <v>102.355292072</v>
      </c>
      <c r="N207">
        <v>102.355292072</v>
      </c>
      <c r="O207">
        <v>100</v>
      </c>
      <c r="P207" s="1">
        <f t="shared" si="29"/>
        <v>107.61425781958</v>
      </c>
    </row>
    <row r="208" spans="2:16" x14ac:dyDescent="0.15">
      <c r="B208">
        <v>7369931</v>
      </c>
      <c r="C208">
        <v>39</v>
      </c>
      <c r="D208">
        <v>60</v>
      </c>
      <c r="E208">
        <v>0</v>
      </c>
      <c r="F208">
        <v>14500</v>
      </c>
      <c r="G208">
        <v>9.99</v>
      </c>
      <c r="H208">
        <v>3.58276589357</v>
      </c>
      <c r="I208">
        <v>5.5535658935700001</v>
      </c>
      <c r="J208">
        <v>7.4700821561700002</v>
      </c>
      <c r="K208">
        <v>7.0536011056100003</v>
      </c>
      <c r="L208">
        <v>0</v>
      </c>
      <c r="M208">
        <v>102.092038488</v>
      </c>
      <c r="N208">
        <v>102.092038488</v>
      </c>
      <c r="O208">
        <v>100</v>
      </c>
      <c r="P208" s="1">
        <f t="shared" si="29"/>
        <v>7.4700821561700002</v>
      </c>
    </row>
    <row r="209" spans="2:16" x14ac:dyDescent="0.15">
      <c r="B209">
        <v>7369931</v>
      </c>
      <c r="C209">
        <v>40</v>
      </c>
      <c r="D209">
        <v>60</v>
      </c>
      <c r="E209">
        <v>0</v>
      </c>
      <c r="F209">
        <v>14500</v>
      </c>
      <c r="G209">
        <v>9.99</v>
      </c>
      <c r="H209">
        <v>0</v>
      </c>
      <c r="I209">
        <v>5.5535658935700001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1">
        <f t="shared" si="29"/>
        <v>0</v>
      </c>
    </row>
    <row r="210" spans="2:16" x14ac:dyDescent="0.15">
      <c r="B210">
        <v>7666011</v>
      </c>
      <c r="C210">
        <v>1</v>
      </c>
      <c r="D210">
        <v>60</v>
      </c>
      <c r="E210">
        <v>0</v>
      </c>
      <c r="F210">
        <v>10000</v>
      </c>
      <c r="G210">
        <v>23.4</v>
      </c>
      <c r="H210">
        <v>15.050470753800001</v>
      </c>
      <c r="I210">
        <v>17.0212707538</v>
      </c>
      <c r="J210">
        <v>17.374426270699999</v>
      </c>
      <c r="K210">
        <v>11.8516341675</v>
      </c>
      <c r="L210">
        <v>-48.9642032633</v>
      </c>
      <c r="M210">
        <v>101.14928189</v>
      </c>
      <c r="N210">
        <v>101.14928189</v>
      </c>
      <c r="O210">
        <v>100</v>
      </c>
      <c r="P210" s="1">
        <f t="shared" si="29"/>
        <v>66.338629534000006</v>
      </c>
    </row>
    <row r="211" spans="2:16" x14ac:dyDescent="0.15">
      <c r="B211">
        <v>7666011</v>
      </c>
      <c r="C211">
        <v>2</v>
      </c>
      <c r="D211">
        <v>60</v>
      </c>
      <c r="E211">
        <v>0</v>
      </c>
      <c r="F211">
        <v>10000</v>
      </c>
      <c r="G211">
        <v>23.4</v>
      </c>
      <c r="H211">
        <v>15.050470753800001</v>
      </c>
      <c r="I211">
        <v>17.0212707538</v>
      </c>
      <c r="J211">
        <v>13.0688743098</v>
      </c>
      <c r="K211">
        <v>6.8511541348899998</v>
      </c>
      <c r="L211">
        <v>-53.082328816599997</v>
      </c>
      <c r="M211">
        <v>95.721018180800002</v>
      </c>
      <c r="N211">
        <v>95.721018180800002</v>
      </c>
      <c r="O211">
        <v>100</v>
      </c>
      <c r="P211" s="1">
        <f t="shared" si="29"/>
        <v>66.151203126399992</v>
      </c>
    </row>
    <row r="212" spans="2:16" x14ac:dyDescent="0.15">
      <c r="B212">
        <v>7666011</v>
      </c>
      <c r="C212">
        <v>3</v>
      </c>
      <c r="D212">
        <v>60</v>
      </c>
      <c r="E212">
        <v>0</v>
      </c>
      <c r="F212">
        <v>10000</v>
      </c>
      <c r="G212">
        <v>23.4</v>
      </c>
      <c r="H212">
        <v>15.050470753800001</v>
      </c>
      <c r="I212">
        <v>17.0212707538</v>
      </c>
      <c r="J212">
        <v>15.1637396526</v>
      </c>
      <c r="K212">
        <v>9.9116536288599999</v>
      </c>
      <c r="L212">
        <v>-57.390662588399998</v>
      </c>
      <c r="M212">
        <v>98.274088212799995</v>
      </c>
      <c r="N212">
        <v>98.274088212799995</v>
      </c>
      <c r="O212">
        <v>100</v>
      </c>
      <c r="P212" s="1">
        <f t="shared" si="29"/>
        <v>72.554402240999991</v>
      </c>
    </row>
    <row r="213" spans="2:16" x14ac:dyDescent="0.15">
      <c r="B213">
        <v>7666011</v>
      </c>
      <c r="C213">
        <v>4</v>
      </c>
      <c r="D213">
        <v>60</v>
      </c>
      <c r="E213">
        <v>0</v>
      </c>
      <c r="F213">
        <v>10000</v>
      </c>
      <c r="G213">
        <v>23.4</v>
      </c>
      <c r="H213">
        <v>15.050470753800001</v>
      </c>
      <c r="I213">
        <v>17.0212707538</v>
      </c>
      <c r="J213">
        <v>18.460113570400001</v>
      </c>
      <c r="K213">
        <v>14.6040623586</v>
      </c>
      <c r="L213">
        <v>-61.869312895900002</v>
      </c>
      <c r="M213">
        <v>102.589260763</v>
      </c>
      <c r="N213">
        <v>102.589260763</v>
      </c>
      <c r="O213">
        <v>100</v>
      </c>
      <c r="P213" s="1">
        <f t="shared" si="29"/>
        <v>80.329426466300006</v>
      </c>
    </row>
    <row r="214" spans="2:16" x14ac:dyDescent="0.15">
      <c r="B214">
        <v>7666011</v>
      </c>
      <c r="C214">
        <v>5</v>
      </c>
      <c r="D214">
        <v>60</v>
      </c>
      <c r="E214">
        <v>0</v>
      </c>
      <c r="F214">
        <v>10000</v>
      </c>
      <c r="G214">
        <v>23.4</v>
      </c>
      <c r="H214">
        <v>15.050470753800001</v>
      </c>
      <c r="I214">
        <v>17.0212707538</v>
      </c>
      <c r="J214">
        <v>13.635289221200001</v>
      </c>
      <c r="K214">
        <v>5.6566656917499998</v>
      </c>
      <c r="L214">
        <v>-66.485957261799996</v>
      </c>
      <c r="M214">
        <v>96.131957011899999</v>
      </c>
      <c r="N214">
        <v>96.131957011899999</v>
      </c>
      <c r="O214">
        <v>100</v>
      </c>
      <c r="P214" s="1">
        <f t="shared" si="29"/>
        <v>80.121246482999993</v>
      </c>
    </row>
    <row r="215" spans="2:16" x14ac:dyDescent="0.15">
      <c r="B215">
        <v>7666011</v>
      </c>
      <c r="C215">
        <v>6</v>
      </c>
      <c r="D215">
        <v>60</v>
      </c>
      <c r="E215">
        <v>0</v>
      </c>
      <c r="F215">
        <v>10000</v>
      </c>
      <c r="G215">
        <v>23.4</v>
      </c>
      <c r="H215">
        <v>15.050470753800001</v>
      </c>
      <c r="I215">
        <v>17.0212707538</v>
      </c>
      <c r="J215">
        <v>17.352800176799999</v>
      </c>
      <c r="K215">
        <v>13.725807657300001</v>
      </c>
      <c r="L215">
        <v>-71.192169131699998</v>
      </c>
      <c r="M215">
        <v>101.04966476600001</v>
      </c>
      <c r="N215">
        <v>101.04966476600001</v>
      </c>
      <c r="O215">
        <v>100</v>
      </c>
      <c r="P215" s="1">
        <f t="shared" si="29"/>
        <v>88.544969308500001</v>
      </c>
    </row>
    <row r="216" spans="2:16" x14ac:dyDescent="0.15">
      <c r="B216">
        <v>7666011</v>
      </c>
      <c r="C216">
        <v>7</v>
      </c>
      <c r="D216">
        <v>60</v>
      </c>
      <c r="E216">
        <v>0</v>
      </c>
      <c r="F216">
        <v>10000</v>
      </c>
      <c r="G216">
        <v>23.4</v>
      </c>
      <c r="H216">
        <v>15.050470753800001</v>
      </c>
      <c r="I216">
        <v>17.0212707538</v>
      </c>
      <c r="J216">
        <v>16.491193129999999</v>
      </c>
      <c r="K216">
        <v>11.399462228200001</v>
      </c>
      <c r="L216">
        <v>-75.918986271400001</v>
      </c>
      <c r="M216">
        <v>99.958308218799999</v>
      </c>
      <c r="N216">
        <v>99.958308218799999</v>
      </c>
      <c r="O216">
        <v>100</v>
      </c>
      <c r="P216" s="1">
        <f t="shared" si="29"/>
        <v>92.410179401400001</v>
      </c>
    </row>
    <row r="217" spans="2:16" x14ac:dyDescent="0.15">
      <c r="B217">
        <v>7666011</v>
      </c>
      <c r="C217">
        <v>8</v>
      </c>
      <c r="D217">
        <v>60</v>
      </c>
      <c r="E217">
        <v>0</v>
      </c>
      <c r="F217">
        <v>10000</v>
      </c>
      <c r="G217">
        <v>23.4</v>
      </c>
      <c r="H217">
        <v>15.050470753800001</v>
      </c>
      <c r="I217">
        <v>17.0212707538</v>
      </c>
      <c r="J217">
        <v>14.248243327000001</v>
      </c>
      <c r="K217">
        <v>7.1990537457899997</v>
      </c>
      <c r="L217">
        <v>-80.572948289099998</v>
      </c>
      <c r="M217">
        <v>97.132016425299994</v>
      </c>
      <c r="N217">
        <v>97.132016425299994</v>
      </c>
      <c r="O217">
        <v>100</v>
      </c>
      <c r="P217" s="1">
        <f t="shared" si="29"/>
        <v>94.821191616099995</v>
      </c>
    </row>
    <row r="218" spans="2:16" x14ac:dyDescent="0.15">
      <c r="B218">
        <v>7666011</v>
      </c>
      <c r="C218">
        <v>9</v>
      </c>
      <c r="D218">
        <v>60</v>
      </c>
      <c r="E218">
        <v>0</v>
      </c>
      <c r="F218">
        <v>10000</v>
      </c>
      <c r="G218">
        <v>23.4</v>
      </c>
      <c r="H218">
        <v>15.050470753800001</v>
      </c>
      <c r="I218">
        <v>17.0212707538</v>
      </c>
      <c r="J218">
        <v>14.552296201800001</v>
      </c>
      <c r="K218">
        <v>8.1860561586799996</v>
      </c>
      <c r="L218">
        <v>-85.033189852099994</v>
      </c>
      <c r="M218">
        <v>97.628743913099996</v>
      </c>
      <c r="N218">
        <v>97.628743913099996</v>
      </c>
      <c r="O218">
        <v>100</v>
      </c>
      <c r="P218" s="1">
        <f t="shared" si="29"/>
        <v>99.585486053899999</v>
      </c>
    </row>
    <row r="219" spans="2:16" x14ac:dyDescent="0.15">
      <c r="B219">
        <v>7666011</v>
      </c>
      <c r="C219">
        <v>10</v>
      </c>
      <c r="D219">
        <v>60</v>
      </c>
      <c r="E219">
        <v>0</v>
      </c>
      <c r="F219">
        <v>10000</v>
      </c>
      <c r="G219">
        <v>23.4</v>
      </c>
      <c r="H219">
        <v>15.050470753800001</v>
      </c>
      <c r="I219">
        <v>17.0212707538</v>
      </c>
      <c r="J219">
        <v>13.185212912100001</v>
      </c>
      <c r="K219">
        <v>4.41357735366</v>
      </c>
      <c r="L219">
        <v>-89.151873759099999</v>
      </c>
      <c r="M219">
        <v>95.556027657200005</v>
      </c>
      <c r="N219">
        <v>95.556027657200005</v>
      </c>
      <c r="O219">
        <v>100</v>
      </c>
      <c r="P219" s="1">
        <f t="shared" si="29"/>
        <v>102.3370866712</v>
      </c>
    </row>
    <row r="220" spans="2:16" x14ac:dyDescent="0.15">
      <c r="B220">
        <v>7666011</v>
      </c>
      <c r="C220">
        <v>11</v>
      </c>
      <c r="D220">
        <v>60</v>
      </c>
      <c r="E220">
        <v>0</v>
      </c>
      <c r="F220">
        <v>10000</v>
      </c>
      <c r="G220">
        <v>23.4</v>
      </c>
      <c r="H220">
        <v>15.050470753800001</v>
      </c>
      <c r="I220">
        <v>17.0212707538</v>
      </c>
      <c r="J220">
        <v>14.582697832199999</v>
      </c>
      <c r="K220">
        <v>8.0272402697499992</v>
      </c>
      <c r="L220">
        <v>-92.762287724199993</v>
      </c>
      <c r="M220">
        <v>97.711884016599996</v>
      </c>
      <c r="N220">
        <v>97.711884016599996</v>
      </c>
      <c r="O220">
        <v>100</v>
      </c>
      <c r="P220" s="1">
        <f t="shared" si="29"/>
        <v>107.34498555639999</v>
      </c>
    </row>
    <row r="221" spans="2:16" x14ac:dyDescent="0.15">
      <c r="B221">
        <v>7666011</v>
      </c>
      <c r="C221">
        <v>12</v>
      </c>
      <c r="D221">
        <v>60</v>
      </c>
      <c r="E221">
        <v>0</v>
      </c>
      <c r="F221">
        <v>10000</v>
      </c>
      <c r="G221">
        <v>23.4</v>
      </c>
      <c r="H221">
        <v>15.050470753800001</v>
      </c>
      <c r="I221">
        <v>17.0212707538</v>
      </c>
      <c r="J221">
        <v>20.067551858200002</v>
      </c>
      <c r="K221">
        <v>17.187109777900002</v>
      </c>
      <c r="L221">
        <v>-95.699807422199996</v>
      </c>
      <c r="M221">
        <v>104.409201223</v>
      </c>
      <c r="N221">
        <v>104.409201223</v>
      </c>
      <c r="O221">
        <v>100</v>
      </c>
      <c r="P221" s="1">
        <f t="shared" si="29"/>
        <v>115.7673592804</v>
      </c>
    </row>
    <row r="222" spans="2:16" x14ac:dyDescent="0.15">
      <c r="B222">
        <v>7666011</v>
      </c>
      <c r="C222">
        <v>13</v>
      </c>
      <c r="D222">
        <v>60</v>
      </c>
      <c r="E222">
        <v>0</v>
      </c>
      <c r="F222">
        <v>10000</v>
      </c>
      <c r="G222">
        <v>23.4</v>
      </c>
      <c r="H222">
        <v>15.050470753800001</v>
      </c>
      <c r="I222">
        <v>17.0212707538</v>
      </c>
      <c r="J222">
        <v>18.5368060835</v>
      </c>
      <c r="K222">
        <v>14.3897594486</v>
      </c>
      <c r="L222">
        <v>-97.841217403499996</v>
      </c>
      <c r="M222">
        <v>102.62497380400001</v>
      </c>
      <c r="N222">
        <v>102.62497380400001</v>
      </c>
      <c r="O222">
        <v>100</v>
      </c>
      <c r="P222" s="1">
        <f t="shared" si="29"/>
        <v>116.37802348699999</v>
      </c>
    </row>
    <row r="223" spans="2:16" x14ac:dyDescent="0.15">
      <c r="B223">
        <v>7666011</v>
      </c>
      <c r="C223">
        <v>14</v>
      </c>
      <c r="D223">
        <v>60</v>
      </c>
      <c r="E223">
        <v>0</v>
      </c>
      <c r="F223">
        <v>10000</v>
      </c>
      <c r="G223">
        <v>23.4</v>
      </c>
      <c r="H223">
        <v>15.050470753800001</v>
      </c>
      <c r="I223">
        <v>17.0212707538</v>
      </c>
      <c r="J223">
        <v>14.2151566229</v>
      </c>
      <c r="K223">
        <v>8.5510839626300008</v>
      </c>
      <c r="L223">
        <v>-99.161539058200006</v>
      </c>
      <c r="M223">
        <v>97.299905127200006</v>
      </c>
      <c r="N223">
        <v>97.299905127200006</v>
      </c>
      <c r="O223">
        <v>100</v>
      </c>
      <c r="P223" s="1">
        <f t="shared" si="29"/>
        <v>113.3766956811</v>
      </c>
    </row>
    <row r="224" spans="2:16" x14ac:dyDescent="0.15">
      <c r="B224">
        <v>7666011</v>
      </c>
      <c r="C224">
        <v>15</v>
      </c>
      <c r="D224">
        <v>60</v>
      </c>
      <c r="E224">
        <v>0</v>
      </c>
      <c r="F224">
        <v>10000</v>
      </c>
      <c r="G224">
        <v>23.4</v>
      </c>
      <c r="H224">
        <v>15.050470753800001</v>
      </c>
      <c r="I224">
        <v>17.0212707538</v>
      </c>
      <c r="J224">
        <v>16.092584502899999</v>
      </c>
      <c r="K224">
        <v>12.270918908200001</v>
      </c>
      <c r="L224">
        <v>-99.7851372282</v>
      </c>
      <c r="M224">
        <v>99.599006713099996</v>
      </c>
      <c r="N224">
        <v>99.599006713099996</v>
      </c>
      <c r="O224">
        <v>100</v>
      </c>
      <c r="P224" s="1">
        <f t="shared" si="29"/>
        <v>115.8777217311</v>
      </c>
    </row>
    <row r="225" spans="2:16" x14ac:dyDescent="0.15">
      <c r="B225">
        <v>7666011</v>
      </c>
      <c r="C225">
        <v>16</v>
      </c>
      <c r="D225">
        <v>60</v>
      </c>
      <c r="E225">
        <v>0</v>
      </c>
      <c r="F225">
        <v>10000</v>
      </c>
      <c r="G225">
        <v>23.4</v>
      </c>
      <c r="H225">
        <v>15.050470753800001</v>
      </c>
      <c r="I225">
        <v>17.0212707538</v>
      </c>
      <c r="J225">
        <v>16.103497132000001</v>
      </c>
      <c r="K225">
        <v>11.7414003322</v>
      </c>
      <c r="L225">
        <v>-99.9735624331</v>
      </c>
      <c r="M225">
        <v>99.621842263399998</v>
      </c>
      <c r="N225">
        <v>99.621842263399998</v>
      </c>
      <c r="O225">
        <v>100</v>
      </c>
      <c r="P225" s="1">
        <f t="shared" si="29"/>
        <v>116.0770595651</v>
      </c>
    </row>
    <row r="226" spans="2:16" x14ac:dyDescent="0.15">
      <c r="B226">
        <v>7666011</v>
      </c>
      <c r="C226">
        <v>17</v>
      </c>
      <c r="D226">
        <v>60</v>
      </c>
      <c r="E226">
        <v>0</v>
      </c>
      <c r="F226">
        <v>10000</v>
      </c>
      <c r="G226">
        <v>23.4</v>
      </c>
      <c r="H226">
        <v>15.050470753800001</v>
      </c>
      <c r="I226">
        <v>17.0212707538</v>
      </c>
      <c r="J226">
        <v>12.7449757469</v>
      </c>
      <c r="K226">
        <v>7.4644162736900004</v>
      </c>
      <c r="L226">
        <v>-99.9992499823</v>
      </c>
      <c r="M226">
        <v>95.984812984800001</v>
      </c>
      <c r="N226">
        <v>95.984812984800001</v>
      </c>
      <c r="O226">
        <v>100</v>
      </c>
      <c r="P226" s="1">
        <f t="shared" si="29"/>
        <v>112.7442257292</v>
      </c>
    </row>
    <row r="227" spans="2:16" x14ac:dyDescent="0.15">
      <c r="B227">
        <v>7666011</v>
      </c>
      <c r="C227">
        <v>18</v>
      </c>
      <c r="D227">
        <v>60</v>
      </c>
      <c r="E227">
        <v>0</v>
      </c>
      <c r="F227">
        <v>10000</v>
      </c>
      <c r="G227">
        <v>23.4</v>
      </c>
      <c r="H227">
        <v>15.050470753800001</v>
      </c>
      <c r="I227">
        <v>17.0212707538</v>
      </c>
      <c r="J227">
        <v>19.730918114200001</v>
      </c>
      <c r="K227">
        <v>17.3447906518</v>
      </c>
      <c r="L227">
        <v>-99.999999426000002</v>
      </c>
      <c r="M227">
        <v>103.60361281</v>
      </c>
      <c r="N227">
        <v>103.60361281</v>
      </c>
      <c r="O227">
        <v>100</v>
      </c>
      <c r="P227" s="1">
        <f t="shared" si="29"/>
        <v>119.73091754020001</v>
      </c>
    </row>
    <row r="228" spans="2:16" x14ac:dyDescent="0.15">
      <c r="B228">
        <v>7666011</v>
      </c>
      <c r="C228">
        <v>19</v>
      </c>
      <c r="D228">
        <v>60</v>
      </c>
      <c r="E228">
        <v>0</v>
      </c>
      <c r="F228">
        <v>10000</v>
      </c>
      <c r="G228">
        <v>23.4</v>
      </c>
      <c r="H228">
        <v>15.050470753800001</v>
      </c>
      <c r="I228">
        <v>17.0212707538</v>
      </c>
      <c r="J228">
        <v>17.8516130135</v>
      </c>
      <c r="K228">
        <v>15.1241376588</v>
      </c>
      <c r="L228">
        <v>-100</v>
      </c>
      <c r="M228">
        <v>101.50946476</v>
      </c>
      <c r="N228">
        <v>101.50946476</v>
      </c>
      <c r="O228">
        <v>100</v>
      </c>
      <c r="P228" s="1">
        <f t="shared" si="29"/>
        <v>117.8516130135</v>
      </c>
    </row>
    <row r="229" spans="2:16" x14ac:dyDescent="0.15">
      <c r="B229">
        <v>7666011</v>
      </c>
      <c r="C229">
        <v>20</v>
      </c>
      <c r="D229">
        <v>60</v>
      </c>
      <c r="E229">
        <v>0</v>
      </c>
      <c r="F229">
        <v>10000</v>
      </c>
      <c r="G229">
        <v>23.4</v>
      </c>
      <c r="H229">
        <v>15.050470753800001</v>
      </c>
      <c r="I229">
        <v>17.0212707538</v>
      </c>
      <c r="J229">
        <v>-23.972371791899999</v>
      </c>
      <c r="K229">
        <v>-42.560056242199998</v>
      </c>
      <c r="M229">
        <v>59.541977415799998</v>
      </c>
      <c r="N229">
        <v>59.541977415799998</v>
      </c>
      <c r="O229">
        <v>100</v>
      </c>
      <c r="P229" s="1">
        <f t="shared" si="29"/>
        <v>-23.972371791899999</v>
      </c>
    </row>
    <row r="230" spans="2:16" x14ac:dyDescent="0.15">
      <c r="B230">
        <v>7666011</v>
      </c>
      <c r="C230">
        <v>21</v>
      </c>
      <c r="D230">
        <v>60</v>
      </c>
      <c r="E230">
        <v>1</v>
      </c>
      <c r="F230">
        <v>10000</v>
      </c>
      <c r="G230">
        <v>23.4</v>
      </c>
      <c r="H230">
        <v>15.050470753800001</v>
      </c>
      <c r="I230">
        <v>17.0212707538</v>
      </c>
      <c r="J230">
        <v>-17.104390119000001</v>
      </c>
      <c r="M230">
        <v>64.970904304000001</v>
      </c>
      <c r="N230">
        <v>64.970904304000001</v>
      </c>
      <c r="O230">
        <v>100</v>
      </c>
      <c r="P230" s="1">
        <f t="shared" si="29"/>
        <v>-17.104390119000001</v>
      </c>
    </row>
    <row r="231" spans="2:16" x14ac:dyDescent="0.15">
      <c r="B231">
        <v>7666011</v>
      </c>
      <c r="C231">
        <v>22</v>
      </c>
      <c r="D231">
        <v>60</v>
      </c>
      <c r="E231">
        <v>2</v>
      </c>
      <c r="F231">
        <v>10000</v>
      </c>
      <c r="G231">
        <v>23.4</v>
      </c>
      <c r="H231">
        <v>15.050470753800001</v>
      </c>
      <c r="I231">
        <v>17.0212707538</v>
      </c>
      <c r="J231">
        <v>-27.764315857900002</v>
      </c>
      <c r="M231">
        <v>54.680970148100002</v>
      </c>
      <c r="N231">
        <v>54.680970148100002</v>
      </c>
      <c r="O231">
        <v>100</v>
      </c>
      <c r="P231" s="1">
        <f t="shared" si="29"/>
        <v>-27.764315857900002</v>
      </c>
    </row>
    <row r="232" spans="2:16" x14ac:dyDescent="0.15">
      <c r="B232">
        <v>7666011</v>
      </c>
      <c r="C232">
        <v>23</v>
      </c>
      <c r="D232">
        <v>60</v>
      </c>
      <c r="E232">
        <v>3</v>
      </c>
      <c r="F232">
        <v>10000</v>
      </c>
      <c r="G232">
        <v>23.4</v>
      </c>
      <c r="H232">
        <v>15.050470753800001</v>
      </c>
      <c r="I232">
        <v>17.0212707538</v>
      </c>
      <c r="J232">
        <v>-21.082976237699999</v>
      </c>
      <c r="M232">
        <v>62.0574697757</v>
      </c>
      <c r="N232">
        <v>62.0574697757</v>
      </c>
      <c r="O232">
        <v>100</v>
      </c>
      <c r="P232" s="1">
        <f t="shared" si="29"/>
        <v>-21.082976237699999</v>
      </c>
    </row>
    <row r="233" spans="2:16" x14ac:dyDescent="0.15">
      <c r="B233">
        <v>7666011</v>
      </c>
      <c r="C233">
        <v>24</v>
      </c>
      <c r="D233">
        <v>60</v>
      </c>
      <c r="E233">
        <v>3</v>
      </c>
      <c r="F233">
        <v>10000</v>
      </c>
      <c r="G233">
        <v>23.4</v>
      </c>
      <c r="H233">
        <v>15.050470753800001</v>
      </c>
      <c r="I233">
        <v>17.0212707538</v>
      </c>
      <c r="J233">
        <v>-15.810534151500001</v>
      </c>
      <c r="K233">
        <v>-29.973179999900001</v>
      </c>
      <c r="L233">
        <v>0</v>
      </c>
      <c r="M233">
        <v>67.1849295361</v>
      </c>
      <c r="N233">
        <v>67.1849295361</v>
      </c>
      <c r="O233">
        <v>100</v>
      </c>
      <c r="P233" s="1">
        <f t="shared" si="29"/>
        <v>-15.810534151500001</v>
      </c>
    </row>
    <row r="234" spans="2:16" x14ac:dyDescent="0.15">
      <c r="B234">
        <v>7666011</v>
      </c>
      <c r="C234">
        <v>25</v>
      </c>
      <c r="D234">
        <v>60</v>
      </c>
      <c r="E234">
        <v>4</v>
      </c>
      <c r="F234">
        <v>10000</v>
      </c>
      <c r="G234">
        <v>23.4</v>
      </c>
      <c r="H234">
        <v>0</v>
      </c>
      <c r="I234">
        <v>17.0212707538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s="1">
        <f t="shared" si="29"/>
        <v>0</v>
      </c>
    </row>
    <row r="235" spans="2:16" x14ac:dyDescent="0.15">
      <c r="B235">
        <v>8666889</v>
      </c>
      <c r="C235">
        <v>1</v>
      </c>
      <c r="D235">
        <v>60</v>
      </c>
      <c r="E235">
        <v>0</v>
      </c>
      <c r="F235">
        <v>18000</v>
      </c>
      <c r="G235">
        <v>25.57</v>
      </c>
      <c r="H235">
        <v>23.683080140800001</v>
      </c>
      <c r="I235">
        <v>25.653880140799998</v>
      </c>
      <c r="J235">
        <v>18.9411018023</v>
      </c>
      <c r="K235">
        <v>14.4095726148</v>
      </c>
      <c r="L235">
        <v>28.795908641299999</v>
      </c>
      <c r="M235">
        <v>93.0468225913</v>
      </c>
      <c r="N235">
        <v>93.0468225913</v>
      </c>
      <c r="O235">
        <v>100</v>
      </c>
      <c r="P235" s="1">
        <f t="shared" si="29"/>
        <v>-9.8548068389999983</v>
      </c>
    </row>
    <row r="236" spans="2:16" x14ac:dyDescent="0.15">
      <c r="B236">
        <v>8666889</v>
      </c>
      <c r="C236">
        <v>2</v>
      </c>
      <c r="D236">
        <v>60</v>
      </c>
      <c r="E236">
        <v>0</v>
      </c>
      <c r="F236">
        <v>18000</v>
      </c>
      <c r="G236">
        <v>25.57</v>
      </c>
      <c r="H236">
        <v>23.683080140800001</v>
      </c>
      <c r="I236">
        <v>25.653880140799998</v>
      </c>
      <c r="J236">
        <v>21.020802437</v>
      </c>
      <c r="K236">
        <v>17.659544005899999</v>
      </c>
      <c r="L236">
        <v>28.797537119400001</v>
      </c>
      <c r="M236">
        <v>95.421793202000003</v>
      </c>
      <c r="N236">
        <v>95.421793202000003</v>
      </c>
      <c r="O236">
        <v>100</v>
      </c>
      <c r="P236" s="1">
        <f t="shared" si="29"/>
        <v>-7.7767346824000008</v>
      </c>
    </row>
    <row r="237" spans="2:16" x14ac:dyDescent="0.15">
      <c r="B237">
        <v>8666889</v>
      </c>
      <c r="C237">
        <v>3</v>
      </c>
      <c r="D237">
        <v>60</v>
      </c>
      <c r="E237">
        <v>0</v>
      </c>
      <c r="F237">
        <v>18000</v>
      </c>
      <c r="G237">
        <v>25.57</v>
      </c>
      <c r="H237">
        <v>23.683080140800001</v>
      </c>
      <c r="I237">
        <v>25.653880140799998</v>
      </c>
      <c r="J237">
        <v>24.3315585498</v>
      </c>
      <c r="K237">
        <v>21.639547852300002</v>
      </c>
      <c r="L237">
        <v>28.800583742200001</v>
      </c>
      <c r="M237">
        <v>98.962270966199995</v>
      </c>
      <c r="N237">
        <v>98.962270966199995</v>
      </c>
      <c r="O237">
        <v>100</v>
      </c>
      <c r="P237" s="1">
        <f t="shared" si="29"/>
        <v>-4.4690251924000002</v>
      </c>
    </row>
    <row r="238" spans="2:16" x14ac:dyDescent="0.15">
      <c r="B238">
        <v>8666889</v>
      </c>
      <c r="C238">
        <v>4</v>
      </c>
      <c r="D238">
        <v>60</v>
      </c>
      <c r="E238">
        <v>0</v>
      </c>
      <c r="F238">
        <v>18000</v>
      </c>
      <c r="G238">
        <v>25.57</v>
      </c>
      <c r="H238">
        <v>23.683080140800001</v>
      </c>
      <c r="I238">
        <v>25.653880140799998</v>
      </c>
      <c r="J238">
        <v>24.056859907500002</v>
      </c>
      <c r="K238">
        <v>22.311682041400001</v>
      </c>
      <c r="L238">
        <v>28.807142151299999</v>
      </c>
      <c r="M238">
        <v>98.777936583100001</v>
      </c>
      <c r="N238">
        <v>98.777936583100001</v>
      </c>
      <c r="O238">
        <v>100</v>
      </c>
      <c r="P238" s="1">
        <f t="shared" si="29"/>
        <v>-4.7502822437999974</v>
      </c>
    </row>
    <row r="239" spans="2:16" x14ac:dyDescent="0.15">
      <c r="B239">
        <v>8666889</v>
      </c>
      <c r="C239">
        <v>5</v>
      </c>
      <c r="D239">
        <v>60</v>
      </c>
      <c r="E239">
        <v>0</v>
      </c>
      <c r="F239">
        <v>18000</v>
      </c>
      <c r="G239">
        <v>25.57</v>
      </c>
      <c r="H239">
        <v>23.683080140800001</v>
      </c>
      <c r="I239">
        <v>25.653880140799998</v>
      </c>
      <c r="J239">
        <v>19.537077611200001</v>
      </c>
      <c r="K239">
        <v>14.1161077741</v>
      </c>
      <c r="L239">
        <v>28.833946677499998</v>
      </c>
      <c r="M239">
        <v>93.612476210899999</v>
      </c>
      <c r="N239">
        <v>93.612476210899999</v>
      </c>
      <c r="O239">
        <v>100</v>
      </c>
      <c r="P239" s="1">
        <f t="shared" si="29"/>
        <v>-9.2968690662999975</v>
      </c>
    </row>
    <row r="240" spans="2:16" x14ac:dyDescent="0.15">
      <c r="B240">
        <v>8666889</v>
      </c>
      <c r="C240">
        <v>6</v>
      </c>
      <c r="D240">
        <v>60</v>
      </c>
      <c r="E240">
        <v>0</v>
      </c>
      <c r="F240">
        <v>18000</v>
      </c>
      <c r="G240">
        <v>25.57</v>
      </c>
      <c r="H240">
        <v>23.683080140800001</v>
      </c>
      <c r="I240">
        <v>25.653880140799998</v>
      </c>
      <c r="J240">
        <v>22.147223677500001</v>
      </c>
      <c r="K240">
        <v>19.368744217900002</v>
      </c>
      <c r="L240">
        <v>28.936919803799999</v>
      </c>
      <c r="M240">
        <v>96.761086090999996</v>
      </c>
      <c r="N240">
        <v>96.761086090999996</v>
      </c>
      <c r="O240">
        <v>100</v>
      </c>
      <c r="P240" s="1">
        <f t="shared" ref="P240:P282" si="30">(J240-L240)</f>
        <v>-6.7896961262999973</v>
      </c>
    </row>
    <row r="241" spans="2:16" x14ac:dyDescent="0.15">
      <c r="B241">
        <v>8666889</v>
      </c>
      <c r="C241">
        <v>7</v>
      </c>
      <c r="D241">
        <v>60</v>
      </c>
      <c r="E241">
        <v>0</v>
      </c>
      <c r="F241">
        <v>18000</v>
      </c>
      <c r="G241">
        <v>25.57</v>
      </c>
      <c r="H241">
        <v>23.683080140800001</v>
      </c>
      <c r="I241">
        <v>25.653880140799998</v>
      </c>
      <c r="J241">
        <v>21.1222665606</v>
      </c>
      <c r="K241">
        <v>15.832262327900001</v>
      </c>
      <c r="L241">
        <v>29.064576630099999</v>
      </c>
      <c r="M241">
        <v>95.139073134300006</v>
      </c>
      <c r="N241">
        <v>95.139073134300006</v>
      </c>
      <c r="O241">
        <v>100</v>
      </c>
      <c r="P241" s="1">
        <f t="shared" si="30"/>
        <v>-7.9423100694999995</v>
      </c>
    </row>
    <row r="242" spans="2:16" x14ac:dyDescent="0.15">
      <c r="B242">
        <v>8666889</v>
      </c>
      <c r="C242">
        <v>8</v>
      </c>
      <c r="D242">
        <v>60</v>
      </c>
      <c r="E242">
        <v>0</v>
      </c>
      <c r="F242">
        <v>18000</v>
      </c>
      <c r="G242">
        <v>25.57</v>
      </c>
      <c r="H242">
        <v>23.683080140800001</v>
      </c>
      <c r="I242">
        <v>25.653880140799998</v>
      </c>
      <c r="J242">
        <v>21.239075353600001</v>
      </c>
      <c r="K242">
        <v>16.8974191386</v>
      </c>
      <c r="L242">
        <v>29.5037658864</v>
      </c>
      <c r="M242">
        <v>95.537799030000002</v>
      </c>
      <c r="N242">
        <v>95.537799030000002</v>
      </c>
      <c r="O242">
        <v>100</v>
      </c>
      <c r="P242" s="1">
        <f t="shared" si="30"/>
        <v>-8.2646905327999995</v>
      </c>
    </row>
    <row r="243" spans="2:16" x14ac:dyDescent="0.15">
      <c r="B243">
        <v>8666889</v>
      </c>
      <c r="C243">
        <v>9</v>
      </c>
      <c r="D243">
        <v>60</v>
      </c>
      <c r="E243">
        <v>0</v>
      </c>
      <c r="F243">
        <v>18000</v>
      </c>
      <c r="G243">
        <v>25.57</v>
      </c>
      <c r="H243">
        <v>23.683080140800001</v>
      </c>
      <c r="I243">
        <v>25.653880140799998</v>
      </c>
      <c r="J243">
        <v>24.5841076026</v>
      </c>
      <c r="K243">
        <v>22.804656271199999</v>
      </c>
      <c r="L243">
        <v>0</v>
      </c>
      <c r="M243">
        <v>99.446801210499999</v>
      </c>
      <c r="N243">
        <v>99.446801210499999</v>
      </c>
      <c r="O243">
        <v>100</v>
      </c>
      <c r="P243" s="1">
        <f t="shared" si="30"/>
        <v>24.5841076026</v>
      </c>
    </row>
    <row r="244" spans="2:16" x14ac:dyDescent="0.15">
      <c r="B244">
        <v>8666889</v>
      </c>
      <c r="C244">
        <v>10</v>
      </c>
      <c r="D244">
        <v>60</v>
      </c>
      <c r="E244">
        <v>5</v>
      </c>
      <c r="F244">
        <v>18000</v>
      </c>
      <c r="G244">
        <v>25.57</v>
      </c>
      <c r="H244">
        <v>0</v>
      </c>
      <c r="I244">
        <v>25.653880140799998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s="1">
        <f t="shared" si="30"/>
        <v>0</v>
      </c>
    </row>
    <row r="245" spans="2:16" x14ac:dyDescent="0.15">
      <c r="B245">
        <v>9027681</v>
      </c>
      <c r="C245">
        <v>1</v>
      </c>
      <c r="D245">
        <v>60</v>
      </c>
      <c r="E245">
        <v>0</v>
      </c>
      <c r="F245">
        <v>16000</v>
      </c>
      <c r="G245">
        <v>15.61</v>
      </c>
      <c r="H245">
        <v>10.2285902259</v>
      </c>
      <c r="I245">
        <v>12.1993902259</v>
      </c>
      <c r="J245">
        <v>8.5265565378199994</v>
      </c>
      <c r="K245">
        <v>3.3101743611200001</v>
      </c>
      <c r="L245">
        <v>-7.8200366788800002</v>
      </c>
      <c r="M245">
        <v>94.935745849900002</v>
      </c>
      <c r="N245">
        <v>94.935745849900002</v>
      </c>
      <c r="O245">
        <v>100</v>
      </c>
      <c r="P245" s="1">
        <f t="shared" si="30"/>
        <v>16.346593216700001</v>
      </c>
    </row>
    <row r="246" spans="2:16" x14ac:dyDescent="0.15">
      <c r="B246">
        <v>9027681</v>
      </c>
      <c r="C246">
        <v>2</v>
      </c>
      <c r="D246">
        <v>60</v>
      </c>
      <c r="E246">
        <v>0</v>
      </c>
      <c r="F246">
        <v>16000</v>
      </c>
      <c r="G246">
        <v>15.61</v>
      </c>
      <c r="H246">
        <v>10.2285902259</v>
      </c>
      <c r="I246">
        <v>12.1993902259</v>
      </c>
      <c r="J246">
        <v>13.015285631699999</v>
      </c>
      <c r="K246">
        <v>9.8237915009400005</v>
      </c>
      <c r="L246">
        <v>-8.9942030578299992</v>
      </c>
      <c r="M246">
        <v>102.112966955</v>
      </c>
      <c r="N246">
        <v>102.112966955</v>
      </c>
      <c r="O246">
        <v>100</v>
      </c>
      <c r="P246" s="1">
        <f t="shared" si="30"/>
        <v>22.009488689529999</v>
      </c>
    </row>
    <row r="247" spans="2:16" x14ac:dyDescent="0.15">
      <c r="B247">
        <v>9027681</v>
      </c>
      <c r="C247">
        <v>3</v>
      </c>
      <c r="D247">
        <v>60</v>
      </c>
      <c r="E247">
        <v>0</v>
      </c>
      <c r="F247">
        <v>16000</v>
      </c>
      <c r="G247">
        <v>15.61</v>
      </c>
      <c r="H247">
        <v>10.2285902259</v>
      </c>
      <c r="I247">
        <v>12.1993902259</v>
      </c>
      <c r="J247">
        <v>15.352894148300001</v>
      </c>
      <c r="K247">
        <v>14.5488623305</v>
      </c>
      <c r="L247">
        <v>-10.244240554199999</v>
      </c>
      <c r="M247">
        <v>106.013001342</v>
      </c>
      <c r="N247">
        <v>106.013001342</v>
      </c>
      <c r="O247">
        <v>100</v>
      </c>
      <c r="P247" s="1">
        <f t="shared" si="30"/>
        <v>25.5971347025</v>
      </c>
    </row>
    <row r="248" spans="2:16" x14ac:dyDescent="0.15">
      <c r="B248">
        <v>9027681</v>
      </c>
      <c r="C248">
        <v>4</v>
      </c>
      <c r="D248">
        <v>60</v>
      </c>
      <c r="E248">
        <v>0</v>
      </c>
      <c r="F248">
        <v>16000</v>
      </c>
      <c r="G248">
        <v>15.61</v>
      </c>
      <c r="H248">
        <v>10.2285902259</v>
      </c>
      <c r="I248">
        <v>12.1993902259</v>
      </c>
      <c r="J248">
        <v>10.627006186099999</v>
      </c>
      <c r="K248">
        <v>5.7952449329200002</v>
      </c>
      <c r="L248">
        <v>-11.5762050282</v>
      </c>
      <c r="M248">
        <v>98.227475572200007</v>
      </c>
      <c r="N248">
        <v>98.227475572200007</v>
      </c>
      <c r="O248">
        <v>100</v>
      </c>
      <c r="P248" s="1">
        <f t="shared" si="30"/>
        <v>22.203211214299998</v>
      </c>
    </row>
    <row r="249" spans="2:16" x14ac:dyDescent="0.15">
      <c r="B249">
        <v>9027681</v>
      </c>
      <c r="C249">
        <v>5</v>
      </c>
      <c r="D249">
        <v>60</v>
      </c>
      <c r="E249">
        <v>0</v>
      </c>
      <c r="F249">
        <v>16000</v>
      </c>
      <c r="G249">
        <v>15.61</v>
      </c>
      <c r="H249">
        <v>10.2285902259</v>
      </c>
      <c r="I249">
        <v>12.1993902259</v>
      </c>
      <c r="J249">
        <v>13.4754250255</v>
      </c>
      <c r="K249">
        <v>11.515304345700001</v>
      </c>
      <c r="L249">
        <v>-12.9965959515</v>
      </c>
      <c r="M249">
        <v>102.75742501000001</v>
      </c>
      <c r="N249">
        <v>102.75742501000001</v>
      </c>
      <c r="O249">
        <v>100</v>
      </c>
      <c r="P249" s="1">
        <f t="shared" si="30"/>
        <v>26.472020977</v>
      </c>
    </row>
    <row r="250" spans="2:16" x14ac:dyDescent="0.15">
      <c r="B250">
        <v>9027681</v>
      </c>
      <c r="C250">
        <v>6</v>
      </c>
      <c r="D250">
        <v>60</v>
      </c>
      <c r="E250">
        <v>0</v>
      </c>
      <c r="F250">
        <v>16000</v>
      </c>
      <c r="G250">
        <v>15.61</v>
      </c>
      <c r="H250">
        <v>10.2285902259</v>
      </c>
      <c r="I250">
        <v>12.1993902259</v>
      </c>
      <c r="J250">
        <v>11.706436186399999</v>
      </c>
      <c r="K250">
        <v>7.7998934012800003</v>
      </c>
      <c r="L250">
        <v>-14.512584169</v>
      </c>
      <c r="M250">
        <v>99.917687045299999</v>
      </c>
      <c r="N250">
        <v>99.917687045299999</v>
      </c>
      <c r="O250">
        <v>100</v>
      </c>
      <c r="P250" s="1">
        <f t="shared" si="30"/>
        <v>26.219020355399998</v>
      </c>
    </row>
    <row r="251" spans="2:16" x14ac:dyDescent="0.15">
      <c r="B251">
        <v>9027681</v>
      </c>
      <c r="C251">
        <v>7</v>
      </c>
      <c r="D251">
        <v>60</v>
      </c>
      <c r="E251">
        <v>0</v>
      </c>
      <c r="F251">
        <v>16000</v>
      </c>
      <c r="G251">
        <v>15.61</v>
      </c>
      <c r="H251">
        <v>10.2285902259</v>
      </c>
      <c r="I251">
        <v>12.1993902259</v>
      </c>
      <c r="J251">
        <v>12.821144843600001</v>
      </c>
      <c r="K251">
        <v>9.1297619897000004</v>
      </c>
      <c r="L251">
        <v>-16.131772253600001</v>
      </c>
      <c r="M251">
        <v>101.734900263</v>
      </c>
      <c r="N251">
        <v>101.734900263</v>
      </c>
      <c r="O251">
        <v>100</v>
      </c>
      <c r="P251" s="1">
        <f t="shared" si="30"/>
        <v>28.9529170972</v>
      </c>
    </row>
    <row r="252" spans="2:16" x14ac:dyDescent="0.15">
      <c r="B252">
        <v>9027681</v>
      </c>
      <c r="C252">
        <v>8</v>
      </c>
      <c r="D252">
        <v>60</v>
      </c>
      <c r="E252">
        <v>0</v>
      </c>
      <c r="F252">
        <v>16000</v>
      </c>
      <c r="G252">
        <v>15.61</v>
      </c>
      <c r="H252">
        <v>10.2285902259</v>
      </c>
      <c r="I252">
        <v>12.1993902259</v>
      </c>
      <c r="J252">
        <v>11.982000230600001</v>
      </c>
      <c r="K252">
        <v>7.7614845856099999</v>
      </c>
      <c r="L252">
        <v>-17.862456467600001</v>
      </c>
      <c r="M252">
        <v>100.386006245</v>
      </c>
      <c r="N252">
        <v>100.386006245</v>
      </c>
      <c r="O252">
        <v>100</v>
      </c>
      <c r="P252" s="1">
        <f t="shared" si="30"/>
        <v>29.844456698200002</v>
      </c>
    </row>
    <row r="253" spans="2:16" x14ac:dyDescent="0.15">
      <c r="B253">
        <v>9027681</v>
      </c>
      <c r="C253">
        <v>9</v>
      </c>
      <c r="D253">
        <v>60</v>
      </c>
      <c r="E253">
        <v>0</v>
      </c>
      <c r="F253">
        <v>16000</v>
      </c>
      <c r="G253">
        <v>15.61</v>
      </c>
      <c r="H253">
        <v>10.2285902259</v>
      </c>
      <c r="I253">
        <v>12.1993902259</v>
      </c>
      <c r="J253">
        <v>12.2517316886</v>
      </c>
      <c r="K253">
        <v>8.4863000531499999</v>
      </c>
      <c r="L253">
        <v>-19.713570342600001</v>
      </c>
      <c r="M253">
        <v>100.78285539399999</v>
      </c>
      <c r="N253">
        <v>100.78285539399999</v>
      </c>
      <c r="O253">
        <v>100</v>
      </c>
      <c r="P253" s="1">
        <f t="shared" si="30"/>
        <v>31.9653020312</v>
      </c>
    </row>
    <row r="254" spans="2:16" x14ac:dyDescent="0.15">
      <c r="B254">
        <v>9027681</v>
      </c>
      <c r="C254">
        <v>10</v>
      </c>
      <c r="D254">
        <v>60</v>
      </c>
      <c r="E254">
        <v>0</v>
      </c>
      <c r="F254">
        <v>16000</v>
      </c>
      <c r="G254">
        <v>15.61</v>
      </c>
      <c r="H254">
        <v>10.2285902259</v>
      </c>
      <c r="I254">
        <v>12.1993902259</v>
      </c>
      <c r="J254">
        <v>12.8540731927</v>
      </c>
      <c r="K254">
        <v>9.5637825631400002</v>
      </c>
      <c r="L254">
        <v>-21.694691522700001</v>
      </c>
      <c r="M254">
        <v>101.701687507</v>
      </c>
      <c r="N254">
        <v>101.701687507</v>
      </c>
      <c r="O254">
        <v>100</v>
      </c>
      <c r="P254" s="1">
        <f t="shared" si="30"/>
        <v>34.548764715399997</v>
      </c>
    </row>
    <row r="255" spans="2:16" x14ac:dyDescent="0.15">
      <c r="B255">
        <v>9027681</v>
      </c>
      <c r="C255">
        <v>11</v>
      </c>
      <c r="D255">
        <v>60</v>
      </c>
      <c r="E255">
        <v>0</v>
      </c>
      <c r="F255">
        <v>16000</v>
      </c>
      <c r="G255">
        <v>15.61</v>
      </c>
      <c r="H255">
        <v>10.2285902259</v>
      </c>
      <c r="I255">
        <v>12.1993902259</v>
      </c>
      <c r="J255">
        <v>11.9312129403</v>
      </c>
      <c r="K255">
        <v>7.89601168069</v>
      </c>
      <c r="L255">
        <v>-23.815984422100001</v>
      </c>
      <c r="M255">
        <v>100.318641515</v>
      </c>
      <c r="N255">
        <v>100.318641515</v>
      </c>
      <c r="O255">
        <v>100</v>
      </c>
      <c r="P255" s="1">
        <f t="shared" si="30"/>
        <v>35.747197362400001</v>
      </c>
    </row>
    <row r="256" spans="2:16" x14ac:dyDescent="0.15">
      <c r="B256">
        <v>9027681</v>
      </c>
      <c r="C256">
        <v>12</v>
      </c>
      <c r="D256">
        <v>60</v>
      </c>
      <c r="E256">
        <v>0</v>
      </c>
      <c r="F256">
        <v>16000</v>
      </c>
      <c r="G256">
        <v>15.61</v>
      </c>
      <c r="H256">
        <v>10.2285902259</v>
      </c>
      <c r="I256">
        <v>12.1993902259</v>
      </c>
      <c r="J256">
        <v>11.471664410500001</v>
      </c>
      <c r="K256">
        <v>6.9391764086599999</v>
      </c>
      <c r="L256">
        <v>-26.088241842799999</v>
      </c>
      <c r="M256">
        <v>99.585453639099995</v>
      </c>
      <c r="N256">
        <v>99.585453639099995</v>
      </c>
      <c r="O256">
        <v>100</v>
      </c>
      <c r="P256" s="1">
        <f t="shared" si="30"/>
        <v>37.559906253299999</v>
      </c>
    </row>
    <row r="257" spans="2:16" x14ac:dyDescent="0.15">
      <c r="B257">
        <v>9027681</v>
      </c>
      <c r="C257">
        <v>13</v>
      </c>
      <c r="D257">
        <v>60</v>
      </c>
      <c r="E257">
        <v>0</v>
      </c>
      <c r="F257">
        <v>16000</v>
      </c>
      <c r="G257">
        <v>15.61</v>
      </c>
      <c r="H257">
        <v>10.2285902259</v>
      </c>
      <c r="I257">
        <v>12.1993902259</v>
      </c>
      <c r="J257">
        <v>12.466939264200001</v>
      </c>
      <c r="K257">
        <v>9.46807932878</v>
      </c>
      <c r="L257">
        <v>-28.522756191900001</v>
      </c>
      <c r="M257">
        <v>101.151091846</v>
      </c>
      <c r="N257">
        <v>101.151091846</v>
      </c>
      <c r="O257">
        <v>100</v>
      </c>
      <c r="P257" s="1">
        <f t="shared" si="30"/>
        <v>40.989695456100002</v>
      </c>
    </row>
    <row r="258" spans="2:16" x14ac:dyDescent="0.15">
      <c r="B258">
        <v>9027681</v>
      </c>
      <c r="C258">
        <v>14</v>
      </c>
      <c r="D258">
        <v>60</v>
      </c>
      <c r="E258">
        <v>0</v>
      </c>
      <c r="F258">
        <v>16000</v>
      </c>
      <c r="G258">
        <v>15.61</v>
      </c>
      <c r="H258">
        <v>10.2285902259</v>
      </c>
      <c r="I258">
        <v>12.1993902259</v>
      </c>
      <c r="J258">
        <v>11.9039880854</v>
      </c>
      <c r="K258">
        <v>8.5047094815299999</v>
      </c>
      <c r="L258">
        <v>-31.131124843199999</v>
      </c>
      <c r="M258">
        <v>100.310249297</v>
      </c>
      <c r="N258">
        <v>100.310249297</v>
      </c>
      <c r="O258">
        <v>100</v>
      </c>
      <c r="P258" s="1">
        <f t="shared" si="30"/>
        <v>43.0351129286</v>
      </c>
    </row>
    <row r="259" spans="2:16" x14ac:dyDescent="0.15">
      <c r="B259">
        <v>9027681</v>
      </c>
      <c r="C259">
        <v>15</v>
      </c>
      <c r="D259">
        <v>60</v>
      </c>
      <c r="E259">
        <v>0</v>
      </c>
      <c r="F259">
        <v>16000</v>
      </c>
      <c r="G259">
        <v>15.61</v>
      </c>
      <c r="H259">
        <v>10.2285902259</v>
      </c>
      <c r="I259">
        <v>12.1993902259</v>
      </c>
      <c r="J259">
        <v>15.9001304364</v>
      </c>
      <c r="K259">
        <v>15.358335027100001</v>
      </c>
      <c r="L259">
        <v>-33.925104058499997</v>
      </c>
      <c r="M259">
        <v>106.047634954</v>
      </c>
      <c r="N259">
        <v>106.047634954</v>
      </c>
      <c r="O259">
        <v>100</v>
      </c>
      <c r="P259" s="1">
        <f t="shared" si="30"/>
        <v>49.825234494899995</v>
      </c>
    </row>
    <row r="260" spans="2:16" x14ac:dyDescent="0.15">
      <c r="B260">
        <v>9027681</v>
      </c>
      <c r="C260">
        <v>16</v>
      </c>
      <c r="D260">
        <v>60</v>
      </c>
      <c r="E260">
        <v>0</v>
      </c>
      <c r="F260">
        <v>16000</v>
      </c>
      <c r="G260">
        <v>15.61</v>
      </c>
      <c r="H260">
        <v>10.2285902259</v>
      </c>
      <c r="I260">
        <v>12.1993902259</v>
      </c>
      <c r="J260">
        <v>13.344078211099999</v>
      </c>
      <c r="K260">
        <v>10.7732106853</v>
      </c>
      <c r="L260">
        <v>-36.916117333700001</v>
      </c>
      <c r="M260">
        <v>102.313422833</v>
      </c>
      <c r="N260">
        <v>102.313422833</v>
      </c>
      <c r="O260">
        <v>100</v>
      </c>
      <c r="P260" s="1">
        <f t="shared" si="30"/>
        <v>50.260195544799998</v>
      </c>
    </row>
    <row r="261" spans="2:16" x14ac:dyDescent="0.15">
      <c r="B261">
        <v>9027681</v>
      </c>
      <c r="C261">
        <v>17</v>
      </c>
      <c r="D261">
        <v>60</v>
      </c>
      <c r="E261">
        <v>0</v>
      </c>
      <c r="F261">
        <v>16000</v>
      </c>
      <c r="G261">
        <v>15.61</v>
      </c>
      <c r="H261">
        <v>10.2285902259</v>
      </c>
      <c r="I261">
        <v>12.1993902259</v>
      </c>
      <c r="J261">
        <v>12.6985137462</v>
      </c>
      <c r="K261">
        <v>10.668665493800001</v>
      </c>
      <c r="L261">
        <v>-40.1149658617</v>
      </c>
      <c r="M261">
        <v>101.403109633</v>
      </c>
      <c r="N261">
        <v>101.403109633</v>
      </c>
      <c r="O261">
        <v>100</v>
      </c>
      <c r="P261" s="1">
        <f t="shared" si="30"/>
        <v>52.8134796079</v>
      </c>
    </row>
    <row r="262" spans="2:16" x14ac:dyDescent="0.15">
      <c r="B262">
        <v>9027681</v>
      </c>
      <c r="C262">
        <v>18</v>
      </c>
      <c r="D262">
        <v>60</v>
      </c>
      <c r="E262">
        <v>0</v>
      </c>
      <c r="F262">
        <v>16000</v>
      </c>
      <c r="G262">
        <v>15.61</v>
      </c>
      <c r="H262">
        <v>10.2285902259</v>
      </c>
      <c r="I262">
        <v>12.1993902259</v>
      </c>
      <c r="J262">
        <v>10.3967288471</v>
      </c>
      <c r="K262">
        <v>6.7366831998099999</v>
      </c>
      <c r="L262">
        <v>-43.530858258400002</v>
      </c>
      <c r="M262">
        <v>98.417086139099993</v>
      </c>
      <c r="N262">
        <v>98.417086139099993</v>
      </c>
      <c r="O262">
        <v>100</v>
      </c>
      <c r="P262" s="1">
        <f t="shared" si="30"/>
        <v>53.927587105500002</v>
      </c>
    </row>
    <row r="263" spans="2:16" x14ac:dyDescent="0.15">
      <c r="B263">
        <v>9027681</v>
      </c>
      <c r="C263">
        <v>19</v>
      </c>
      <c r="D263">
        <v>60</v>
      </c>
      <c r="E263">
        <v>0</v>
      </c>
      <c r="F263">
        <v>16000</v>
      </c>
      <c r="G263">
        <v>15.61</v>
      </c>
      <c r="H263">
        <v>10.2285902259</v>
      </c>
      <c r="I263">
        <v>12.1993902259</v>
      </c>
      <c r="J263">
        <v>14.494391332599999</v>
      </c>
      <c r="K263">
        <v>12.927184497500001</v>
      </c>
      <c r="L263">
        <v>-47.170465782900003</v>
      </c>
      <c r="M263">
        <v>103.81213097</v>
      </c>
      <c r="N263">
        <v>103.81213097</v>
      </c>
      <c r="O263">
        <v>100</v>
      </c>
      <c r="P263" s="1">
        <f t="shared" si="30"/>
        <v>61.664857115499998</v>
      </c>
    </row>
    <row r="264" spans="2:16" x14ac:dyDescent="0.15">
      <c r="B264">
        <v>9027681</v>
      </c>
      <c r="C264">
        <v>20</v>
      </c>
      <c r="D264">
        <v>60</v>
      </c>
      <c r="E264">
        <v>0</v>
      </c>
      <c r="F264">
        <v>16000</v>
      </c>
      <c r="G264">
        <v>15.61</v>
      </c>
      <c r="H264">
        <v>10.2285902259</v>
      </c>
      <c r="I264">
        <v>12.1993902259</v>
      </c>
      <c r="J264">
        <v>13.007110101</v>
      </c>
      <c r="K264">
        <v>10.738088534599999</v>
      </c>
      <c r="L264">
        <v>-51.0365445849</v>
      </c>
      <c r="M264">
        <v>101.711413294</v>
      </c>
      <c r="N264">
        <v>101.711413294</v>
      </c>
      <c r="O264">
        <v>100</v>
      </c>
      <c r="P264" s="1">
        <f t="shared" si="30"/>
        <v>64.043654685899995</v>
      </c>
    </row>
    <row r="265" spans="2:16" x14ac:dyDescent="0.15">
      <c r="B265">
        <v>9027681</v>
      </c>
      <c r="C265">
        <v>21</v>
      </c>
      <c r="D265">
        <v>60</v>
      </c>
      <c r="E265">
        <v>0</v>
      </c>
      <c r="F265">
        <v>16000</v>
      </c>
      <c r="G265">
        <v>15.61</v>
      </c>
      <c r="H265">
        <v>10.2285902259</v>
      </c>
      <c r="I265">
        <v>12.1993902259</v>
      </c>
      <c r="J265">
        <v>14.323847902300001</v>
      </c>
      <c r="K265">
        <v>12.645989571499999</v>
      </c>
      <c r="L265">
        <v>-55.1258802117</v>
      </c>
      <c r="M265">
        <v>103.439779781</v>
      </c>
      <c r="N265">
        <v>103.439779781</v>
      </c>
      <c r="O265">
        <v>100</v>
      </c>
      <c r="P265" s="1">
        <f t="shared" si="30"/>
        <v>69.449728113999996</v>
      </c>
    </row>
    <row r="266" spans="2:16" x14ac:dyDescent="0.15">
      <c r="B266">
        <v>9027681</v>
      </c>
      <c r="C266">
        <v>22</v>
      </c>
      <c r="D266">
        <v>60</v>
      </c>
      <c r="E266">
        <v>0</v>
      </c>
      <c r="F266">
        <v>16000</v>
      </c>
      <c r="G266">
        <v>15.61</v>
      </c>
      <c r="H266">
        <v>10.2285902259</v>
      </c>
      <c r="I266">
        <v>12.1993902259</v>
      </c>
      <c r="J266">
        <v>12.285106151300001</v>
      </c>
      <c r="K266">
        <v>9.0957904043800006</v>
      </c>
      <c r="L266">
        <v>-59.426896690900001</v>
      </c>
      <c r="M266">
        <v>100.831512394</v>
      </c>
      <c r="N266">
        <v>100.831512394</v>
      </c>
      <c r="O266">
        <v>100</v>
      </c>
      <c r="P266" s="1">
        <f t="shared" si="30"/>
        <v>71.712002842200008</v>
      </c>
    </row>
    <row r="267" spans="2:16" x14ac:dyDescent="0.15">
      <c r="B267">
        <v>9027681</v>
      </c>
      <c r="C267">
        <v>23</v>
      </c>
      <c r="D267">
        <v>60</v>
      </c>
      <c r="E267">
        <v>0</v>
      </c>
      <c r="F267">
        <v>16000</v>
      </c>
      <c r="G267">
        <v>15.61</v>
      </c>
      <c r="H267">
        <v>10.2285902259</v>
      </c>
      <c r="I267">
        <v>12.1993902259</v>
      </c>
      <c r="J267">
        <v>11.0342818531</v>
      </c>
      <c r="K267">
        <v>7.6640339588600002</v>
      </c>
      <c r="L267">
        <v>-63.916448689500001</v>
      </c>
      <c r="M267">
        <v>99.2679409478</v>
      </c>
      <c r="N267">
        <v>99.2679409478</v>
      </c>
      <c r="O267">
        <v>100</v>
      </c>
      <c r="P267" s="1">
        <f t="shared" si="30"/>
        <v>74.950730542599999</v>
      </c>
    </row>
    <row r="268" spans="2:16" x14ac:dyDescent="0.15">
      <c r="B268">
        <v>9027681</v>
      </c>
      <c r="C268">
        <v>24</v>
      </c>
      <c r="D268">
        <v>60</v>
      </c>
      <c r="E268">
        <v>0</v>
      </c>
      <c r="F268">
        <v>16000</v>
      </c>
      <c r="G268">
        <v>15.61</v>
      </c>
      <c r="H268">
        <v>10.2285902259</v>
      </c>
      <c r="I268">
        <v>12.1993902259</v>
      </c>
      <c r="J268">
        <v>12.335187949</v>
      </c>
      <c r="K268">
        <v>9.9356138419299995</v>
      </c>
      <c r="L268">
        <v>-68.555567269799994</v>
      </c>
      <c r="M268">
        <v>100.881659344</v>
      </c>
      <c r="N268">
        <v>100.881659344</v>
      </c>
      <c r="O268">
        <v>100</v>
      </c>
      <c r="P268" s="1">
        <f t="shared" si="30"/>
        <v>80.890755218799995</v>
      </c>
    </row>
    <row r="269" spans="2:16" x14ac:dyDescent="0.15">
      <c r="B269">
        <v>9027681</v>
      </c>
      <c r="C269">
        <v>25</v>
      </c>
      <c r="D269">
        <v>60</v>
      </c>
      <c r="E269">
        <v>0</v>
      </c>
      <c r="F269">
        <v>16000</v>
      </c>
      <c r="G269">
        <v>15.61</v>
      </c>
      <c r="H269">
        <v>10.2285902259</v>
      </c>
      <c r="I269">
        <v>12.1993902259</v>
      </c>
      <c r="J269">
        <v>13.872445857800001</v>
      </c>
      <c r="K269">
        <v>12.149488658899999</v>
      </c>
      <c r="L269">
        <v>-73.285141999800004</v>
      </c>
      <c r="M269">
        <v>102.733005705</v>
      </c>
      <c r="N269">
        <v>102.733005705</v>
      </c>
      <c r="O269">
        <v>100</v>
      </c>
      <c r="P269" s="1">
        <f t="shared" si="30"/>
        <v>87.157587857600006</v>
      </c>
    </row>
    <row r="270" spans="2:16" x14ac:dyDescent="0.15">
      <c r="B270">
        <v>9027681</v>
      </c>
      <c r="C270">
        <v>26</v>
      </c>
      <c r="D270">
        <v>60</v>
      </c>
      <c r="E270">
        <v>0</v>
      </c>
      <c r="F270">
        <v>16000</v>
      </c>
      <c r="G270">
        <v>15.61</v>
      </c>
      <c r="H270">
        <v>10.2285902259</v>
      </c>
      <c r="I270">
        <v>12.1993902259</v>
      </c>
      <c r="J270">
        <v>12.507566780499999</v>
      </c>
      <c r="K270">
        <v>10.144108579199999</v>
      </c>
      <c r="L270">
        <v>-78.020727586500001</v>
      </c>
      <c r="M270">
        <v>101.062755784</v>
      </c>
      <c r="N270">
        <v>101.062755784</v>
      </c>
      <c r="O270">
        <v>100</v>
      </c>
      <c r="P270" s="1">
        <f t="shared" si="30"/>
        <v>90.528294367000001</v>
      </c>
    </row>
    <row r="271" spans="2:16" x14ac:dyDescent="0.15">
      <c r="B271">
        <v>9027681</v>
      </c>
      <c r="C271">
        <v>27</v>
      </c>
      <c r="D271">
        <v>60</v>
      </c>
      <c r="E271">
        <v>0</v>
      </c>
      <c r="F271">
        <v>16000</v>
      </c>
      <c r="G271">
        <v>15.61</v>
      </c>
      <c r="H271">
        <v>10.2285902259</v>
      </c>
      <c r="I271">
        <v>12.1993902259</v>
      </c>
      <c r="J271">
        <v>11.2597703209</v>
      </c>
      <c r="K271">
        <v>8.5234617812300009</v>
      </c>
      <c r="L271">
        <v>-82.648689814400001</v>
      </c>
      <c r="M271">
        <v>99.643135710699994</v>
      </c>
      <c r="N271">
        <v>99.643135710699994</v>
      </c>
      <c r="O271">
        <v>100</v>
      </c>
      <c r="P271" s="1">
        <f t="shared" si="30"/>
        <v>93.908460135300004</v>
      </c>
    </row>
    <row r="272" spans="2:16" x14ac:dyDescent="0.15">
      <c r="B272">
        <v>9027681</v>
      </c>
      <c r="C272">
        <v>28</v>
      </c>
      <c r="D272">
        <v>60</v>
      </c>
      <c r="E272">
        <v>0</v>
      </c>
      <c r="F272">
        <v>16000</v>
      </c>
      <c r="G272">
        <v>15.61</v>
      </c>
      <c r="H272">
        <v>10.2285902259</v>
      </c>
      <c r="I272">
        <v>12.1993902259</v>
      </c>
      <c r="J272">
        <v>12.941745099</v>
      </c>
      <c r="K272">
        <v>11.298376019799999</v>
      </c>
      <c r="L272">
        <v>-87.024617540899996</v>
      </c>
      <c r="M272">
        <v>101.463188117</v>
      </c>
      <c r="N272">
        <v>101.463188117</v>
      </c>
      <c r="O272">
        <v>100</v>
      </c>
      <c r="P272" s="1">
        <f t="shared" si="30"/>
        <v>99.966362639899998</v>
      </c>
    </row>
    <row r="273" spans="2:16" x14ac:dyDescent="0.15">
      <c r="B273">
        <v>9027681</v>
      </c>
      <c r="C273">
        <v>29</v>
      </c>
      <c r="D273">
        <v>60</v>
      </c>
      <c r="E273">
        <v>0</v>
      </c>
      <c r="F273">
        <v>16000</v>
      </c>
      <c r="G273">
        <v>15.61</v>
      </c>
      <c r="H273">
        <v>10.2285902259</v>
      </c>
      <c r="I273">
        <v>12.1993902259</v>
      </c>
      <c r="J273">
        <v>10.941205576</v>
      </c>
      <c r="K273">
        <v>8.9505327968100001</v>
      </c>
      <c r="L273">
        <v>-90.978048009399998</v>
      </c>
      <c r="M273">
        <v>99.398950858600003</v>
      </c>
      <c r="N273">
        <v>99.398950858600003</v>
      </c>
      <c r="O273">
        <v>100</v>
      </c>
      <c r="P273" s="1">
        <f t="shared" si="30"/>
        <v>101.9192535854</v>
      </c>
    </row>
    <row r="274" spans="2:16" x14ac:dyDescent="0.15">
      <c r="B274">
        <v>9027681</v>
      </c>
      <c r="C274">
        <v>30</v>
      </c>
      <c r="D274">
        <v>60</v>
      </c>
      <c r="E274">
        <v>0</v>
      </c>
      <c r="F274">
        <v>16000</v>
      </c>
      <c r="G274">
        <v>15.61</v>
      </c>
      <c r="H274">
        <v>10.2285902259</v>
      </c>
      <c r="I274">
        <v>12.1993902259</v>
      </c>
      <c r="J274">
        <v>12.777764429199999</v>
      </c>
      <c r="K274">
        <v>11.6531655459</v>
      </c>
      <c r="L274">
        <v>-94.327904546699997</v>
      </c>
      <c r="M274">
        <v>101.205412932</v>
      </c>
      <c r="N274">
        <v>101.205412932</v>
      </c>
      <c r="O274">
        <v>100</v>
      </c>
      <c r="P274" s="1">
        <f t="shared" si="30"/>
        <v>107.1056689759</v>
      </c>
    </row>
    <row r="275" spans="2:16" x14ac:dyDescent="0.15">
      <c r="B275">
        <v>9027681</v>
      </c>
      <c r="C275">
        <v>31</v>
      </c>
      <c r="D275">
        <v>60</v>
      </c>
      <c r="E275">
        <v>0</v>
      </c>
      <c r="F275">
        <v>16000</v>
      </c>
      <c r="G275">
        <v>15.61</v>
      </c>
      <c r="H275">
        <v>10.2285902259</v>
      </c>
      <c r="I275">
        <v>12.1993902259</v>
      </c>
      <c r="J275">
        <v>14.845731728400001</v>
      </c>
      <c r="K275">
        <v>14.0215250183</v>
      </c>
      <c r="L275">
        <v>-96.914685146400004</v>
      </c>
      <c r="M275">
        <v>103.405750235</v>
      </c>
      <c r="N275">
        <v>103.405750235</v>
      </c>
      <c r="O275">
        <v>100</v>
      </c>
      <c r="P275" s="1">
        <f t="shared" si="30"/>
        <v>111.7604168748</v>
      </c>
    </row>
    <row r="276" spans="2:16" x14ac:dyDescent="0.15">
      <c r="B276">
        <v>9027681</v>
      </c>
      <c r="C276">
        <v>32</v>
      </c>
      <c r="D276">
        <v>60</v>
      </c>
      <c r="E276">
        <v>0</v>
      </c>
      <c r="F276">
        <v>16000</v>
      </c>
      <c r="G276">
        <v>15.61</v>
      </c>
      <c r="H276">
        <v>10.2285902259</v>
      </c>
      <c r="I276">
        <v>12.1993902259</v>
      </c>
      <c r="J276">
        <v>11.659472702</v>
      </c>
      <c r="K276">
        <v>10.6746037548</v>
      </c>
      <c r="L276">
        <v>-98.651871680400006</v>
      </c>
      <c r="M276">
        <v>100.128002712</v>
      </c>
      <c r="N276">
        <v>100.128002712</v>
      </c>
      <c r="O276">
        <v>100</v>
      </c>
      <c r="P276" s="1">
        <f t="shared" si="30"/>
        <v>110.31134438240001</v>
      </c>
    </row>
    <row r="277" spans="2:16" x14ac:dyDescent="0.15">
      <c r="B277">
        <v>9027681</v>
      </c>
      <c r="C277">
        <v>33</v>
      </c>
      <c r="D277">
        <v>60</v>
      </c>
      <c r="E277">
        <v>0</v>
      </c>
      <c r="F277">
        <v>16000</v>
      </c>
      <c r="G277">
        <v>15.61</v>
      </c>
      <c r="H277">
        <v>10.2285902259</v>
      </c>
      <c r="I277">
        <v>12.1993902259</v>
      </c>
      <c r="J277">
        <v>10.646461754700001</v>
      </c>
      <c r="K277">
        <v>8.5823858232500001</v>
      </c>
      <c r="L277">
        <v>-99.586960088300003</v>
      </c>
      <c r="M277">
        <v>99.195600795000004</v>
      </c>
      <c r="N277">
        <v>99.195600795000004</v>
      </c>
      <c r="O277">
        <v>100</v>
      </c>
      <c r="P277" s="1">
        <f t="shared" si="30"/>
        <v>110.233421843</v>
      </c>
    </row>
    <row r="278" spans="2:16" x14ac:dyDescent="0.15">
      <c r="B278">
        <v>9027681</v>
      </c>
      <c r="C278">
        <v>34</v>
      </c>
      <c r="D278">
        <v>60</v>
      </c>
      <c r="E278">
        <v>0</v>
      </c>
      <c r="F278">
        <v>16000</v>
      </c>
      <c r="G278">
        <v>15.61</v>
      </c>
      <c r="H278">
        <v>10.2285902259</v>
      </c>
      <c r="I278">
        <v>12.1993902259</v>
      </c>
      <c r="J278">
        <v>10.1679909715</v>
      </c>
      <c r="K278">
        <v>8.2960753897099995</v>
      </c>
      <c r="L278">
        <v>-99.929482929399995</v>
      </c>
      <c r="M278">
        <v>98.803307678799996</v>
      </c>
      <c r="N278">
        <v>98.803307678799996</v>
      </c>
      <c r="O278">
        <v>100</v>
      </c>
      <c r="P278" s="1">
        <f t="shared" si="30"/>
        <v>110.0974739009</v>
      </c>
    </row>
    <row r="279" spans="2:16" x14ac:dyDescent="0.15">
      <c r="B279">
        <v>9027681</v>
      </c>
      <c r="C279">
        <v>35</v>
      </c>
      <c r="D279">
        <v>60</v>
      </c>
      <c r="E279">
        <v>0</v>
      </c>
      <c r="F279">
        <v>16000</v>
      </c>
      <c r="G279">
        <v>15.61</v>
      </c>
      <c r="H279">
        <v>10.2285902259</v>
      </c>
      <c r="I279">
        <v>12.1993902259</v>
      </c>
      <c r="J279">
        <v>11.3561118786</v>
      </c>
      <c r="K279">
        <v>9.7901537506099992</v>
      </c>
      <c r="L279">
        <v>-99.997234655599996</v>
      </c>
      <c r="M279">
        <v>99.862435089599998</v>
      </c>
      <c r="N279">
        <v>99.862435089599998</v>
      </c>
      <c r="O279">
        <v>100</v>
      </c>
      <c r="P279" s="1">
        <f t="shared" si="30"/>
        <v>111.3533465342</v>
      </c>
    </row>
    <row r="280" spans="2:16" x14ac:dyDescent="0.15">
      <c r="B280">
        <v>9027681</v>
      </c>
      <c r="C280">
        <v>36</v>
      </c>
      <c r="D280">
        <v>60</v>
      </c>
      <c r="E280">
        <v>0</v>
      </c>
      <c r="F280">
        <v>16000</v>
      </c>
      <c r="G280">
        <v>15.61</v>
      </c>
      <c r="H280">
        <v>10.2285902259</v>
      </c>
      <c r="I280">
        <v>12.1993902259</v>
      </c>
      <c r="J280">
        <v>11.9795468739</v>
      </c>
      <c r="K280">
        <v>10.518107948899999</v>
      </c>
      <c r="L280">
        <v>-99.999995986100004</v>
      </c>
      <c r="M280">
        <v>100.419628485</v>
      </c>
      <c r="N280">
        <v>100.419628485</v>
      </c>
      <c r="O280">
        <v>100</v>
      </c>
      <c r="P280" s="1">
        <f t="shared" si="30"/>
        <v>111.97954286000001</v>
      </c>
    </row>
    <row r="281" spans="2:16" x14ac:dyDescent="0.15">
      <c r="B281">
        <v>9027681</v>
      </c>
      <c r="C281">
        <v>37</v>
      </c>
      <c r="D281">
        <v>60</v>
      </c>
      <c r="E281">
        <v>0</v>
      </c>
      <c r="F281">
        <v>16000</v>
      </c>
      <c r="G281">
        <v>15.61</v>
      </c>
      <c r="H281">
        <v>10.2285902259</v>
      </c>
      <c r="I281">
        <v>12.1993902259</v>
      </c>
      <c r="J281">
        <v>13.073022356899999</v>
      </c>
      <c r="K281">
        <v>12.3524193675</v>
      </c>
      <c r="L281">
        <v>0</v>
      </c>
      <c r="M281">
        <v>101.3229688</v>
      </c>
      <c r="N281">
        <v>101.3229688</v>
      </c>
      <c r="O281">
        <v>100</v>
      </c>
      <c r="P281" s="1">
        <f t="shared" si="30"/>
        <v>13.073022356899999</v>
      </c>
    </row>
    <row r="282" spans="2:16" x14ac:dyDescent="0.15">
      <c r="B282">
        <v>9027681</v>
      </c>
      <c r="C282">
        <v>38</v>
      </c>
      <c r="D282">
        <v>60</v>
      </c>
      <c r="E282">
        <v>0</v>
      </c>
      <c r="F282">
        <v>16000</v>
      </c>
      <c r="G282">
        <v>15.61</v>
      </c>
      <c r="H282">
        <v>0</v>
      </c>
      <c r="I282">
        <v>12.1993902259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s="1">
        <f>(J282-L282)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workbookViewId="0"/>
  </sheetViews>
  <sheetFormatPr baseColWidth="10" defaultRowHeight="12" x14ac:dyDescent="0.15"/>
  <cols>
    <col min="2" max="2" width="11.796875" bestFit="1" customWidth="1"/>
    <col min="3" max="3" width="12.19921875" bestFit="1" customWidth="1"/>
    <col min="4" max="4" width="12" bestFit="1" customWidth="1"/>
    <col min="5" max="6" width="11.3984375" bestFit="1" customWidth="1"/>
    <col min="7" max="7" width="13.19921875" customWidth="1"/>
    <col min="8" max="10" width="11.3984375" bestFit="1" customWidth="1"/>
    <col min="11" max="11" width="12.19921875" customWidth="1"/>
    <col min="12" max="12" width="12" bestFit="1" customWidth="1"/>
    <col min="13" max="13" width="13.59765625" customWidth="1"/>
    <col min="14" max="15" width="11.3984375" bestFit="1" customWidth="1"/>
    <col min="16" max="16" width="12.796875" customWidth="1"/>
    <col min="17" max="19" width="11.3984375" bestFit="1" customWidth="1"/>
  </cols>
  <sheetData>
    <row r="1" spans="1:25" ht="16" x14ac:dyDescent="0.2">
      <c r="A1" s="4" t="s">
        <v>42</v>
      </c>
    </row>
    <row r="9" spans="1:25" x14ac:dyDescent="0.15">
      <c r="B9" t="s">
        <v>43</v>
      </c>
      <c r="D9" s="1">
        <f>SUM(D12:D71)</f>
        <v>1856125.5497694598</v>
      </c>
      <c r="E9" s="1">
        <f>SUM(E12:E71)</f>
        <v>923901.77809862874</v>
      </c>
      <c r="F9" s="1">
        <f>SUM(F12:F71)</f>
        <v>845108.30213178345</v>
      </c>
      <c r="G9" s="1">
        <f>SUM(G12:G71)</f>
        <v>61130625.379225597</v>
      </c>
      <c r="H9" s="1">
        <f>SUM(H12:H71)</f>
        <v>975015.63224472431</v>
      </c>
      <c r="M9" s="1">
        <f>SUM(M12:M71)</f>
        <v>1204376.73</v>
      </c>
      <c r="N9" s="1">
        <f>SUM(N12:N71)</f>
        <v>753871.72000000009</v>
      </c>
      <c r="O9" s="1">
        <f>SUM(O12:O71)</f>
        <v>428915.16000000003</v>
      </c>
      <c r="P9" s="1">
        <f>SUM(P12:P71)</f>
        <v>50792831.649999991</v>
      </c>
      <c r="Q9" s="1">
        <f>SUM(Q12:Q71)</f>
        <v>786622.41999999993</v>
      </c>
    </row>
    <row r="11" spans="1:25" x14ac:dyDescent="0.15">
      <c r="B11" s="1" t="s">
        <v>20</v>
      </c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21</v>
      </c>
      <c r="L11" s="1" t="s">
        <v>8</v>
      </c>
      <c r="M11" s="1" t="s">
        <v>9</v>
      </c>
      <c r="N11" s="1" t="s">
        <v>10</v>
      </c>
      <c r="O11" s="1" t="s">
        <v>11</v>
      </c>
      <c r="P11" s="1" t="s">
        <v>12</v>
      </c>
      <c r="Q11" s="1" t="s">
        <v>13</v>
      </c>
      <c r="R11" s="1" t="s">
        <v>14</v>
      </c>
      <c r="S11" s="1" t="s">
        <v>15</v>
      </c>
      <c r="V11" t="s">
        <v>16</v>
      </c>
      <c r="W11" t="s">
        <v>17</v>
      </c>
      <c r="X11" t="s">
        <v>18</v>
      </c>
      <c r="Y11" t="s">
        <v>19</v>
      </c>
    </row>
    <row r="12" spans="1:25" x14ac:dyDescent="0.15">
      <c r="A12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U12">
        <v>1</v>
      </c>
      <c r="V12" s="2">
        <f>F12/SUM($B$12:$B$71)</f>
        <v>0</v>
      </c>
      <c r="W12" s="2">
        <f>O12/SUM($K$12:$K$71)</f>
        <v>0</v>
      </c>
      <c r="X12" s="2">
        <f>E12/SUM($B$12:$B$71)</f>
        <v>0</v>
      </c>
      <c r="Y12" s="2">
        <f>N12/SUM($K$12:$K$71)</f>
        <v>0</v>
      </c>
    </row>
    <row r="13" spans="1:25" x14ac:dyDescent="0.15">
      <c r="A13">
        <v>2</v>
      </c>
      <c r="B13" s="1">
        <v>179656.87</v>
      </c>
      <c r="C13" s="1">
        <v>179656.87</v>
      </c>
      <c r="D13" s="1">
        <v>1797.4880869399999</v>
      </c>
      <c r="E13" s="1">
        <v>0</v>
      </c>
      <c r="F13" s="1">
        <v>0</v>
      </c>
      <c r="G13" s="1">
        <v>177859.38191299999</v>
      </c>
      <c r="H13" s="1">
        <v>3070.0222034200001</v>
      </c>
      <c r="I13" s="1">
        <v>0</v>
      </c>
      <c r="J13" s="1">
        <v>0</v>
      </c>
      <c r="K13" s="1">
        <v>179656.87</v>
      </c>
      <c r="L13" s="1">
        <v>179656.87</v>
      </c>
      <c r="M13" s="1">
        <v>1797.53</v>
      </c>
      <c r="N13" s="1">
        <v>200</v>
      </c>
      <c r="O13" s="1">
        <v>0</v>
      </c>
      <c r="P13" s="1">
        <v>177659.34</v>
      </c>
      <c r="Q13" s="1">
        <v>3070.02</v>
      </c>
      <c r="R13" s="1">
        <v>1.1132332429E-3</v>
      </c>
      <c r="S13" s="1">
        <v>0</v>
      </c>
      <c r="U13">
        <v>2</v>
      </c>
      <c r="V13" s="2">
        <f>F13/SUM($B$12:$B$71)+V12</f>
        <v>0</v>
      </c>
      <c r="W13" s="2">
        <f>O13/SUM($K$12:$K$71)+W12</f>
        <v>0</v>
      </c>
      <c r="X13" s="2">
        <f>E13/SUM($B$12:$B$71)+X12</f>
        <v>0</v>
      </c>
      <c r="Y13" s="2">
        <f>N13/SUM($K$12:$K$71)+Y12</f>
        <v>5.5170349584961614E-5</v>
      </c>
    </row>
    <row r="14" spans="1:25" x14ac:dyDescent="0.15">
      <c r="A14">
        <v>3</v>
      </c>
      <c r="B14" s="1">
        <v>177659.34</v>
      </c>
      <c r="C14" s="1">
        <v>355518.72191299999</v>
      </c>
      <c r="D14" s="1">
        <v>3633.18514284</v>
      </c>
      <c r="E14" s="1">
        <v>2061.3343456299999</v>
      </c>
      <c r="F14" s="1">
        <v>0</v>
      </c>
      <c r="G14" s="1">
        <v>349824.20242500002</v>
      </c>
      <c r="H14" s="1">
        <v>6045.8072442000002</v>
      </c>
      <c r="I14" s="1">
        <v>5.7981034994100001E-3</v>
      </c>
      <c r="J14" s="1">
        <v>0</v>
      </c>
      <c r="K14" s="1">
        <v>177659.34</v>
      </c>
      <c r="L14" s="1">
        <v>355318.68</v>
      </c>
      <c r="M14" s="1">
        <v>3663.42</v>
      </c>
      <c r="N14" s="1">
        <v>3.41060513165E-13</v>
      </c>
      <c r="O14" s="1">
        <v>0</v>
      </c>
      <c r="P14" s="1">
        <v>351655.26</v>
      </c>
      <c r="Q14" s="1">
        <v>6071.68</v>
      </c>
      <c r="R14" s="1">
        <v>9.5987217211599997E-19</v>
      </c>
      <c r="S14" s="1">
        <v>0</v>
      </c>
      <c r="U14">
        <v>3</v>
      </c>
      <c r="V14" s="2">
        <f t="shared" ref="V14:V71" si="0">F14/SUM($B$12:$B$71)+V13</f>
        <v>0</v>
      </c>
      <c r="W14" s="2">
        <f t="shared" ref="W14:W71" si="1">O14/SUM($K$12:$K$71)+W13</f>
        <v>0</v>
      </c>
      <c r="X14" s="2">
        <f t="shared" ref="X14:X71" si="2">E14/SUM($B$12:$B$71)+X13</f>
        <v>5.6862268229947589E-4</v>
      </c>
      <c r="Y14" s="2">
        <f t="shared" ref="Y14:Y71" si="3">N14/SUM($K$12:$K$71)+Y13</f>
        <v>5.5170349584961709E-5</v>
      </c>
    </row>
    <row r="15" spans="1:25" x14ac:dyDescent="0.15">
      <c r="A15">
        <v>4</v>
      </c>
      <c r="B15" s="1">
        <v>175827.63</v>
      </c>
      <c r="C15" s="1">
        <v>525651.83242500003</v>
      </c>
      <c r="D15" s="1">
        <v>5484.7108504999997</v>
      </c>
      <c r="E15" s="1">
        <v>9905.4349074399997</v>
      </c>
      <c r="F15" s="1">
        <v>46.988378326800003</v>
      </c>
      <c r="G15" s="1">
        <v>510214.69828800001</v>
      </c>
      <c r="H15" s="1">
        <v>8886.1914790299998</v>
      </c>
      <c r="I15" s="1">
        <v>1.8844098500999999E-2</v>
      </c>
      <c r="J15" s="1">
        <v>8.9390686816500004E-5</v>
      </c>
      <c r="K15" s="1">
        <v>175827.63</v>
      </c>
      <c r="L15" s="1">
        <v>527482.89</v>
      </c>
      <c r="M15" s="1">
        <v>5586.87</v>
      </c>
      <c r="N15" s="1">
        <v>1.70530256582E-13</v>
      </c>
      <c r="O15" s="1">
        <v>0</v>
      </c>
      <c r="P15" s="1">
        <v>521896.02</v>
      </c>
      <c r="Q15" s="1">
        <v>9015.8700000000008</v>
      </c>
      <c r="R15" s="1">
        <v>3.2329059352500002E-19</v>
      </c>
      <c r="S15" s="1">
        <v>0</v>
      </c>
      <c r="U15">
        <v>4</v>
      </c>
      <c r="V15" s="2">
        <f t="shared" si="0"/>
        <v>1.2961826293599949E-5</v>
      </c>
      <c r="W15" s="2">
        <f t="shared" si="1"/>
        <v>0</v>
      </c>
      <c r="X15" s="2">
        <f t="shared" si="2"/>
        <v>3.3010542154722094E-3</v>
      </c>
      <c r="Y15" s="2">
        <f t="shared" si="3"/>
        <v>5.5170349584961756E-5</v>
      </c>
    </row>
    <row r="16" spans="1:25" x14ac:dyDescent="0.15">
      <c r="A16">
        <v>5</v>
      </c>
      <c r="B16" s="1">
        <v>173965.34</v>
      </c>
      <c r="C16" s="1">
        <v>684180.03828800004</v>
      </c>
      <c r="D16" s="1">
        <v>7284.83769656</v>
      </c>
      <c r="E16" s="1">
        <v>11539.7197072</v>
      </c>
      <c r="F16" s="1">
        <v>46.471311486799998</v>
      </c>
      <c r="G16" s="1">
        <v>665309.00957300002</v>
      </c>
      <c r="H16" s="1">
        <v>11460.4149858</v>
      </c>
      <c r="I16" s="1">
        <v>1.68664957488E-2</v>
      </c>
      <c r="J16" s="1">
        <v>6.7922635689699994E-5</v>
      </c>
      <c r="K16" s="1">
        <v>173965.34</v>
      </c>
      <c r="L16" s="1">
        <v>695861.36</v>
      </c>
      <c r="M16" s="1">
        <v>7573.48</v>
      </c>
      <c r="N16" s="1">
        <v>36000</v>
      </c>
      <c r="O16" s="1">
        <v>0</v>
      </c>
      <c r="P16" s="1">
        <v>652287.88</v>
      </c>
      <c r="Q16" s="1">
        <v>11896.84</v>
      </c>
      <c r="R16" s="1">
        <v>5.1734443194299998E-2</v>
      </c>
      <c r="S16" s="1">
        <v>0</v>
      </c>
      <c r="U16">
        <v>5</v>
      </c>
      <c r="V16" s="2">
        <f t="shared" si="0"/>
        <v>2.5781018795591937E-5</v>
      </c>
      <c r="W16" s="2">
        <f t="shared" si="1"/>
        <v>0</v>
      </c>
      <c r="X16" s="2">
        <f t="shared" si="2"/>
        <v>6.4843060672656839E-3</v>
      </c>
      <c r="Y16" s="2">
        <f t="shared" si="3"/>
        <v>9.9858332748780521E-3</v>
      </c>
    </row>
    <row r="17" spans="1:25" x14ac:dyDescent="0.15">
      <c r="A17">
        <v>6</v>
      </c>
      <c r="B17" s="1">
        <v>163071.97</v>
      </c>
      <c r="C17" s="1">
        <v>828380.97957299999</v>
      </c>
      <c r="D17" s="1">
        <v>8985.6345474200007</v>
      </c>
      <c r="E17" s="1">
        <v>10965.744684900001</v>
      </c>
      <c r="F17" s="1">
        <v>1591.07168166</v>
      </c>
      <c r="G17" s="1">
        <v>806838.52865899995</v>
      </c>
      <c r="H17" s="1">
        <v>13682.372793</v>
      </c>
      <c r="I17" s="1">
        <v>1.3237562130599999E-2</v>
      </c>
      <c r="J17" s="1">
        <v>1.9207004034299999E-3</v>
      </c>
      <c r="K17" s="1">
        <v>163071.97</v>
      </c>
      <c r="L17" s="1">
        <v>815359.85</v>
      </c>
      <c r="M17" s="1">
        <v>10583.7</v>
      </c>
      <c r="N17" s="1">
        <v>30000</v>
      </c>
      <c r="O17" s="1">
        <v>0</v>
      </c>
      <c r="P17" s="1">
        <v>774776.15</v>
      </c>
      <c r="Q17" s="1">
        <v>13754.05</v>
      </c>
      <c r="R17" s="1">
        <v>3.6793570348099998E-2</v>
      </c>
      <c r="S17" s="1">
        <v>0</v>
      </c>
      <c r="U17">
        <v>6</v>
      </c>
      <c r="V17" s="2">
        <f t="shared" si="0"/>
        <v>4.6468092325516668E-4</v>
      </c>
      <c r="W17" s="2">
        <f t="shared" si="1"/>
        <v>0</v>
      </c>
      <c r="X17" s="2">
        <f t="shared" si="2"/>
        <v>9.5092259058925238E-3</v>
      </c>
      <c r="Y17" s="2">
        <f t="shared" si="3"/>
        <v>1.8261385712622293E-2</v>
      </c>
    </row>
    <row r="18" spans="1:25" x14ac:dyDescent="0.15">
      <c r="A18">
        <v>7</v>
      </c>
      <c r="B18" s="1">
        <v>154955.23000000001</v>
      </c>
      <c r="C18" s="1">
        <v>961793.75865900004</v>
      </c>
      <c r="D18" s="1">
        <v>10680.860505299999</v>
      </c>
      <c r="E18" s="1">
        <v>9455.6826268599998</v>
      </c>
      <c r="F18" s="1">
        <v>2668.4454558500001</v>
      </c>
      <c r="G18" s="1">
        <v>938988.77007099998</v>
      </c>
      <c r="H18" s="1">
        <v>15717.930100199999</v>
      </c>
      <c r="I18" s="1">
        <v>9.8312996333400002E-3</v>
      </c>
      <c r="J18" s="1">
        <v>2.7744466335200002E-3</v>
      </c>
      <c r="K18" s="1">
        <v>154955.23000000001</v>
      </c>
      <c r="L18" s="1">
        <v>929731.38</v>
      </c>
      <c r="M18" s="1">
        <v>13685.1</v>
      </c>
      <c r="N18" s="1">
        <v>450</v>
      </c>
      <c r="O18" s="1">
        <v>0</v>
      </c>
      <c r="P18" s="1">
        <v>915596.28</v>
      </c>
      <c r="Q18" s="1">
        <v>15520.14</v>
      </c>
      <c r="R18" s="1">
        <v>4.84010768788E-4</v>
      </c>
      <c r="S18" s="1">
        <v>0</v>
      </c>
      <c r="U18">
        <v>7</v>
      </c>
      <c r="V18" s="2">
        <f t="shared" si="0"/>
        <v>1.2007762664934005E-3</v>
      </c>
      <c r="W18" s="2">
        <f t="shared" si="1"/>
        <v>0</v>
      </c>
      <c r="X18" s="2">
        <f t="shared" si="2"/>
        <v>1.2117592486334094E-2</v>
      </c>
      <c r="Y18" s="2">
        <f t="shared" si="3"/>
        <v>1.8385518999188458E-2</v>
      </c>
    </row>
    <row r="19" spans="1:25" x14ac:dyDescent="0.15">
      <c r="A19">
        <v>8</v>
      </c>
      <c r="B19" s="1">
        <v>152599.38</v>
      </c>
      <c r="C19" s="1">
        <v>1091588.15007</v>
      </c>
      <c r="D19" s="1">
        <v>12450.439776499999</v>
      </c>
      <c r="E19" s="1">
        <v>16675.0484837</v>
      </c>
      <c r="F19" s="1">
        <v>7048.6115808699997</v>
      </c>
      <c r="G19" s="1">
        <v>1055414.0502299999</v>
      </c>
      <c r="H19" s="1">
        <v>17728.0690091</v>
      </c>
      <c r="I19" s="1">
        <v>1.52759522744E-2</v>
      </c>
      <c r="J19" s="1">
        <v>6.45720785849E-3</v>
      </c>
      <c r="K19" s="1">
        <v>152599.38</v>
      </c>
      <c r="L19" s="1">
        <v>1068195.6599999999</v>
      </c>
      <c r="M19" s="1">
        <v>16251.41</v>
      </c>
      <c r="N19" s="1">
        <v>1.19371179608E-12</v>
      </c>
      <c r="O19" s="1">
        <v>0</v>
      </c>
      <c r="P19" s="1">
        <v>1051944.25</v>
      </c>
      <c r="Q19" s="1">
        <v>17821.580000000002</v>
      </c>
      <c r="R19" s="1">
        <v>1.1175029451800001E-18</v>
      </c>
      <c r="S19" s="1">
        <v>0</v>
      </c>
      <c r="U19">
        <v>8</v>
      </c>
      <c r="V19" s="2">
        <f t="shared" si="0"/>
        <v>3.1451480915194348E-3</v>
      </c>
      <c r="W19" s="2">
        <f t="shared" si="1"/>
        <v>0</v>
      </c>
      <c r="X19" s="2">
        <f t="shared" si="2"/>
        <v>1.6717433757293662E-2</v>
      </c>
      <c r="Y19" s="2">
        <f t="shared" si="3"/>
        <v>1.8385518999188458E-2</v>
      </c>
    </row>
    <row r="20" spans="1:25" x14ac:dyDescent="0.15">
      <c r="A20">
        <v>9</v>
      </c>
      <c r="B20" s="1">
        <v>150277.75</v>
      </c>
      <c r="C20" s="1">
        <v>1205691.8002299999</v>
      </c>
      <c r="D20" s="1">
        <v>14191.937370400001</v>
      </c>
      <c r="E20" s="1">
        <v>16842.726918699998</v>
      </c>
      <c r="F20" s="1">
        <v>6507.0051437399998</v>
      </c>
      <c r="G20" s="1">
        <v>1168150.1307999999</v>
      </c>
      <c r="H20" s="1">
        <v>19576.222460699999</v>
      </c>
      <c r="I20" s="1">
        <v>1.3969346822700001E-2</v>
      </c>
      <c r="J20" s="1">
        <v>5.3969058614299998E-3</v>
      </c>
      <c r="K20" s="1">
        <v>150277.75</v>
      </c>
      <c r="L20" s="1">
        <v>1202222</v>
      </c>
      <c r="M20" s="1">
        <v>18895.84</v>
      </c>
      <c r="N20" s="1">
        <v>1.36424205266E-12</v>
      </c>
      <c r="O20" s="1">
        <v>0</v>
      </c>
      <c r="P20" s="1">
        <v>1183326.1599999999</v>
      </c>
      <c r="Q20" s="1">
        <v>20044.64</v>
      </c>
      <c r="R20" s="1">
        <v>1.13476716668E-18</v>
      </c>
      <c r="S20" s="1">
        <v>0</v>
      </c>
      <c r="U20">
        <v>9</v>
      </c>
      <c r="V20" s="2">
        <f t="shared" si="0"/>
        <v>4.9401168341758304E-3</v>
      </c>
      <c r="W20" s="2">
        <f t="shared" si="1"/>
        <v>0</v>
      </c>
      <c r="X20" s="2">
        <f t="shared" si="2"/>
        <v>2.1363529417637275E-2</v>
      </c>
      <c r="Y20" s="2">
        <f t="shared" si="3"/>
        <v>1.8385518999188458E-2</v>
      </c>
    </row>
    <row r="21" spans="1:25" x14ac:dyDescent="0.15">
      <c r="A21">
        <v>10</v>
      </c>
      <c r="B21" s="1">
        <v>147915.76999999999</v>
      </c>
      <c r="C21" s="1">
        <v>1316065.9007999999</v>
      </c>
      <c r="D21" s="1">
        <v>15871.2356261</v>
      </c>
      <c r="E21" s="1">
        <v>14990.6533652</v>
      </c>
      <c r="F21" s="1">
        <v>11029.1814748</v>
      </c>
      <c r="G21" s="1">
        <v>1274174.83033</v>
      </c>
      <c r="H21" s="1">
        <v>21200.022018</v>
      </c>
      <c r="I21" s="1">
        <v>1.1390503588100001E-2</v>
      </c>
      <c r="J21" s="1">
        <v>8.3804173241999996E-3</v>
      </c>
      <c r="K21" s="1">
        <v>147915.76999999999</v>
      </c>
      <c r="L21" s="1">
        <v>1331241.93</v>
      </c>
      <c r="M21" s="1">
        <v>17785.71</v>
      </c>
      <c r="N21" s="1">
        <v>3.24</v>
      </c>
      <c r="O21" s="1">
        <v>0</v>
      </c>
      <c r="P21" s="1">
        <v>1313452.98</v>
      </c>
      <c r="Q21" s="1">
        <v>22180.05</v>
      </c>
      <c r="R21" s="1">
        <v>2.4338175706400002E-6</v>
      </c>
      <c r="S21" s="1">
        <v>0</v>
      </c>
      <c r="U21">
        <v>10</v>
      </c>
      <c r="V21" s="2">
        <f t="shared" si="0"/>
        <v>7.9825358221793236E-3</v>
      </c>
      <c r="W21" s="2">
        <f t="shared" si="1"/>
        <v>0</v>
      </c>
      <c r="X21" s="2">
        <f t="shared" si="2"/>
        <v>2.5498727350962602E-2</v>
      </c>
      <c r="Y21" s="2">
        <f t="shared" si="3"/>
        <v>1.8386412758851733E-2</v>
      </c>
    </row>
    <row r="22" spans="1:25" x14ac:dyDescent="0.15">
      <c r="A22">
        <v>11</v>
      </c>
      <c r="B22" s="1">
        <v>145939.22</v>
      </c>
      <c r="C22" s="1">
        <v>1420114.05033</v>
      </c>
      <c r="D22" s="1">
        <v>17625.476951500001</v>
      </c>
      <c r="E22" s="1">
        <v>17093.639148400001</v>
      </c>
      <c r="F22" s="1">
        <v>8648.0932330699998</v>
      </c>
      <c r="G22" s="1">
        <v>1376746.841</v>
      </c>
      <c r="H22" s="1">
        <v>22798.041416299999</v>
      </c>
      <c r="I22" s="1">
        <v>1.2036807286299999E-2</v>
      </c>
      <c r="J22" s="1">
        <v>6.0897173935100003E-3</v>
      </c>
      <c r="K22" s="1">
        <v>145939.22</v>
      </c>
      <c r="L22" s="1">
        <v>1459392.2</v>
      </c>
      <c r="M22" s="1">
        <v>19015.099999999999</v>
      </c>
      <c r="N22" s="1">
        <v>0</v>
      </c>
      <c r="O22" s="1">
        <v>0</v>
      </c>
      <c r="P22" s="1">
        <v>1440377.1</v>
      </c>
      <c r="Q22" s="1">
        <v>24316.799999999999</v>
      </c>
      <c r="R22" s="1">
        <v>0</v>
      </c>
      <c r="S22" s="1">
        <v>0</v>
      </c>
      <c r="U22">
        <v>11</v>
      </c>
      <c r="V22" s="2">
        <f t="shared" si="0"/>
        <v>1.0368127456738388E-2</v>
      </c>
      <c r="W22" s="2">
        <f t="shared" si="1"/>
        <v>0</v>
      </c>
      <c r="X22" s="2">
        <f t="shared" si="2"/>
        <v>3.0214037588444671E-2</v>
      </c>
      <c r="Y22" s="2">
        <f t="shared" si="3"/>
        <v>1.8386412758851733E-2</v>
      </c>
    </row>
    <row r="23" spans="1:25" x14ac:dyDescent="0.15">
      <c r="A23">
        <v>12</v>
      </c>
      <c r="B23" s="1">
        <v>144037.71</v>
      </c>
      <c r="C23" s="1">
        <v>1520784.551</v>
      </c>
      <c r="D23" s="1">
        <v>19418.704995100001</v>
      </c>
      <c r="E23" s="1">
        <v>15399.9813077</v>
      </c>
      <c r="F23" s="1">
        <v>13857.0373903</v>
      </c>
      <c r="G23" s="1">
        <v>1472108.8273</v>
      </c>
      <c r="H23" s="1">
        <v>24326.667990099999</v>
      </c>
      <c r="I23" s="1">
        <v>1.01263399195E-2</v>
      </c>
      <c r="J23" s="1">
        <v>9.1117689098300005E-3</v>
      </c>
      <c r="K23" s="1">
        <v>144037.71</v>
      </c>
      <c r="L23" s="1">
        <v>1584414.81</v>
      </c>
      <c r="M23" s="1">
        <v>19068.939999999999</v>
      </c>
      <c r="N23" s="1">
        <v>1.25055521494E-12</v>
      </c>
      <c r="O23" s="1">
        <v>0</v>
      </c>
      <c r="P23" s="1">
        <v>1565345.87</v>
      </c>
      <c r="Q23" s="1">
        <v>22982.85</v>
      </c>
      <c r="R23" s="1">
        <v>7.8928523455199996E-19</v>
      </c>
      <c r="S23" s="1">
        <v>0</v>
      </c>
      <c r="U23">
        <v>12</v>
      </c>
      <c r="V23" s="2">
        <f t="shared" si="0"/>
        <v>1.4190615441912064E-2</v>
      </c>
      <c r="W23" s="2">
        <f t="shared" si="1"/>
        <v>0</v>
      </c>
      <c r="X23" s="2">
        <f t="shared" si="2"/>
        <v>3.4462149350183088E-2</v>
      </c>
      <c r="Y23" s="2">
        <f t="shared" si="3"/>
        <v>1.8386412758851733E-2</v>
      </c>
    </row>
    <row r="24" spans="1:25" x14ac:dyDescent="0.15">
      <c r="A24">
        <v>13</v>
      </c>
      <c r="B24" s="1">
        <v>142304.17000000001</v>
      </c>
      <c r="C24" s="1">
        <v>1614412.9972999999</v>
      </c>
      <c r="D24" s="1">
        <v>21036.6330256</v>
      </c>
      <c r="E24" s="1">
        <v>16456.942209699999</v>
      </c>
      <c r="F24" s="1">
        <v>17301.788001600002</v>
      </c>
      <c r="G24" s="1">
        <v>1559617.6340699999</v>
      </c>
      <c r="H24" s="1">
        <v>25492.188168600002</v>
      </c>
      <c r="I24" s="1">
        <v>1.0193762214E-2</v>
      </c>
      <c r="J24" s="1">
        <v>1.0717076752099999E-2</v>
      </c>
      <c r="K24" s="1">
        <v>142304.17000000001</v>
      </c>
      <c r="L24" s="1">
        <v>1707650.04</v>
      </c>
      <c r="M24" s="1">
        <v>21090.84</v>
      </c>
      <c r="N24" s="1">
        <v>348329.52</v>
      </c>
      <c r="O24" s="1">
        <v>0</v>
      </c>
      <c r="P24" s="1">
        <v>1338229.68</v>
      </c>
      <c r="Q24" s="1">
        <v>24739.439999999999</v>
      </c>
      <c r="R24" s="1">
        <v>0.20398179477100001</v>
      </c>
      <c r="S24" s="1">
        <v>0</v>
      </c>
      <c r="U24">
        <v>13</v>
      </c>
      <c r="V24" s="2">
        <f t="shared" si="0"/>
        <v>1.8963343904377896E-2</v>
      </c>
      <c r="W24" s="2">
        <f t="shared" si="1"/>
        <v>0</v>
      </c>
      <c r="X24" s="2">
        <f t="shared" si="2"/>
        <v>3.9001825624226383E-2</v>
      </c>
      <c r="Y24" s="2">
        <f t="shared" si="3"/>
        <v>0.11447371970466114</v>
      </c>
    </row>
    <row r="25" spans="1:25" x14ac:dyDescent="0.15">
      <c r="A25">
        <v>14</v>
      </c>
      <c r="B25" s="1">
        <v>111519.14</v>
      </c>
      <c r="C25" s="1">
        <v>1671136.77407</v>
      </c>
      <c r="D25" s="1">
        <v>22403.899777300001</v>
      </c>
      <c r="E25" s="1">
        <v>20246.595583900002</v>
      </c>
      <c r="F25" s="1">
        <v>15276.7527703</v>
      </c>
      <c r="G25" s="1">
        <v>1613209.5259400001</v>
      </c>
      <c r="H25" s="1">
        <v>26245.2291467</v>
      </c>
      <c r="I25" s="1">
        <v>1.2115462898099999E-2</v>
      </c>
      <c r="J25" s="1">
        <v>9.1415334802699994E-3</v>
      </c>
      <c r="K25" s="1">
        <v>111519.14</v>
      </c>
      <c r="L25" s="1">
        <v>1449748.82</v>
      </c>
      <c r="M25" s="1">
        <v>18089.37</v>
      </c>
      <c r="N25" s="1">
        <v>1.4779288903800001E-12</v>
      </c>
      <c r="O25" s="1">
        <v>0</v>
      </c>
      <c r="P25" s="1">
        <v>1431659.45</v>
      </c>
      <c r="Q25" s="1">
        <v>19643.13</v>
      </c>
      <c r="R25" s="1">
        <v>1.0194378984800001E-18</v>
      </c>
      <c r="S25" s="1">
        <v>0</v>
      </c>
      <c r="U25">
        <v>14</v>
      </c>
      <c r="V25" s="2">
        <f t="shared" si="0"/>
        <v>2.3177462858680303E-2</v>
      </c>
      <c r="W25" s="2">
        <f t="shared" si="1"/>
        <v>0</v>
      </c>
      <c r="X25" s="2">
        <f t="shared" si="2"/>
        <v>4.4586884405571896E-2</v>
      </c>
      <c r="Y25" s="2">
        <f t="shared" si="3"/>
        <v>0.11447371970466114</v>
      </c>
    </row>
    <row r="26" spans="1:25" x14ac:dyDescent="0.15">
      <c r="A26">
        <v>15</v>
      </c>
      <c r="B26" s="1">
        <v>110127.65</v>
      </c>
      <c r="C26" s="1">
        <v>1723337.17594</v>
      </c>
      <c r="D26" s="1">
        <v>23824.501106299998</v>
      </c>
      <c r="E26" s="1">
        <v>20092.967414499999</v>
      </c>
      <c r="F26" s="1">
        <v>19789.712575699999</v>
      </c>
      <c r="G26" s="1">
        <v>1659629.9948400001</v>
      </c>
      <c r="H26" s="1">
        <v>26980.8820443</v>
      </c>
      <c r="I26" s="1">
        <v>1.1659336138600001E-2</v>
      </c>
      <c r="J26" s="1">
        <v>1.14833666052E-2</v>
      </c>
      <c r="K26" s="1">
        <v>110127.65</v>
      </c>
      <c r="L26" s="1">
        <v>1541787.1</v>
      </c>
      <c r="M26" s="1">
        <v>19781.439999999999</v>
      </c>
      <c r="N26" s="1">
        <v>2.3874235921499998E-12</v>
      </c>
      <c r="O26" s="1">
        <v>0</v>
      </c>
      <c r="P26" s="1">
        <v>1522005.66</v>
      </c>
      <c r="Q26" s="1">
        <v>20853.28</v>
      </c>
      <c r="R26" s="1">
        <v>1.5484781213700001E-18</v>
      </c>
      <c r="S26" s="1">
        <v>0</v>
      </c>
      <c r="U26">
        <v>15</v>
      </c>
      <c r="V26" s="2">
        <f t="shared" si="0"/>
        <v>2.8636489663616704E-2</v>
      </c>
      <c r="W26" s="2">
        <f t="shared" si="1"/>
        <v>0</v>
      </c>
      <c r="X26" s="2">
        <f t="shared" si="2"/>
        <v>5.012956458785793E-2</v>
      </c>
      <c r="Y26" s="2">
        <f t="shared" si="3"/>
        <v>0.11447371970466114</v>
      </c>
    </row>
    <row r="27" spans="1:25" x14ac:dyDescent="0.15">
      <c r="A27">
        <v>16</v>
      </c>
      <c r="B27" s="1">
        <v>108714.69</v>
      </c>
      <c r="C27" s="1">
        <v>1768344.68484</v>
      </c>
      <c r="D27" s="1">
        <v>25314.414278200002</v>
      </c>
      <c r="E27" s="1">
        <v>36451.291149199998</v>
      </c>
      <c r="F27" s="1">
        <v>18126.874399200002</v>
      </c>
      <c r="G27" s="1">
        <v>1688452.1050100001</v>
      </c>
      <c r="H27" s="1">
        <v>27698.461760400001</v>
      </c>
      <c r="I27" s="1">
        <v>2.0613227422099999E-2</v>
      </c>
      <c r="J27" s="1">
        <v>1.0250758551E-2</v>
      </c>
      <c r="K27" s="1">
        <v>108714.69</v>
      </c>
      <c r="L27" s="1">
        <v>1630720.35</v>
      </c>
      <c r="M27" s="1">
        <v>21522.75</v>
      </c>
      <c r="N27" s="1">
        <v>8.5265128291199996E-13</v>
      </c>
      <c r="O27" s="1">
        <v>240678.6</v>
      </c>
      <c r="P27" s="1">
        <v>1368519</v>
      </c>
      <c r="Q27" s="1">
        <v>22014.75</v>
      </c>
      <c r="R27" s="1">
        <v>5.2286787425700003E-19</v>
      </c>
      <c r="S27" s="1">
        <v>0.14759035784399999</v>
      </c>
      <c r="U27">
        <v>16</v>
      </c>
      <c r="V27" s="2">
        <f t="shared" si="0"/>
        <v>3.3636819651049477E-2</v>
      </c>
      <c r="W27" s="2">
        <f t="shared" si="1"/>
        <v>6.6391612498095706E-2</v>
      </c>
      <c r="X27" s="2">
        <f t="shared" si="2"/>
        <v>6.0184716965480833E-2</v>
      </c>
      <c r="Y27" s="2">
        <f t="shared" si="3"/>
        <v>0.11447371970466114</v>
      </c>
    </row>
    <row r="28" spans="1:25" x14ac:dyDescent="0.15">
      <c r="A28">
        <v>17</v>
      </c>
      <c r="B28" s="1">
        <v>91234.6</v>
      </c>
      <c r="C28" s="1">
        <v>1779686.7050099999</v>
      </c>
      <c r="D28" s="1">
        <v>26544.779935800001</v>
      </c>
      <c r="E28" s="1">
        <v>21916.2758111</v>
      </c>
      <c r="F28" s="1">
        <v>17061.506349300002</v>
      </c>
      <c r="G28" s="1">
        <v>1714164.14292</v>
      </c>
      <c r="H28" s="1">
        <v>27986.6240726</v>
      </c>
      <c r="I28" s="1">
        <v>1.23146819883E-2</v>
      </c>
      <c r="J28" s="1">
        <v>9.5868032846700008E-3</v>
      </c>
      <c r="K28" s="1">
        <v>91234.6</v>
      </c>
      <c r="L28" s="1">
        <v>1459753.6</v>
      </c>
      <c r="M28" s="1">
        <v>23312.48</v>
      </c>
      <c r="N28" s="1">
        <v>1.8189894035500001E-12</v>
      </c>
      <c r="O28" s="1">
        <v>0</v>
      </c>
      <c r="P28" s="1">
        <v>1436441.12</v>
      </c>
      <c r="Q28" s="1">
        <v>23127.040000000001</v>
      </c>
      <c r="R28" s="1">
        <v>1.24609345272E-18</v>
      </c>
      <c r="S28" s="1">
        <v>0</v>
      </c>
      <c r="U28">
        <v>17</v>
      </c>
      <c r="V28" s="2">
        <f t="shared" si="0"/>
        <v>3.8343265999734095E-2</v>
      </c>
      <c r="W28" s="2">
        <f t="shared" si="1"/>
        <v>6.6391612498095706E-2</v>
      </c>
      <c r="X28" s="2">
        <f t="shared" si="2"/>
        <v>6.6230359955974955E-2</v>
      </c>
      <c r="Y28" s="2">
        <f t="shared" si="3"/>
        <v>0.11447371970466114</v>
      </c>
    </row>
    <row r="29" spans="1:25" x14ac:dyDescent="0.15">
      <c r="A29">
        <v>18</v>
      </c>
      <c r="B29" s="1">
        <v>89777.57</v>
      </c>
      <c r="C29" s="1">
        <v>1803941.7129200001</v>
      </c>
      <c r="D29" s="1">
        <v>27606.136470199999</v>
      </c>
      <c r="E29" s="1">
        <v>26995.8453973</v>
      </c>
      <c r="F29" s="1">
        <v>20535.855622700001</v>
      </c>
      <c r="G29" s="1">
        <v>1728803.87543</v>
      </c>
      <c r="H29" s="1">
        <v>28050.694884799999</v>
      </c>
      <c r="I29" s="1">
        <v>1.4964921096899999E-2</v>
      </c>
      <c r="J29" s="1">
        <v>1.13838797982E-2</v>
      </c>
      <c r="K29" s="1">
        <v>89777.57</v>
      </c>
      <c r="L29" s="1">
        <v>1526218.69</v>
      </c>
      <c r="M29" s="1">
        <v>25153.54</v>
      </c>
      <c r="N29" s="1">
        <v>267848.09000000003</v>
      </c>
      <c r="O29" s="1">
        <v>0</v>
      </c>
      <c r="P29" s="1">
        <v>1233217.06</v>
      </c>
      <c r="Q29" s="1">
        <v>24188.79</v>
      </c>
      <c r="R29" s="1">
        <v>0.175497844283</v>
      </c>
      <c r="S29" s="1">
        <v>0</v>
      </c>
      <c r="U29">
        <v>18</v>
      </c>
      <c r="V29" s="2">
        <f t="shared" si="0"/>
        <v>4.4008117668387386E-2</v>
      </c>
      <c r="W29" s="2">
        <f t="shared" si="1"/>
        <v>6.6391612498095706E-2</v>
      </c>
      <c r="X29" s="2">
        <f t="shared" si="2"/>
        <v>7.367721109552805E-2</v>
      </c>
      <c r="Y29" s="2">
        <f t="shared" si="3"/>
        <v>0.18836008350948247</v>
      </c>
    </row>
    <row r="30" spans="1:25" x14ac:dyDescent="0.15">
      <c r="A30">
        <v>19</v>
      </c>
      <c r="B30" s="1">
        <v>72542.179999999993</v>
      </c>
      <c r="C30" s="1">
        <v>1801346.0554299999</v>
      </c>
      <c r="D30" s="1">
        <v>28381.660773799998</v>
      </c>
      <c r="E30" s="1">
        <v>20750.425659299999</v>
      </c>
      <c r="F30" s="1">
        <v>22034.807902799999</v>
      </c>
      <c r="G30" s="1">
        <v>1730179.1610900001</v>
      </c>
      <c r="H30" s="1">
        <v>27733.533576599999</v>
      </c>
      <c r="I30" s="1">
        <v>1.1519399949199999E-2</v>
      </c>
      <c r="J30" s="1">
        <v>1.2232412443099999E-2</v>
      </c>
      <c r="K30" s="1">
        <v>72542.179999999993</v>
      </c>
      <c r="L30" s="1">
        <v>1305759.24</v>
      </c>
      <c r="M30" s="1">
        <v>22585.14</v>
      </c>
      <c r="N30" s="1">
        <v>0</v>
      </c>
      <c r="O30" s="1">
        <v>0</v>
      </c>
      <c r="P30" s="1">
        <v>1283174.1000000001</v>
      </c>
      <c r="Q30" s="1">
        <v>19774.98</v>
      </c>
      <c r="R30" s="1">
        <v>0</v>
      </c>
      <c r="S30" s="1">
        <v>0</v>
      </c>
      <c r="U30">
        <v>19</v>
      </c>
      <c r="V30" s="2">
        <f t="shared" si="0"/>
        <v>5.0086457943562139E-2</v>
      </c>
      <c r="W30" s="2">
        <f t="shared" si="1"/>
        <v>6.6391612498095706E-2</v>
      </c>
      <c r="X30" s="2">
        <f t="shared" si="2"/>
        <v>7.9401252283829743E-2</v>
      </c>
      <c r="Y30" s="2">
        <f t="shared" si="3"/>
        <v>0.18836008350948247</v>
      </c>
    </row>
    <row r="31" spans="1:25" x14ac:dyDescent="0.15">
      <c r="A31">
        <v>20</v>
      </c>
      <c r="B31" s="1">
        <v>71287.45</v>
      </c>
      <c r="C31" s="1">
        <v>1801466.61109</v>
      </c>
      <c r="D31" s="1">
        <v>29298.330295399999</v>
      </c>
      <c r="E31" s="1">
        <v>21277.1848422</v>
      </c>
      <c r="F31" s="1">
        <v>22654.199384399999</v>
      </c>
      <c r="G31" s="1">
        <v>1728236.8965700001</v>
      </c>
      <c r="H31" s="1">
        <v>27517.252809599999</v>
      </c>
      <c r="I31" s="1">
        <v>1.18110348042E-2</v>
      </c>
      <c r="J31" s="1">
        <v>1.2575420074300001E-2</v>
      </c>
      <c r="K31" s="1">
        <v>71287.45</v>
      </c>
      <c r="L31" s="1">
        <v>1354461.55</v>
      </c>
      <c r="M31" s="1">
        <v>24192.89</v>
      </c>
      <c r="N31" s="1">
        <v>5700</v>
      </c>
      <c r="O31" s="1">
        <v>0</v>
      </c>
      <c r="P31" s="1">
        <v>1324568.6599999999</v>
      </c>
      <c r="Q31" s="1">
        <v>20520.189999999999</v>
      </c>
      <c r="R31" s="1">
        <v>4.2083143666899999E-3</v>
      </c>
      <c r="S31" s="1">
        <v>0</v>
      </c>
      <c r="U31">
        <v>20</v>
      </c>
      <c r="V31" s="2">
        <f t="shared" si="0"/>
        <v>5.6335658441585987E-2</v>
      </c>
      <c r="W31" s="2">
        <f t="shared" si="1"/>
        <v>6.6391612498095706E-2</v>
      </c>
      <c r="X31" s="2">
        <f t="shared" si="2"/>
        <v>8.5270600913469843E-2</v>
      </c>
      <c r="Y31" s="2">
        <f t="shared" si="3"/>
        <v>0.18993243847265387</v>
      </c>
    </row>
    <row r="32" spans="1:25" x14ac:dyDescent="0.15">
      <c r="A32">
        <v>21</v>
      </c>
      <c r="B32" s="1">
        <v>69714.14</v>
      </c>
      <c r="C32" s="1">
        <v>1797951.03657</v>
      </c>
      <c r="D32" s="1">
        <v>30351.820543000002</v>
      </c>
      <c r="E32" s="1">
        <v>24508.071475699999</v>
      </c>
      <c r="F32" s="1">
        <v>27946.238257000001</v>
      </c>
      <c r="G32" s="1">
        <v>1715144.9062900001</v>
      </c>
      <c r="H32" s="1">
        <v>27422.0259864</v>
      </c>
      <c r="I32" s="1">
        <v>1.36311117362E-2</v>
      </c>
      <c r="J32" s="1">
        <v>1.5543381153599999E-2</v>
      </c>
      <c r="K32" s="1">
        <v>69714.14</v>
      </c>
      <c r="L32" s="1">
        <v>1394282.8</v>
      </c>
      <c r="M32" s="1">
        <v>23230.6</v>
      </c>
      <c r="N32" s="1">
        <v>0</v>
      </c>
      <c r="O32" s="1">
        <v>0</v>
      </c>
      <c r="P32" s="1">
        <v>1371052.2</v>
      </c>
      <c r="Q32" s="1">
        <v>18151.8</v>
      </c>
      <c r="R32" s="1">
        <v>0</v>
      </c>
      <c r="S32" s="1">
        <v>0</v>
      </c>
      <c r="U32">
        <v>21</v>
      </c>
      <c r="V32" s="2">
        <f t="shared" si="0"/>
        <v>6.4044677112702578E-2</v>
      </c>
      <c r="W32" s="2">
        <f t="shared" si="1"/>
        <v>6.6391612498095706E-2</v>
      </c>
      <c r="X32" s="2">
        <f t="shared" si="2"/>
        <v>9.2031195268307817E-2</v>
      </c>
      <c r="Y32" s="2">
        <f t="shared" si="3"/>
        <v>0.18993243847265387</v>
      </c>
    </row>
    <row r="33" spans="1:25" x14ac:dyDescent="0.15">
      <c r="A33">
        <v>22</v>
      </c>
      <c r="B33" s="1">
        <v>68552.61</v>
      </c>
      <c r="C33" s="1">
        <v>1783697.5162899999</v>
      </c>
      <c r="D33" s="1">
        <v>31070.201854399998</v>
      </c>
      <c r="E33" s="1">
        <v>18999.977297099998</v>
      </c>
      <c r="F33" s="1">
        <v>28472.8403205</v>
      </c>
      <c r="G33" s="1">
        <v>1705154.49682</v>
      </c>
      <c r="H33" s="1">
        <v>26949.349435700002</v>
      </c>
      <c r="I33" s="1">
        <v>1.06520175778E-2</v>
      </c>
      <c r="J33" s="1">
        <v>1.5962818841499998E-2</v>
      </c>
      <c r="K33" s="1">
        <v>68552.61</v>
      </c>
      <c r="L33" s="1">
        <v>1439604.81</v>
      </c>
      <c r="M33" s="1">
        <v>24725.4</v>
      </c>
      <c r="N33" s="1">
        <v>65340.87</v>
      </c>
      <c r="O33" s="1">
        <v>0</v>
      </c>
      <c r="P33" s="1">
        <v>1349538.54</v>
      </c>
      <c r="Q33" s="1">
        <v>18726.330000000002</v>
      </c>
      <c r="R33" s="1">
        <v>4.5388060352500002E-2</v>
      </c>
      <c r="S33" s="1">
        <v>0</v>
      </c>
      <c r="U33">
        <v>22</v>
      </c>
      <c r="V33" s="2">
        <f t="shared" si="0"/>
        <v>7.1898959883496455E-2</v>
      </c>
      <c r="W33" s="2">
        <f t="shared" si="1"/>
        <v>6.6391612498095706E-2</v>
      </c>
      <c r="X33" s="2">
        <f t="shared" si="2"/>
        <v>9.7272372216244518E-2</v>
      </c>
      <c r="Y33" s="2">
        <f t="shared" si="3"/>
        <v>0.20795683167308152</v>
      </c>
    </row>
    <row r="34" spans="1:25" x14ac:dyDescent="0.15">
      <c r="A34">
        <v>23</v>
      </c>
      <c r="B34" s="1">
        <v>64263.74</v>
      </c>
      <c r="C34" s="1">
        <v>1769418.23682</v>
      </c>
      <c r="D34" s="1">
        <v>31926.168534500001</v>
      </c>
      <c r="E34" s="1">
        <v>20868.889067299999</v>
      </c>
      <c r="F34" s="1">
        <v>24987.9918531</v>
      </c>
      <c r="G34" s="1">
        <v>1691635.1873699999</v>
      </c>
      <c r="H34" s="1">
        <v>26631.7347997</v>
      </c>
      <c r="I34" s="1">
        <v>1.17942093243E-2</v>
      </c>
      <c r="J34" s="1">
        <v>1.41221511868E-2</v>
      </c>
      <c r="K34" s="1">
        <v>64263.74</v>
      </c>
      <c r="L34" s="1">
        <v>1413802.28</v>
      </c>
      <c r="M34" s="1">
        <v>24720.52</v>
      </c>
      <c r="N34" s="1">
        <v>0</v>
      </c>
      <c r="O34" s="1">
        <v>0</v>
      </c>
      <c r="P34" s="1">
        <v>1389081.76</v>
      </c>
      <c r="Q34" s="1">
        <v>18131.96</v>
      </c>
      <c r="R34" s="1">
        <v>0</v>
      </c>
      <c r="S34" s="1">
        <v>0</v>
      </c>
      <c r="U34">
        <v>23</v>
      </c>
      <c r="V34" s="2">
        <f t="shared" si="0"/>
        <v>7.8791941113304953E-2</v>
      </c>
      <c r="W34" s="2">
        <f t="shared" si="1"/>
        <v>6.6391612498095706E-2</v>
      </c>
      <c r="X34" s="2">
        <f t="shared" si="2"/>
        <v>0.10302909174270813</v>
      </c>
      <c r="Y34" s="2">
        <f t="shared" si="3"/>
        <v>0.20795683167308152</v>
      </c>
    </row>
    <row r="35" spans="1:25" x14ac:dyDescent="0.15">
      <c r="A35">
        <v>24</v>
      </c>
      <c r="B35" s="1">
        <v>63140.08</v>
      </c>
      <c r="C35" s="1">
        <v>1754775.26737</v>
      </c>
      <c r="D35" s="1">
        <v>32786.689866100001</v>
      </c>
      <c r="E35" s="1">
        <v>24146.070086799999</v>
      </c>
      <c r="F35" s="1">
        <v>27556.426898599999</v>
      </c>
      <c r="G35" s="1">
        <v>1670286.08051</v>
      </c>
      <c r="H35" s="1">
        <v>26249.438826000001</v>
      </c>
      <c r="I35" s="1">
        <v>1.37602065267E-2</v>
      </c>
      <c r="J35" s="1">
        <v>1.5703678648199999E-2</v>
      </c>
      <c r="K35" s="1">
        <v>63140.08</v>
      </c>
      <c r="L35" s="1">
        <v>1452221.84</v>
      </c>
      <c r="M35" s="1">
        <v>26214.02</v>
      </c>
      <c r="N35" s="1">
        <v>0</v>
      </c>
      <c r="O35" s="1">
        <v>0</v>
      </c>
      <c r="P35" s="1">
        <v>1426007.82</v>
      </c>
      <c r="Q35" s="1">
        <v>18585.61</v>
      </c>
      <c r="R35" s="1">
        <v>0</v>
      </c>
      <c r="S35" s="1">
        <v>0</v>
      </c>
      <c r="U35">
        <v>24</v>
      </c>
      <c r="V35" s="2">
        <f t="shared" si="0"/>
        <v>8.6393429639845962E-2</v>
      </c>
      <c r="W35" s="2">
        <f t="shared" si="1"/>
        <v>6.6391612498095706E-2</v>
      </c>
      <c r="X35" s="2">
        <f t="shared" si="2"/>
        <v>0.10968982738166684</v>
      </c>
      <c r="Y35" s="2">
        <f t="shared" si="3"/>
        <v>0.20795683167308152</v>
      </c>
    </row>
    <row r="36" spans="1:25" x14ac:dyDescent="0.15">
      <c r="A36">
        <v>25</v>
      </c>
      <c r="B36" s="1">
        <v>62000.34</v>
      </c>
      <c r="C36" s="1">
        <v>1732286.4205100001</v>
      </c>
      <c r="D36" s="1">
        <v>33661.875762299998</v>
      </c>
      <c r="E36" s="1">
        <v>21799.0256854</v>
      </c>
      <c r="F36" s="1">
        <v>24903.578131300001</v>
      </c>
      <c r="G36" s="1">
        <v>1651921.9409399999</v>
      </c>
      <c r="H36" s="1">
        <v>25902.997176100002</v>
      </c>
      <c r="I36" s="1">
        <v>1.25839615362E-2</v>
      </c>
      <c r="J36" s="1">
        <v>1.4376131935500001E-2</v>
      </c>
      <c r="K36" s="1">
        <v>62000.34</v>
      </c>
      <c r="L36" s="1">
        <v>1488008.16</v>
      </c>
      <c r="M36" s="1">
        <v>27745.919999999998</v>
      </c>
      <c r="N36" s="1">
        <v>0</v>
      </c>
      <c r="O36" s="1">
        <v>188236.56</v>
      </c>
      <c r="P36" s="1">
        <v>1272025.68</v>
      </c>
      <c r="Q36" s="1">
        <v>19002</v>
      </c>
      <c r="R36" s="1">
        <v>0</v>
      </c>
      <c r="S36" s="1">
        <v>0.126502370793</v>
      </c>
      <c r="U36">
        <v>25</v>
      </c>
      <c r="V36" s="2">
        <f t="shared" si="0"/>
        <v>9.3263125196947086E-2</v>
      </c>
      <c r="W36" s="2">
        <f t="shared" si="1"/>
        <v>0.11831699659744871</v>
      </c>
      <c r="X36" s="2">
        <f t="shared" si="2"/>
        <v>0.11570312672004222</v>
      </c>
      <c r="Y36" s="2">
        <f t="shared" si="3"/>
        <v>0.20795683167308152</v>
      </c>
    </row>
    <row r="37" spans="1:25" x14ac:dyDescent="0.15">
      <c r="A37">
        <v>26</v>
      </c>
      <c r="B37" s="1">
        <v>53001.07</v>
      </c>
      <c r="C37" s="1">
        <v>1704923.0109399999</v>
      </c>
      <c r="D37" s="1">
        <v>34511.359226499997</v>
      </c>
      <c r="E37" s="1">
        <v>23273.150097999998</v>
      </c>
      <c r="F37" s="1">
        <v>23000.991312300001</v>
      </c>
      <c r="G37" s="1">
        <v>1624137.5103</v>
      </c>
      <c r="H37" s="1">
        <v>25481.981581</v>
      </c>
      <c r="I37" s="1">
        <v>1.36505577957E-2</v>
      </c>
      <c r="J37" s="1">
        <v>1.34909266663E-2</v>
      </c>
      <c r="K37" s="1">
        <v>53001.07</v>
      </c>
      <c r="L37" s="1">
        <v>1325026.75</v>
      </c>
      <c r="M37" s="1">
        <v>29316.5</v>
      </c>
      <c r="N37" s="1">
        <v>0</v>
      </c>
      <c r="O37" s="1">
        <v>0</v>
      </c>
      <c r="P37" s="1">
        <v>1295710.25</v>
      </c>
      <c r="Q37" s="1">
        <v>19379</v>
      </c>
      <c r="R37" s="1">
        <v>0</v>
      </c>
      <c r="S37" s="1">
        <v>0</v>
      </c>
      <c r="U37">
        <v>26</v>
      </c>
      <c r="V37" s="2">
        <f t="shared" si="0"/>
        <v>9.9607988854448368E-2</v>
      </c>
      <c r="W37" s="2">
        <f t="shared" si="1"/>
        <v>0.11831699659744871</v>
      </c>
      <c r="X37" s="2">
        <f t="shared" si="2"/>
        <v>0.12212306585429195</v>
      </c>
      <c r="Y37" s="2">
        <f t="shared" si="3"/>
        <v>0.20795683167308152</v>
      </c>
    </row>
    <row r="38" spans="1:25" x14ac:dyDescent="0.15">
      <c r="A38">
        <v>27</v>
      </c>
      <c r="B38" s="1">
        <v>51828.41</v>
      </c>
      <c r="C38" s="1">
        <v>1675965.9203000001</v>
      </c>
      <c r="D38" s="1">
        <v>35215.313041200003</v>
      </c>
      <c r="E38" s="1">
        <v>18404.007987699999</v>
      </c>
      <c r="F38" s="1">
        <v>26018.041166300001</v>
      </c>
      <c r="G38" s="1">
        <v>1596328.5581</v>
      </c>
      <c r="H38" s="1">
        <v>24921.748650400001</v>
      </c>
      <c r="I38" s="1">
        <v>1.0981134977E-2</v>
      </c>
      <c r="J38" s="1">
        <v>1.5524206579099999E-2</v>
      </c>
      <c r="K38" s="1">
        <v>51828.41</v>
      </c>
      <c r="L38" s="1">
        <v>1347538.66</v>
      </c>
      <c r="M38" s="1">
        <v>30926.74</v>
      </c>
      <c r="N38" s="1">
        <v>0</v>
      </c>
      <c r="O38" s="1">
        <v>0</v>
      </c>
      <c r="P38" s="1">
        <v>1316611.92</v>
      </c>
      <c r="Q38" s="1">
        <v>19716.84</v>
      </c>
      <c r="R38" s="1">
        <v>0</v>
      </c>
      <c r="S38" s="1">
        <v>0</v>
      </c>
      <c r="U38">
        <v>27</v>
      </c>
      <c r="V38" s="2">
        <f t="shared" si="0"/>
        <v>0.10678511098775184</v>
      </c>
      <c r="W38" s="2">
        <f t="shared" si="1"/>
        <v>0.11831699659744871</v>
      </c>
      <c r="X38" s="2">
        <f t="shared" si="2"/>
        <v>0.12719984362652112</v>
      </c>
      <c r="Y38" s="2">
        <f t="shared" si="3"/>
        <v>0.20795683167308152</v>
      </c>
    </row>
    <row r="39" spans="1:25" x14ac:dyDescent="0.15">
      <c r="A39">
        <v>28</v>
      </c>
      <c r="B39" s="1">
        <v>50638.92</v>
      </c>
      <c r="C39" s="1">
        <v>1646967.4780999999</v>
      </c>
      <c r="D39" s="1">
        <v>36089.072716100003</v>
      </c>
      <c r="E39" s="1">
        <v>36893.513273199998</v>
      </c>
      <c r="F39" s="1">
        <v>23238.9248405</v>
      </c>
      <c r="G39" s="1">
        <v>1550745.9672699999</v>
      </c>
      <c r="H39" s="1">
        <v>24458.4641113</v>
      </c>
      <c r="I39" s="1">
        <v>2.2400875405099999E-2</v>
      </c>
      <c r="J39" s="1">
        <v>1.4110129768500001E-2</v>
      </c>
      <c r="K39" s="1">
        <v>50638.92</v>
      </c>
      <c r="L39" s="1">
        <v>1367250.84</v>
      </c>
      <c r="M39" s="1">
        <v>32578.47</v>
      </c>
      <c r="N39" s="1">
        <v>3.0695446184800002E-12</v>
      </c>
      <c r="O39" s="1">
        <v>0</v>
      </c>
      <c r="P39" s="1">
        <v>1334672.3700000001</v>
      </c>
      <c r="Q39" s="1">
        <v>20013.48</v>
      </c>
      <c r="R39" s="1">
        <v>2.24504862508E-18</v>
      </c>
      <c r="S39" s="1">
        <v>0</v>
      </c>
      <c r="U39">
        <v>28</v>
      </c>
      <c r="V39" s="2">
        <f t="shared" si="0"/>
        <v>0.113195609024897</v>
      </c>
      <c r="W39" s="2">
        <f t="shared" si="1"/>
        <v>0.11831699659744871</v>
      </c>
      <c r="X39" s="2">
        <f t="shared" si="2"/>
        <v>0.13737698375002044</v>
      </c>
      <c r="Y39" s="2">
        <f t="shared" si="3"/>
        <v>0.20795683167308152</v>
      </c>
    </row>
    <row r="40" spans="1:25" x14ac:dyDescent="0.15">
      <c r="A40">
        <v>29</v>
      </c>
      <c r="B40" s="1">
        <v>49432.31</v>
      </c>
      <c r="C40" s="1">
        <v>1600178.27727</v>
      </c>
      <c r="D40" s="1">
        <v>36414.297456</v>
      </c>
      <c r="E40" s="1">
        <v>26548.9962457</v>
      </c>
      <c r="F40" s="1">
        <v>26745.392186599998</v>
      </c>
      <c r="G40" s="1">
        <v>1510469.59139</v>
      </c>
      <c r="H40" s="1">
        <v>23534.7114244</v>
      </c>
      <c r="I40" s="1">
        <v>1.6591273999100001E-2</v>
      </c>
      <c r="J40" s="1">
        <v>1.67140077868E-2</v>
      </c>
      <c r="K40" s="1">
        <v>49432.31</v>
      </c>
      <c r="L40" s="1">
        <v>1384104.68</v>
      </c>
      <c r="M40" s="1">
        <v>34270.6</v>
      </c>
      <c r="N40" s="1">
        <v>0</v>
      </c>
      <c r="O40" s="1">
        <v>0</v>
      </c>
      <c r="P40" s="1">
        <v>1349834.08</v>
      </c>
      <c r="Q40" s="1">
        <v>20268.36</v>
      </c>
      <c r="R40" s="1">
        <v>0</v>
      </c>
      <c r="S40" s="1">
        <v>0</v>
      </c>
      <c r="U40">
        <v>29</v>
      </c>
      <c r="V40" s="2">
        <f t="shared" si="0"/>
        <v>0.12057337220850511</v>
      </c>
      <c r="W40" s="2">
        <f t="shared" si="1"/>
        <v>0.11831699659744871</v>
      </c>
      <c r="X40" s="2">
        <f t="shared" si="2"/>
        <v>0.14470057077004594</v>
      </c>
      <c r="Y40" s="2">
        <f t="shared" si="3"/>
        <v>0.20795683167308152</v>
      </c>
    </row>
    <row r="41" spans="1:25" x14ac:dyDescent="0.15">
      <c r="A41">
        <v>30</v>
      </c>
      <c r="B41" s="1">
        <v>48208.36</v>
      </c>
      <c r="C41" s="1">
        <v>1558677.9513900001</v>
      </c>
      <c r="D41" s="1">
        <v>36956.671780500001</v>
      </c>
      <c r="E41" s="1">
        <v>23841.138499100001</v>
      </c>
      <c r="F41" s="1">
        <v>25946.6956875</v>
      </c>
      <c r="G41" s="1">
        <v>1471933.44542</v>
      </c>
      <c r="H41" s="1">
        <v>22837.668898299999</v>
      </c>
      <c r="I41" s="1">
        <v>1.5295743728099999E-2</v>
      </c>
      <c r="J41" s="1">
        <v>1.66466046847E-2</v>
      </c>
      <c r="K41" s="1">
        <v>48208.36</v>
      </c>
      <c r="L41" s="1">
        <v>1398042.44</v>
      </c>
      <c r="M41" s="1">
        <v>36005.82</v>
      </c>
      <c r="N41" s="1">
        <v>0</v>
      </c>
      <c r="O41" s="1">
        <v>0</v>
      </c>
      <c r="P41" s="1">
        <v>1362036.62</v>
      </c>
      <c r="Q41" s="1">
        <v>20481.25</v>
      </c>
      <c r="R41" s="1">
        <v>0</v>
      </c>
      <c r="S41" s="1">
        <v>0</v>
      </c>
      <c r="U41">
        <v>30</v>
      </c>
      <c r="V41" s="2">
        <f t="shared" si="0"/>
        <v>0.12773081356677507</v>
      </c>
      <c r="W41" s="2">
        <f t="shared" si="1"/>
        <v>0.11831699659744871</v>
      </c>
      <c r="X41" s="2">
        <f t="shared" si="2"/>
        <v>0.15127719049754013</v>
      </c>
      <c r="Y41" s="2">
        <f t="shared" si="3"/>
        <v>0.20795683167308152</v>
      </c>
    </row>
    <row r="42" spans="1:25" x14ac:dyDescent="0.15">
      <c r="A42">
        <v>31</v>
      </c>
      <c r="B42" s="1">
        <v>46966.78</v>
      </c>
      <c r="C42" s="1">
        <v>1518900.22542</v>
      </c>
      <c r="D42" s="1">
        <v>37657.730562199999</v>
      </c>
      <c r="E42" s="1">
        <v>21987.354119399999</v>
      </c>
      <c r="F42" s="1">
        <v>23910.294750199999</v>
      </c>
      <c r="G42" s="1">
        <v>1435344.8459900001</v>
      </c>
      <c r="H42" s="1">
        <v>22256.8769039</v>
      </c>
      <c r="I42" s="1">
        <v>1.44758383411E-2</v>
      </c>
      <c r="J42" s="1">
        <v>1.5741846864E-2</v>
      </c>
      <c r="K42" s="1">
        <v>46966.78</v>
      </c>
      <c r="L42" s="1">
        <v>1409003.4</v>
      </c>
      <c r="M42" s="1">
        <v>37784.1</v>
      </c>
      <c r="N42" s="1">
        <v>0</v>
      </c>
      <c r="O42" s="1">
        <v>0</v>
      </c>
      <c r="P42" s="1">
        <v>1371219.3</v>
      </c>
      <c r="Q42" s="1">
        <v>20650.5</v>
      </c>
      <c r="R42" s="1">
        <v>0</v>
      </c>
      <c r="S42" s="1">
        <v>0</v>
      </c>
      <c r="U42">
        <v>31</v>
      </c>
      <c r="V42" s="2">
        <f t="shared" si="0"/>
        <v>0.13432651016701511</v>
      </c>
      <c r="W42" s="2">
        <f t="shared" si="1"/>
        <v>0.11831699659744871</v>
      </c>
      <c r="X42" s="2">
        <f t="shared" si="2"/>
        <v>0.15734244056361835</v>
      </c>
      <c r="Y42" s="2">
        <f t="shared" si="3"/>
        <v>0.20795683167308152</v>
      </c>
    </row>
    <row r="43" spans="1:25" x14ac:dyDescent="0.15">
      <c r="A43">
        <v>32</v>
      </c>
      <c r="B43" s="1">
        <v>45707.31</v>
      </c>
      <c r="C43" s="1">
        <v>1481052.1559900001</v>
      </c>
      <c r="D43" s="1">
        <v>38433.608250099998</v>
      </c>
      <c r="E43" s="1">
        <v>25976.065871700001</v>
      </c>
      <c r="F43" s="1">
        <v>24072.616660899999</v>
      </c>
      <c r="G43" s="1">
        <v>1392569.8651999999</v>
      </c>
      <c r="H43" s="1">
        <v>21687.075407799999</v>
      </c>
      <c r="I43" s="1">
        <v>1.7538927151699999E-2</v>
      </c>
      <c r="J43" s="1">
        <v>1.6253726490099998E-2</v>
      </c>
      <c r="K43" s="1">
        <v>45707.31</v>
      </c>
      <c r="L43" s="1">
        <v>1416926.61</v>
      </c>
      <c r="M43" s="1">
        <v>39607.769999999997</v>
      </c>
      <c r="N43" s="1">
        <v>0</v>
      </c>
      <c r="O43" s="1">
        <v>0</v>
      </c>
      <c r="P43" s="1">
        <v>1377318.84</v>
      </c>
      <c r="Q43" s="1">
        <v>20775.27</v>
      </c>
      <c r="R43" s="1">
        <v>0</v>
      </c>
      <c r="S43" s="1">
        <v>0</v>
      </c>
      <c r="U43">
        <v>32</v>
      </c>
      <c r="V43" s="2">
        <f t="shared" si="0"/>
        <v>0.14096698355004822</v>
      </c>
      <c r="W43" s="2">
        <f t="shared" si="1"/>
        <v>0.11831699659744871</v>
      </c>
      <c r="X43" s="2">
        <f t="shared" si="2"/>
        <v>0.16450798373853676</v>
      </c>
      <c r="Y43" s="2">
        <f t="shared" si="3"/>
        <v>0.20795683167308152</v>
      </c>
    </row>
    <row r="44" spans="1:25" x14ac:dyDescent="0.15">
      <c r="A44">
        <v>33</v>
      </c>
      <c r="B44" s="1">
        <v>44429.64</v>
      </c>
      <c r="C44" s="1">
        <v>1436999.5052</v>
      </c>
      <c r="D44" s="1">
        <v>39051.724653700003</v>
      </c>
      <c r="E44" s="1">
        <v>20427.9218845</v>
      </c>
      <c r="F44" s="1">
        <v>22458.917420999998</v>
      </c>
      <c r="G44" s="1">
        <v>1355060.9412499999</v>
      </c>
      <c r="H44" s="1">
        <v>20986.0007898</v>
      </c>
      <c r="I44" s="1">
        <v>1.42156777442E-2</v>
      </c>
      <c r="J44" s="1">
        <v>1.5629036293800001E-2</v>
      </c>
      <c r="K44" s="1">
        <v>44429.64</v>
      </c>
      <c r="L44" s="1">
        <v>1421748.48</v>
      </c>
      <c r="M44" s="1">
        <v>41475.519999999997</v>
      </c>
      <c r="N44" s="1">
        <v>0</v>
      </c>
      <c r="O44" s="1">
        <v>0</v>
      </c>
      <c r="P44" s="1">
        <v>1380272.96</v>
      </c>
      <c r="Q44" s="1">
        <v>20854.72</v>
      </c>
      <c r="R44" s="1">
        <v>0</v>
      </c>
      <c r="S44" s="1">
        <v>0</v>
      </c>
      <c r="U44">
        <v>33</v>
      </c>
      <c r="V44" s="2">
        <f t="shared" si="0"/>
        <v>0.14716231517712999</v>
      </c>
      <c r="W44" s="2">
        <f t="shared" si="1"/>
        <v>0.11831699659744871</v>
      </c>
      <c r="X44" s="2">
        <f t="shared" si="2"/>
        <v>0.17014306169684751</v>
      </c>
      <c r="Y44" s="2">
        <f t="shared" si="3"/>
        <v>0.20795683167308152</v>
      </c>
    </row>
    <row r="45" spans="1:25" x14ac:dyDescent="0.15">
      <c r="A45">
        <v>34</v>
      </c>
      <c r="B45" s="1">
        <v>43133.53</v>
      </c>
      <c r="C45" s="1">
        <v>1398194.4712499999</v>
      </c>
      <c r="D45" s="1">
        <v>39628.513401199998</v>
      </c>
      <c r="E45" s="1">
        <v>22262.181822999999</v>
      </c>
      <c r="F45" s="1">
        <v>20793.613035099999</v>
      </c>
      <c r="G45" s="1">
        <v>1315510.1629900001</v>
      </c>
      <c r="H45" s="1">
        <v>20275.447099500001</v>
      </c>
      <c r="I45" s="1">
        <v>1.5922092584999999E-2</v>
      </c>
      <c r="J45" s="1">
        <v>1.48717603043E-2</v>
      </c>
      <c r="K45" s="1">
        <v>43133.53</v>
      </c>
      <c r="L45" s="1">
        <v>1423406.49</v>
      </c>
      <c r="M45" s="1">
        <v>34409.760000000002</v>
      </c>
      <c r="N45" s="1">
        <v>0</v>
      </c>
      <c r="O45" s="1">
        <v>0</v>
      </c>
      <c r="P45" s="1">
        <v>1388996.73</v>
      </c>
      <c r="Q45" s="1">
        <v>17138.22</v>
      </c>
      <c r="R45" s="1">
        <v>0</v>
      </c>
      <c r="S45" s="1">
        <v>0</v>
      </c>
      <c r="U45">
        <v>34</v>
      </c>
      <c r="V45" s="2">
        <f t="shared" si="0"/>
        <v>0.1528982696785344</v>
      </c>
      <c r="W45" s="2">
        <f t="shared" si="1"/>
        <v>0.11831699659744871</v>
      </c>
      <c r="X45" s="2">
        <f t="shared" si="2"/>
        <v>0.17628412346534195</v>
      </c>
      <c r="Y45" s="2">
        <f t="shared" si="3"/>
        <v>0.20795683167308152</v>
      </c>
    </row>
    <row r="46" spans="1:25" x14ac:dyDescent="0.15">
      <c r="A46">
        <v>35</v>
      </c>
      <c r="B46" s="1">
        <v>42090.81</v>
      </c>
      <c r="C46" s="1">
        <v>1357600.9729899999</v>
      </c>
      <c r="D46" s="1">
        <v>40385.330341200002</v>
      </c>
      <c r="E46" s="1">
        <v>17987.1894044</v>
      </c>
      <c r="F46" s="1">
        <v>18819.161199599999</v>
      </c>
      <c r="G46" s="1">
        <v>1280409.29204</v>
      </c>
      <c r="H46" s="1">
        <v>19675.9563996</v>
      </c>
      <c r="I46" s="1">
        <v>1.32492461057E-2</v>
      </c>
      <c r="J46" s="1">
        <v>1.38620710902E-2</v>
      </c>
      <c r="K46" s="1">
        <v>42090.81</v>
      </c>
      <c r="L46" s="1">
        <v>1431087.54</v>
      </c>
      <c r="M46" s="1">
        <v>45231.22</v>
      </c>
      <c r="N46" s="1">
        <v>3.8653524825299997E-12</v>
      </c>
      <c r="O46" s="1">
        <v>0</v>
      </c>
      <c r="P46" s="1">
        <v>1385856.32</v>
      </c>
      <c r="Q46" s="1">
        <v>21638.28</v>
      </c>
      <c r="R46" s="1">
        <v>2.7009895443099999E-18</v>
      </c>
      <c r="S46" s="1">
        <v>0</v>
      </c>
      <c r="U46">
        <v>35</v>
      </c>
      <c r="V46" s="2">
        <f t="shared" si="0"/>
        <v>0.15808956818992279</v>
      </c>
      <c r="W46" s="2">
        <f t="shared" si="1"/>
        <v>0.11831699659744871</v>
      </c>
      <c r="X46" s="2">
        <f t="shared" si="2"/>
        <v>0.18124592110280027</v>
      </c>
      <c r="Y46" s="2">
        <f t="shared" si="3"/>
        <v>0.20795683167308152</v>
      </c>
    </row>
    <row r="47" spans="1:25" x14ac:dyDescent="0.15">
      <c r="A47">
        <v>36</v>
      </c>
      <c r="B47" s="1">
        <v>40760.480000000003</v>
      </c>
      <c r="C47" s="1">
        <v>1321169.77204</v>
      </c>
      <c r="D47" s="1">
        <v>41208.168560099999</v>
      </c>
      <c r="E47" s="1">
        <v>22890.072829000001</v>
      </c>
      <c r="F47" s="1">
        <v>17345.243344999999</v>
      </c>
      <c r="G47" s="1">
        <v>1239726.28731</v>
      </c>
      <c r="H47" s="1">
        <v>19081.068475399999</v>
      </c>
      <c r="I47" s="1">
        <v>1.7325610465400001E-2</v>
      </c>
      <c r="J47" s="1">
        <v>1.3128701331199999E-2</v>
      </c>
      <c r="K47" s="1">
        <v>40760.480000000003</v>
      </c>
      <c r="L47" s="1">
        <v>1426616.8</v>
      </c>
      <c r="M47" s="1">
        <v>47237.4</v>
      </c>
      <c r="N47" s="1">
        <v>3.9790393202599998E-12</v>
      </c>
      <c r="O47" s="1">
        <v>0</v>
      </c>
      <c r="P47" s="1">
        <v>1379379.4</v>
      </c>
      <c r="Q47" s="1">
        <v>20937</v>
      </c>
      <c r="R47" s="1">
        <v>2.78914374221E-18</v>
      </c>
      <c r="S47" s="1">
        <v>0</v>
      </c>
      <c r="U47">
        <v>36</v>
      </c>
      <c r="V47" s="2">
        <f t="shared" si="0"/>
        <v>0.16287428388482217</v>
      </c>
      <c r="W47" s="2">
        <f t="shared" si="1"/>
        <v>0.11831699659744871</v>
      </c>
      <c r="X47" s="2">
        <f t="shared" si="2"/>
        <v>0.18756018770280608</v>
      </c>
      <c r="Y47" s="2">
        <f t="shared" si="3"/>
        <v>0.20795683167308152</v>
      </c>
    </row>
    <row r="48" spans="1:25" x14ac:dyDescent="0.15">
      <c r="A48">
        <v>37</v>
      </c>
      <c r="B48" s="1">
        <v>39410.839999999997</v>
      </c>
      <c r="C48" s="1">
        <v>1279137.1273099999</v>
      </c>
      <c r="D48" s="1">
        <v>41913.913404899999</v>
      </c>
      <c r="E48" s="1">
        <v>22053.5488386</v>
      </c>
      <c r="F48" s="1">
        <v>17972.1399308</v>
      </c>
      <c r="G48" s="1">
        <v>1197197.52513</v>
      </c>
      <c r="H48" s="1">
        <v>18462.529557400001</v>
      </c>
      <c r="I48" s="1">
        <v>1.7240957492200001E-2</v>
      </c>
      <c r="J48" s="1">
        <v>1.40502058358E-2</v>
      </c>
      <c r="K48" s="1">
        <v>39410.839999999997</v>
      </c>
      <c r="L48" s="1">
        <v>1418790.24</v>
      </c>
      <c r="M48" s="1">
        <v>49291.56</v>
      </c>
      <c r="N48" s="1">
        <v>0</v>
      </c>
      <c r="O48" s="1">
        <v>0</v>
      </c>
      <c r="P48" s="1">
        <v>1369498.68</v>
      </c>
      <c r="Q48" s="1">
        <v>20829.96</v>
      </c>
      <c r="R48" s="1">
        <v>0</v>
      </c>
      <c r="S48" s="1">
        <v>0</v>
      </c>
      <c r="U48">
        <v>37</v>
      </c>
      <c r="V48" s="2">
        <f t="shared" si="0"/>
        <v>0.16783193009868258</v>
      </c>
      <c r="W48" s="2">
        <f t="shared" si="1"/>
        <v>0.11831699659744871</v>
      </c>
      <c r="X48" s="2">
        <f t="shared" si="2"/>
        <v>0.19364369769787901</v>
      </c>
      <c r="Y48" s="2">
        <f t="shared" si="3"/>
        <v>0.20795683167308152</v>
      </c>
    </row>
    <row r="49" spans="1:25" x14ac:dyDescent="0.15">
      <c r="A49">
        <v>38</v>
      </c>
      <c r="B49" s="1">
        <v>38041.629999999997</v>
      </c>
      <c r="C49" s="1">
        <v>1235239.1551300001</v>
      </c>
      <c r="D49" s="1">
        <v>42499.735813300002</v>
      </c>
      <c r="E49" s="1">
        <v>17450.249726099999</v>
      </c>
      <c r="F49" s="1">
        <v>19727.690601300001</v>
      </c>
      <c r="G49" s="1">
        <v>1155561.47899</v>
      </c>
      <c r="H49" s="1">
        <v>17726.165629300001</v>
      </c>
      <c r="I49" s="1">
        <v>1.41270211955E-2</v>
      </c>
      <c r="J49" s="1">
        <v>1.5970745842499998E-2</v>
      </c>
      <c r="K49" s="1">
        <v>38041.629999999997</v>
      </c>
      <c r="L49" s="1">
        <v>1407540.31</v>
      </c>
      <c r="M49" s="1">
        <v>51396.33</v>
      </c>
      <c r="N49" s="1">
        <v>0</v>
      </c>
      <c r="O49" s="1">
        <v>0</v>
      </c>
      <c r="P49" s="1">
        <v>1356143.98</v>
      </c>
      <c r="Q49" s="1">
        <v>20673.38</v>
      </c>
      <c r="R49" s="1">
        <v>0</v>
      </c>
      <c r="S49" s="1">
        <v>0</v>
      </c>
      <c r="U49">
        <v>38</v>
      </c>
      <c r="V49" s="2">
        <f t="shared" si="0"/>
        <v>0.17327384803357099</v>
      </c>
      <c r="W49" s="2">
        <f t="shared" si="1"/>
        <v>0.11831699659744871</v>
      </c>
      <c r="X49" s="2">
        <f t="shared" si="2"/>
        <v>0.1984573795865481</v>
      </c>
      <c r="Y49" s="2">
        <f t="shared" si="3"/>
        <v>0.20795683167308152</v>
      </c>
    </row>
    <row r="50" spans="1:25" x14ac:dyDescent="0.15">
      <c r="A50">
        <v>39</v>
      </c>
      <c r="B50" s="1">
        <v>29026.76</v>
      </c>
      <c r="C50" s="1">
        <v>1184588.23899</v>
      </c>
      <c r="D50" s="1">
        <v>42964.435807900001</v>
      </c>
      <c r="E50" s="1">
        <v>14002.510299600001</v>
      </c>
      <c r="F50" s="1">
        <v>18996.440212099998</v>
      </c>
      <c r="G50" s="1">
        <v>1108624.8526699999</v>
      </c>
      <c r="H50" s="1">
        <v>16961.933220700001</v>
      </c>
      <c r="I50" s="1">
        <v>1.18205717723E-2</v>
      </c>
      <c r="J50" s="1">
        <v>1.6036323497800001E-2</v>
      </c>
      <c r="K50" s="1">
        <v>29026.76</v>
      </c>
      <c r="L50" s="1">
        <v>1103016.8799999999</v>
      </c>
      <c r="M50" s="1">
        <v>42662.6</v>
      </c>
      <c r="N50" s="1">
        <v>2.1600499167100002E-12</v>
      </c>
      <c r="O50" s="1">
        <v>0</v>
      </c>
      <c r="P50" s="1">
        <v>1060354.28</v>
      </c>
      <c r="Q50" s="1">
        <v>16694.919999999998</v>
      </c>
      <c r="R50" s="1">
        <v>1.9583108435399999E-18</v>
      </c>
      <c r="S50" s="1">
        <v>0</v>
      </c>
      <c r="U50">
        <v>39</v>
      </c>
      <c r="V50" s="2">
        <f t="shared" si="0"/>
        <v>0.17851404927042788</v>
      </c>
      <c r="W50" s="2">
        <f t="shared" si="1"/>
        <v>0.11831699659744871</v>
      </c>
      <c r="X50" s="2">
        <f t="shared" si="2"/>
        <v>0.2023199965280279</v>
      </c>
      <c r="Y50" s="2">
        <f t="shared" si="3"/>
        <v>0.20795683167308152</v>
      </c>
    </row>
    <row r="51" spans="1:25" x14ac:dyDescent="0.15">
      <c r="A51">
        <v>40</v>
      </c>
      <c r="B51" s="1">
        <v>27904.06</v>
      </c>
      <c r="C51" s="1">
        <v>1136528.91267</v>
      </c>
      <c r="D51" s="1">
        <v>43652.456304400002</v>
      </c>
      <c r="E51" s="1">
        <v>23357.557839500001</v>
      </c>
      <c r="F51" s="1">
        <v>16129.208636699999</v>
      </c>
      <c r="G51" s="1">
        <v>1053389.68989</v>
      </c>
      <c r="H51" s="1">
        <v>16282.7689919</v>
      </c>
      <c r="I51" s="1">
        <v>2.0551661800299999E-2</v>
      </c>
      <c r="J51" s="1">
        <v>1.4191639523600001E-2</v>
      </c>
      <c r="K51" s="1">
        <v>27904.06</v>
      </c>
      <c r="L51" s="1">
        <v>1088258.3400000001</v>
      </c>
      <c r="M51" s="1">
        <v>44440.11</v>
      </c>
      <c r="N51" s="1">
        <v>0</v>
      </c>
      <c r="O51" s="1">
        <v>0</v>
      </c>
      <c r="P51" s="1">
        <v>1043818.23</v>
      </c>
      <c r="Q51" s="1">
        <v>16479.84</v>
      </c>
      <c r="R51" s="1">
        <v>0</v>
      </c>
      <c r="S51" s="1">
        <v>0</v>
      </c>
      <c r="U51">
        <v>40</v>
      </c>
      <c r="V51" s="2">
        <f t="shared" si="0"/>
        <v>0.1829633196655055</v>
      </c>
      <c r="W51" s="2">
        <f t="shared" si="1"/>
        <v>0.11831699659744871</v>
      </c>
      <c r="X51" s="2">
        <f t="shared" si="2"/>
        <v>0.20876321968530878</v>
      </c>
      <c r="Y51" s="2">
        <f t="shared" si="3"/>
        <v>0.20795683167308152</v>
      </c>
    </row>
    <row r="52" spans="1:25" x14ac:dyDescent="0.15">
      <c r="A52">
        <v>41</v>
      </c>
      <c r="B52" s="1">
        <v>21111.91</v>
      </c>
      <c r="C52" s="1">
        <v>1074501.59989</v>
      </c>
      <c r="D52" s="1">
        <v>43629.779529799998</v>
      </c>
      <c r="E52" s="1">
        <v>19545.1933436</v>
      </c>
      <c r="F52" s="1">
        <v>16753.558192699998</v>
      </c>
      <c r="G52" s="1">
        <v>994573.06882499997</v>
      </c>
      <c r="H52" s="1">
        <v>15333.0729763</v>
      </c>
      <c r="I52" s="1">
        <v>1.8190008600800001E-2</v>
      </c>
      <c r="J52" s="1">
        <v>1.5591934153E-2</v>
      </c>
      <c r="K52" s="1">
        <v>21111.91</v>
      </c>
      <c r="L52" s="1">
        <v>844476.4</v>
      </c>
      <c r="M52" s="1">
        <v>35822.400000000001</v>
      </c>
      <c r="N52" s="1">
        <v>0</v>
      </c>
      <c r="O52" s="1">
        <v>0</v>
      </c>
      <c r="P52" s="1">
        <v>808654</v>
      </c>
      <c r="Q52" s="1">
        <v>14338.4</v>
      </c>
      <c r="R52" s="1">
        <v>0</v>
      </c>
      <c r="S52" s="1">
        <v>0</v>
      </c>
      <c r="U52">
        <v>41</v>
      </c>
      <c r="V52" s="2">
        <f t="shared" si="0"/>
        <v>0.18758481797692178</v>
      </c>
      <c r="W52" s="2">
        <f t="shared" si="1"/>
        <v>0.11831699659744871</v>
      </c>
      <c r="X52" s="2">
        <f t="shared" si="2"/>
        <v>0.21415479543266916</v>
      </c>
      <c r="Y52" s="2">
        <f t="shared" si="3"/>
        <v>0.20795683167308152</v>
      </c>
    </row>
    <row r="53" spans="1:25" x14ac:dyDescent="0.15">
      <c r="A53">
        <v>42</v>
      </c>
      <c r="B53" s="1">
        <v>20216.349999999999</v>
      </c>
      <c r="C53" s="1">
        <v>1014789.41882</v>
      </c>
      <c r="D53" s="1">
        <v>43796.1571893</v>
      </c>
      <c r="E53" s="1">
        <v>17290.033127300001</v>
      </c>
      <c r="F53" s="1">
        <v>14210.5602218</v>
      </c>
      <c r="G53" s="1">
        <v>939492.66828600003</v>
      </c>
      <c r="H53" s="1">
        <v>14538.384484599999</v>
      </c>
      <c r="I53" s="1">
        <v>1.7038050265999999E-2</v>
      </c>
      <c r="J53" s="1">
        <v>1.40034572279E-2</v>
      </c>
      <c r="K53" s="1">
        <v>20216.349999999999</v>
      </c>
      <c r="L53" s="1">
        <v>828870.35</v>
      </c>
      <c r="M53" s="1">
        <v>37339.519999999997</v>
      </c>
      <c r="N53" s="1">
        <v>2.33058017329E-12</v>
      </c>
      <c r="O53" s="1">
        <v>0</v>
      </c>
      <c r="P53" s="1">
        <v>791530.83</v>
      </c>
      <c r="Q53" s="1">
        <v>14075.3</v>
      </c>
      <c r="R53" s="1">
        <v>2.8117547856499999E-18</v>
      </c>
      <c r="S53" s="1">
        <v>0</v>
      </c>
      <c r="U53">
        <v>42</v>
      </c>
      <c r="V53" s="2">
        <f t="shared" si="0"/>
        <v>0.19150482585309606</v>
      </c>
      <c r="W53" s="2">
        <f t="shared" si="1"/>
        <v>0.11831699659744871</v>
      </c>
      <c r="X53" s="2">
        <f t="shared" si="2"/>
        <v>0.21892428129251271</v>
      </c>
      <c r="Y53" s="2">
        <f t="shared" si="3"/>
        <v>0.20795683167308152</v>
      </c>
    </row>
    <row r="54" spans="1:25" x14ac:dyDescent="0.15">
      <c r="A54">
        <v>43</v>
      </c>
      <c r="B54" s="1">
        <v>19305.63</v>
      </c>
      <c r="C54" s="1">
        <v>958798.29828600003</v>
      </c>
      <c r="D54" s="1">
        <v>43784.693827100004</v>
      </c>
      <c r="E54" s="1">
        <v>13388.2277528</v>
      </c>
      <c r="F54" s="1">
        <v>13110.0588749</v>
      </c>
      <c r="G54" s="1">
        <v>888515.31783199997</v>
      </c>
      <c r="H54" s="1">
        <v>13687.3305894</v>
      </c>
      <c r="I54" s="1">
        <v>1.3963549765099999E-2</v>
      </c>
      <c r="J54" s="1">
        <v>1.36734273499E-2</v>
      </c>
      <c r="K54" s="1">
        <v>19305.63</v>
      </c>
      <c r="L54" s="1">
        <v>810836.46</v>
      </c>
      <c r="M54" s="1">
        <v>38897.879999999997</v>
      </c>
      <c r="N54" s="1">
        <v>0</v>
      </c>
      <c r="O54" s="1">
        <v>0</v>
      </c>
      <c r="P54" s="1">
        <v>771938.58</v>
      </c>
      <c r="Q54" s="1">
        <v>13771.38</v>
      </c>
      <c r="R54" s="1">
        <v>0</v>
      </c>
      <c r="S54" s="1">
        <v>0</v>
      </c>
      <c r="U54">
        <v>43</v>
      </c>
      <c r="V54" s="2">
        <f t="shared" si="0"/>
        <v>0.19512125850913437</v>
      </c>
      <c r="W54" s="2">
        <f t="shared" si="1"/>
        <v>0.11831699659744871</v>
      </c>
      <c r="X54" s="2">
        <f t="shared" si="2"/>
        <v>0.22261744731973801</v>
      </c>
      <c r="Y54" s="2">
        <f t="shared" si="3"/>
        <v>0.20795683167308152</v>
      </c>
    </row>
    <row r="55" spans="1:25" x14ac:dyDescent="0.15">
      <c r="A55">
        <v>44</v>
      </c>
      <c r="B55" s="1">
        <v>6203.9</v>
      </c>
      <c r="C55" s="1">
        <v>894719.21783199999</v>
      </c>
      <c r="D55" s="1">
        <v>43449.070785700002</v>
      </c>
      <c r="E55" s="1">
        <v>15166.2009743</v>
      </c>
      <c r="F55" s="1">
        <v>13035.8307303</v>
      </c>
      <c r="G55" s="1">
        <v>823068.11534100003</v>
      </c>
      <c r="H55" s="1">
        <v>12688.2122518</v>
      </c>
      <c r="I55" s="1">
        <v>1.69507938044E-2</v>
      </c>
      <c r="J55" s="1">
        <v>1.45697448657E-2</v>
      </c>
      <c r="K55" s="1">
        <v>6203.9</v>
      </c>
      <c r="L55" s="1">
        <v>266767.7</v>
      </c>
      <c r="M55" s="1">
        <v>14057.56</v>
      </c>
      <c r="N55" s="1">
        <v>0</v>
      </c>
      <c r="O55" s="1">
        <v>0</v>
      </c>
      <c r="P55" s="1">
        <v>252710.14</v>
      </c>
      <c r="Q55" s="1">
        <v>3621.46</v>
      </c>
      <c r="R55" s="1">
        <v>0</v>
      </c>
      <c r="S55" s="1">
        <v>0</v>
      </c>
      <c r="U55">
        <v>44</v>
      </c>
      <c r="V55" s="2">
        <f t="shared" si="0"/>
        <v>0.19871721520173954</v>
      </c>
      <c r="W55" s="2">
        <f t="shared" si="1"/>
        <v>0.11831699659744871</v>
      </c>
      <c r="X55" s="2">
        <f t="shared" si="2"/>
        <v>0.22680107036787758</v>
      </c>
      <c r="Y55" s="2">
        <f t="shared" si="3"/>
        <v>0.20795683167308152</v>
      </c>
    </row>
    <row r="56" spans="1:25" x14ac:dyDescent="0.15">
      <c r="A56">
        <v>45</v>
      </c>
      <c r="B56" s="1">
        <v>5876.98</v>
      </c>
      <c r="C56" s="1">
        <v>828945.09534100001</v>
      </c>
      <c r="D56" s="1">
        <v>42984.503050599997</v>
      </c>
      <c r="E56" s="1">
        <v>13307.630924999999</v>
      </c>
      <c r="F56" s="1">
        <v>14157.4474704</v>
      </c>
      <c r="G56" s="1">
        <v>758495.51389499998</v>
      </c>
      <c r="H56" s="1">
        <v>11699.550702500001</v>
      </c>
      <c r="I56" s="1">
        <v>1.6053694026100001E-2</v>
      </c>
      <c r="J56" s="1">
        <v>1.70788723523E-2</v>
      </c>
      <c r="K56" s="1">
        <v>5876.98</v>
      </c>
      <c r="L56" s="1">
        <v>258587.12</v>
      </c>
      <c r="M56" s="1">
        <v>14579.84</v>
      </c>
      <c r="N56" s="1">
        <v>0</v>
      </c>
      <c r="O56" s="1">
        <v>0</v>
      </c>
      <c r="P56" s="1">
        <v>244007.28</v>
      </c>
      <c r="Q56" s="1">
        <v>3510.32</v>
      </c>
      <c r="R56" s="1">
        <v>0</v>
      </c>
      <c r="S56" s="1">
        <v>0</v>
      </c>
      <c r="U56">
        <v>45</v>
      </c>
      <c r="V56" s="2">
        <f t="shared" si="0"/>
        <v>0.20262257183260304</v>
      </c>
      <c r="W56" s="2">
        <f t="shared" si="1"/>
        <v>0.11831699659744871</v>
      </c>
      <c r="X56" s="2">
        <f t="shared" si="2"/>
        <v>0.23047200361927705</v>
      </c>
      <c r="Y56" s="2">
        <f t="shared" si="3"/>
        <v>0.20795683167308152</v>
      </c>
    </row>
    <row r="57" spans="1:25" x14ac:dyDescent="0.15">
      <c r="A57">
        <v>46</v>
      </c>
      <c r="B57" s="1">
        <v>5545.62</v>
      </c>
      <c r="C57" s="1">
        <v>764041.13389499998</v>
      </c>
      <c r="D57" s="1">
        <v>42728.572113299997</v>
      </c>
      <c r="E57" s="1">
        <v>11538.1256103</v>
      </c>
      <c r="F57" s="1">
        <v>13281.334988799999</v>
      </c>
      <c r="G57" s="1">
        <v>696493.10118300002</v>
      </c>
      <c r="H57" s="1">
        <v>10818.8838741</v>
      </c>
      <c r="I57" s="1">
        <v>1.51014455877E-2</v>
      </c>
      <c r="J57" s="1">
        <v>1.7383010415999999E-2</v>
      </c>
      <c r="K57" s="1">
        <v>5545.62</v>
      </c>
      <c r="L57" s="1">
        <v>249552.9</v>
      </c>
      <c r="M57" s="1">
        <v>15113.7</v>
      </c>
      <c r="N57" s="1">
        <v>0</v>
      </c>
      <c r="O57" s="1">
        <v>0</v>
      </c>
      <c r="P57" s="1">
        <v>234439.2</v>
      </c>
      <c r="Q57" s="1">
        <v>3387.6</v>
      </c>
      <c r="R57" s="1">
        <v>0</v>
      </c>
      <c r="S57" s="1">
        <v>0</v>
      </c>
      <c r="U57">
        <v>46</v>
      </c>
      <c r="V57" s="2">
        <f t="shared" si="0"/>
        <v>0.20628625130403844</v>
      </c>
      <c r="W57" s="2">
        <f t="shared" si="1"/>
        <v>0.11831699659744871</v>
      </c>
      <c r="X57" s="2">
        <f t="shared" si="2"/>
        <v>0.23365481573665431</v>
      </c>
      <c r="Y57" s="2">
        <f t="shared" si="3"/>
        <v>0.20795683167308152</v>
      </c>
    </row>
    <row r="58" spans="1:25" x14ac:dyDescent="0.15">
      <c r="A58">
        <v>47</v>
      </c>
      <c r="B58" s="1">
        <v>5209.76</v>
      </c>
      <c r="C58" s="1">
        <v>701702.86118300003</v>
      </c>
      <c r="D58" s="1">
        <v>42152.384656800001</v>
      </c>
      <c r="E58" s="1">
        <v>10495.6544669</v>
      </c>
      <c r="F58" s="1">
        <v>11846.5516456</v>
      </c>
      <c r="G58" s="1">
        <v>637208.27041400003</v>
      </c>
      <c r="H58" s="1">
        <v>9837.7453408799993</v>
      </c>
      <c r="I58" s="1">
        <v>1.4957405830200001E-2</v>
      </c>
      <c r="J58" s="1">
        <v>1.6882575661100001E-2</v>
      </c>
      <c r="K58" s="1">
        <v>5209.76</v>
      </c>
      <c r="L58" s="1">
        <v>239648.96</v>
      </c>
      <c r="M58" s="1">
        <v>15659.32</v>
      </c>
      <c r="N58" s="1">
        <v>0</v>
      </c>
      <c r="O58" s="1">
        <v>0</v>
      </c>
      <c r="P58" s="1">
        <v>223989.64</v>
      </c>
      <c r="Q58" s="1">
        <v>3253.12</v>
      </c>
      <c r="R58" s="1">
        <v>0</v>
      </c>
      <c r="S58" s="1">
        <v>0</v>
      </c>
      <c r="U58">
        <v>47</v>
      </c>
      <c r="V58" s="2">
        <f t="shared" si="0"/>
        <v>0.20955414328235872</v>
      </c>
      <c r="W58" s="2">
        <f t="shared" si="1"/>
        <v>0.11831699659744871</v>
      </c>
      <c r="X58" s="2">
        <f t="shared" si="2"/>
        <v>0.23655006036696349</v>
      </c>
      <c r="Y58" s="2">
        <f t="shared" si="3"/>
        <v>0.20795683167308152</v>
      </c>
    </row>
    <row r="59" spans="1:25" x14ac:dyDescent="0.15">
      <c r="A59">
        <v>48</v>
      </c>
      <c r="B59" s="1">
        <v>0</v>
      </c>
      <c r="C59" s="1">
        <v>637208.27041400003</v>
      </c>
      <c r="D59" s="1">
        <v>41542.922956199996</v>
      </c>
      <c r="E59" s="1">
        <v>11424.2957197</v>
      </c>
      <c r="F59" s="1">
        <v>10963.6281734</v>
      </c>
      <c r="G59" s="1">
        <v>573277.42356499995</v>
      </c>
      <c r="H59" s="1">
        <v>8934.6116012599996</v>
      </c>
      <c r="I59" s="1">
        <v>1.7928668302199999E-2</v>
      </c>
      <c r="J59" s="1">
        <v>1.7205721712100001E-2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U59">
        <v>48</v>
      </c>
      <c r="V59" s="2">
        <f t="shared" si="0"/>
        <v>0.21257847927758877</v>
      </c>
      <c r="W59" s="2">
        <f t="shared" si="1"/>
        <v>0.11831699659744871</v>
      </c>
      <c r="X59" s="2">
        <f t="shared" si="2"/>
        <v>0.23970147231005265</v>
      </c>
      <c r="Y59" s="2">
        <f t="shared" si="3"/>
        <v>0.20795683167308152</v>
      </c>
    </row>
    <row r="60" spans="1:25" x14ac:dyDescent="0.15">
      <c r="A60">
        <v>49</v>
      </c>
      <c r="B60" s="1">
        <v>0</v>
      </c>
      <c r="C60" s="1">
        <v>573277.42356499995</v>
      </c>
      <c r="D60" s="1">
        <v>40788.857526699998</v>
      </c>
      <c r="E60" s="1">
        <v>8239.3800349699995</v>
      </c>
      <c r="F60" s="1">
        <v>9880.9337609100003</v>
      </c>
      <c r="G60" s="1">
        <v>514368.25224200002</v>
      </c>
      <c r="H60" s="1">
        <v>8034.3256124400004</v>
      </c>
      <c r="I60" s="1">
        <v>1.4372413244099999E-2</v>
      </c>
      <c r="J60" s="1">
        <v>1.7235867583100001E-2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U60">
        <v>49</v>
      </c>
      <c r="V60" s="2">
        <f t="shared" si="0"/>
        <v>0.21530415212666504</v>
      </c>
      <c r="W60" s="2">
        <f t="shared" si="1"/>
        <v>0.11831699659744871</v>
      </c>
      <c r="X60" s="2">
        <f t="shared" si="2"/>
        <v>0.24197431969451588</v>
      </c>
      <c r="Y60" s="2">
        <f t="shared" si="3"/>
        <v>0.20795683167308152</v>
      </c>
    </row>
    <row r="61" spans="1:25" x14ac:dyDescent="0.15">
      <c r="A61">
        <v>50</v>
      </c>
      <c r="B61" s="1">
        <v>0</v>
      </c>
      <c r="C61" s="1">
        <v>514368.25224200002</v>
      </c>
      <c r="D61" s="1">
        <v>40072.531326700002</v>
      </c>
      <c r="E61" s="1">
        <v>7796.6931618500003</v>
      </c>
      <c r="F61" s="1">
        <v>9677.6988455800001</v>
      </c>
      <c r="G61" s="1">
        <v>456821.32890800002</v>
      </c>
      <c r="H61" s="1">
        <v>7172.8117770600002</v>
      </c>
      <c r="I61" s="1">
        <v>1.51578040205E-2</v>
      </c>
      <c r="J61" s="1">
        <v>1.8814728170699999E-2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U61">
        <v>50</v>
      </c>
      <c r="V61" s="2">
        <f t="shared" si="0"/>
        <v>0.21797376226910817</v>
      </c>
      <c r="W61" s="2">
        <f t="shared" si="1"/>
        <v>0.11831699659744871</v>
      </c>
      <c r="X61" s="2">
        <f t="shared" si="2"/>
        <v>0.24412505113124561</v>
      </c>
      <c r="Y61" s="2">
        <f t="shared" si="3"/>
        <v>0.20795683167308152</v>
      </c>
    </row>
    <row r="62" spans="1:25" x14ac:dyDescent="0.15">
      <c r="A62">
        <v>51</v>
      </c>
      <c r="B62" s="1">
        <v>0</v>
      </c>
      <c r="C62" s="1">
        <v>456821.32890800002</v>
      </c>
      <c r="D62" s="1">
        <v>39389.5075812</v>
      </c>
      <c r="E62" s="1">
        <v>4970.9115554500004</v>
      </c>
      <c r="F62" s="1">
        <v>8551.06934955</v>
      </c>
      <c r="G62" s="1">
        <v>403909.84042199998</v>
      </c>
      <c r="H62" s="1">
        <v>6351.3808948699998</v>
      </c>
      <c r="I62" s="1">
        <v>1.08815224704E-2</v>
      </c>
      <c r="J62" s="1">
        <v>1.8718629819699999E-2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U62">
        <v>51</v>
      </c>
      <c r="V62" s="2">
        <f t="shared" si="0"/>
        <v>0.2203325896958078</v>
      </c>
      <c r="W62" s="2">
        <f t="shared" si="1"/>
        <v>0.11831699659744871</v>
      </c>
      <c r="X62" s="2">
        <f t="shared" si="2"/>
        <v>0.24549628577259611</v>
      </c>
      <c r="Y62" s="2">
        <f t="shared" si="3"/>
        <v>0.20795683167308152</v>
      </c>
    </row>
    <row r="63" spans="1:25" x14ac:dyDescent="0.15">
      <c r="A63">
        <v>52</v>
      </c>
      <c r="B63" s="1">
        <v>0</v>
      </c>
      <c r="C63" s="1">
        <v>403909.84042199998</v>
      </c>
      <c r="D63" s="1">
        <v>39087.339155000001</v>
      </c>
      <c r="E63" s="1">
        <v>9240.5143551900001</v>
      </c>
      <c r="F63" s="1">
        <v>7268.4703182399999</v>
      </c>
      <c r="G63" s="1">
        <v>348313.51659299998</v>
      </c>
      <c r="H63" s="1">
        <v>5626.6688255999998</v>
      </c>
      <c r="I63" s="1">
        <v>2.2877665831399999E-2</v>
      </c>
      <c r="J63" s="1">
        <v>1.7995279121300001E-2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U63">
        <v>52</v>
      </c>
      <c r="V63" s="2">
        <f t="shared" si="0"/>
        <v>0.22233760993783389</v>
      </c>
      <c r="W63" s="2">
        <f t="shared" si="1"/>
        <v>0.11831699659744871</v>
      </c>
      <c r="X63" s="2">
        <f t="shared" si="2"/>
        <v>0.24804529780919954</v>
      </c>
      <c r="Y63" s="2">
        <f t="shared" si="3"/>
        <v>0.20795683167308152</v>
      </c>
    </row>
    <row r="64" spans="1:25" x14ac:dyDescent="0.15">
      <c r="A64">
        <v>53</v>
      </c>
      <c r="B64" s="1">
        <v>0</v>
      </c>
      <c r="C64" s="1">
        <v>348313.51659299998</v>
      </c>
      <c r="D64" s="1">
        <v>38075.939799300002</v>
      </c>
      <c r="E64" s="1">
        <v>6120.8499803100003</v>
      </c>
      <c r="F64" s="1">
        <v>7112.1543375299998</v>
      </c>
      <c r="G64" s="1">
        <v>297004.572476</v>
      </c>
      <c r="H64" s="1">
        <v>4808.0413395400001</v>
      </c>
      <c r="I64" s="1">
        <v>1.7572817845700001E-2</v>
      </c>
      <c r="J64" s="1">
        <v>2.0418829585199999E-2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U64">
        <v>53</v>
      </c>
      <c r="V64" s="2">
        <f t="shared" si="0"/>
        <v>0.22429951014335253</v>
      </c>
      <c r="W64" s="2">
        <f t="shared" si="1"/>
        <v>0.11831699659744871</v>
      </c>
      <c r="X64" s="2">
        <f t="shared" si="2"/>
        <v>0.24973374497505357</v>
      </c>
      <c r="Y64" s="2">
        <f t="shared" si="3"/>
        <v>0.20795683167308152</v>
      </c>
    </row>
    <row r="65" spans="1:25" x14ac:dyDescent="0.15">
      <c r="A65">
        <v>54</v>
      </c>
      <c r="B65" s="1">
        <v>0</v>
      </c>
      <c r="C65" s="1">
        <v>297004.572476</v>
      </c>
      <c r="D65" s="1">
        <v>37388.514534299997</v>
      </c>
      <c r="E65" s="1">
        <v>4197.5022341699996</v>
      </c>
      <c r="F65" s="1">
        <v>6031.4468858399996</v>
      </c>
      <c r="G65" s="1">
        <v>249387.10882200001</v>
      </c>
      <c r="H65" s="1">
        <v>4096.2776804200003</v>
      </c>
      <c r="I65" s="1">
        <v>1.41327865736E-2</v>
      </c>
      <c r="J65" s="1">
        <v>2.0307589326199998E-2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U65">
        <v>54</v>
      </c>
      <c r="V65" s="2">
        <f t="shared" si="0"/>
        <v>0.22596329530932713</v>
      </c>
      <c r="W65" s="2">
        <f t="shared" si="1"/>
        <v>0.11831699659744871</v>
      </c>
      <c r="X65" s="2">
        <f t="shared" si="2"/>
        <v>0.25089163330326764</v>
      </c>
      <c r="Y65" s="2">
        <f t="shared" si="3"/>
        <v>0.20795683167308152</v>
      </c>
    </row>
    <row r="66" spans="1:25" x14ac:dyDescent="0.15">
      <c r="A66">
        <v>55</v>
      </c>
      <c r="B66" s="1">
        <v>0</v>
      </c>
      <c r="C66" s="1">
        <v>249387.10882200001</v>
      </c>
      <c r="D66" s="1">
        <v>36634.965985399998</v>
      </c>
      <c r="E66" s="1">
        <v>3161.0913064599999</v>
      </c>
      <c r="F66" s="1">
        <v>4418.1396412200002</v>
      </c>
      <c r="G66" s="1">
        <v>205172.91188900001</v>
      </c>
      <c r="H66" s="1">
        <v>3413.8405825700002</v>
      </c>
      <c r="I66" s="1">
        <v>1.2675439887E-2</v>
      </c>
      <c r="J66" s="1">
        <v>1.7715990462000002E-2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U66">
        <v>55</v>
      </c>
      <c r="V66" s="2">
        <f t="shared" si="0"/>
        <v>0.22718204685193355</v>
      </c>
      <c r="W66" s="2">
        <f t="shared" si="1"/>
        <v>0.11831699659744871</v>
      </c>
      <c r="X66" s="2">
        <f t="shared" si="2"/>
        <v>0.25176362586550455</v>
      </c>
      <c r="Y66" s="2">
        <f t="shared" si="3"/>
        <v>0.20795683167308152</v>
      </c>
    </row>
    <row r="67" spans="1:25" x14ac:dyDescent="0.15">
      <c r="A67">
        <v>56</v>
      </c>
      <c r="B67" s="1">
        <v>0</v>
      </c>
      <c r="C67" s="1">
        <v>205172.91188900001</v>
      </c>
      <c r="D67" s="1">
        <v>36075.486784200002</v>
      </c>
      <c r="E67" s="1">
        <v>3462.97142682</v>
      </c>
      <c r="F67" s="1">
        <v>4440.60988395</v>
      </c>
      <c r="G67" s="1">
        <v>161193.84379399999</v>
      </c>
      <c r="H67" s="1">
        <v>2775.7844140399998</v>
      </c>
      <c r="I67" s="1">
        <v>1.6878307155400001E-2</v>
      </c>
      <c r="J67" s="1">
        <v>2.16432561349E-2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U67">
        <v>56</v>
      </c>
      <c r="V67" s="2">
        <f t="shared" si="0"/>
        <v>0.22840699685027332</v>
      </c>
      <c r="W67" s="2">
        <f t="shared" si="1"/>
        <v>0.11831699659744871</v>
      </c>
      <c r="X67" s="2">
        <f t="shared" si="2"/>
        <v>0.25271889258660651</v>
      </c>
      <c r="Y67" s="2">
        <f t="shared" si="3"/>
        <v>0.20795683167308152</v>
      </c>
    </row>
    <row r="68" spans="1:25" x14ac:dyDescent="0.15">
      <c r="A68">
        <v>57</v>
      </c>
      <c r="B68" s="1">
        <v>0</v>
      </c>
      <c r="C68" s="1">
        <v>161193.84379399999</v>
      </c>
      <c r="D68" s="1">
        <v>35232.500051299998</v>
      </c>
      <c r="E68" s="1">
        <v>2326.6688120899998</v>
      </c>
      <c r="F68" s="1">
        <v>3896.0937318900001</v>
      </c>
      <c r="G68" s="1">
        <v>119738.581198</v>
      </c>
      <c r="H68" s="1">
        <v>2148.9991694199998</v>
      </c>
      <c r="I68" s="1">
        <v>1.4433980587199999E-2</v>
      </c>
      <c r="J68" s="1">
        <v>2.41702390128E-2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U68">
        <v>57</v>
      </c>
      <c r="V68" s="2">
        <f t="shared" si="0"/>
        <v>0.22948174111629407</v>
      </c>
      <c r="W68" s="2">
        <f t="shared" si="1"/>
        <v>0.11831699659744871</v>
      </c>
      <c r="X68" s="2">
        <f t="shared" si="2"/>
        <v>0.25336070824526369</v>
      </c>
      <c r="Y68" s="2">
        <f t="shared" si="3"/>
        <v>0.20795683167308152</v>
      </c>
    </row>
    <row r="69" spans="1:25" x14ac:dyDescent="0.15">
      <c r="A69">
        <v>58</v>
      </c>
      <c r="B69" s="1">
        <v>0</v>
      </c>
      <c r="C69" s="1">
        <v>119738.581198</v>
      </c>
      <c r="D69" s="1">
        <v>34493.6045457</v>
      </c>
      <c r="E69" s="1">
        <v>1289.9548623999999</v>
      </c>
      <c r="F69" s="1">
        <v>3269.1212891800001</v>
      </c>
      <c r="G69" s="1">
        <v>80685.900501199998</v>
      </c>
      <c r="H69" s="1">
        <v>1566.65582761</v>
      </c>
      <c r="I69" s="1">
        <v>1.07730929287E-2</v>
      </c>
      <c r="J69" s="1">
        <v>2.73021548815E-2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U69">
        <v>58</v>
      </c>
      <c r="V69" s="2">
        <f t="shared" si="0"/>
        <v>0.23038353393809258</v>
      </c>
      <c r="W69" s="2">
        <f t="shared" si="1"/>
        <v>0.11831699659744871</v>
      </c>
      <c r="X69" s="2">
        <f t="shared" si="2"/>
        <v>0.25371654454880083</v>
      </c>
      <c r="Y69" s="2">
        <f t="shared" si="3"/>
        <v>0.20795683167308152</v>
      </c>
    </row>
    <row r="70" spans="1:25" x14ac:dyDescent="0.15">
      <c r="A70">
        <v>59</v>
      </c>
      <c r="B70" s="1">
        <v>0</v>
      </c>
      <c r="C70" s="1">
        <v>80685.900501199998</v>
      </c>
      <c r="D70" s="1">
        <v>33853.034127600004</v>
      </c>
      <c r="E70" s="1">
        <v>649.15977838900005</v>
      </c>
      <c r="F70" s="1">
        <v>2352.8958848799998</v>
      </c>
      <c r="G70" s="1">
        <v>43830.810710400001</v>
      </c>
      <c r="H70" s="1">
        <v>1015.2948344599999</v>
      </c>
      <c r="I70" s="1">
        <v>8.0455169286900007E-3</v>
      </c>
      <c r="J70" s="1">
        <v>2.91611777308E-2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U70">
        <v>59</v>
      </c>
      <c r="V70" s="2">
        <f t="shared" si="0"/>
        <v>0.23103258438062182</v>
      </c>
      <c r="W70" s="2">
        <f t="shared" si="1"/>
        <v>0.11831699659744871</v>
      </c>
      <c r="X70" s="2">
        <f t="shared" si="2"/>
        <v>0.2538956164083519</v>
      </c>
      <c r="Y70" s="2">
        <f t="shared" si="3"/>
        <v>0.20795683167308152</v>
      </c>
    </row>
    <row r="71" spans="1:25" x14ac:dyDescent="0.15">
      <c r="A71">
        <v>60</v>
      </c>
      <c r="B71" s="1">
        <v>0</v>
      </c>
      <c r="C71" s="1">
        <v>43830.810710400001</v>
      </c>
      <c r="D71" s="1">
        <v>32751.229151899999</v>
      </c>
      <c r="E71" s="1">
        <v>3495.7327559</v>
      </c>
      <c r="F71" s="1">
        <v>7583.8488026100003</v>
      </c>
      <c r="G71" s="1">
        <v>1.11697318061E-11</v>
      </c>
      <c r="H71" s="1">
        <v>485.187937804</v>
      </c>
      <c r="I71" s="1">
        <v>7.9755147104100005E-2</v>
      </c>
      <c r="J71" s="1">
        <v>0.17302551971300001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U71">
        <v>60</v>
      </c>
      <c r="V71" s="2">
        <f t="shared" si="0"/>
        <v>0.23312460232881926</v>
      </c>
      <c r="W71" s="2">
        <f t="shared" si="1"/>
        <v>0.11831699659744871</v>
      </c>
      <c r="X71" s="2">
        <f t="shared" si="2"/>
        <v>0.25485992039934491</v>
      </c>
      <c r="Y71" s="2">
        <f t="shared" si="3"/>
        <v>0.20795683167308152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2017-07-10T18:32:48Z</dcterms:created>
  <dcterms:modified xsi:type="dcterms:W3CDTF">2017-07-18T04:18:55Z</dcterms:modified>
</cp:coreProperties>
</file>