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PNL/"/>
    </mc:Choice>
  </mc:AlternateContent>
  <bookViews>
    <workbookView xWindow="920" yWindow="460" windowWidth="24680" windowHeight="15540" tabRatio="500" activeTab="1"/>
  </bookViews>
  <sheets>
    <sheet name="vols" sheetId="2" r:id="rId1"/>
    <sheet name="Stocks" sheetId="1" r:id="rId2"/>
  </sheets>
  <definedNames>
    <definedName name="_xlnm._FilterDatabase" localSheetId="1" hidden="1">Stocks!$A$8:$BG$513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154" i="1" l="1"/>
  <c r="BF154" i="1"/>
  <c r="BG373" i="1"/>
  <c r="BF373" i="1"/>
  <c r="BG307" i="1"/>
  <c r="BF307" i="1"/>
  <c r="BG60" i="1"/>
  <c r="BF60" i="1"/>
  <c r="BG425" i="1"/>
  <c r="BF425" i="1"/>
  <c r="BG171" i="1"/>
  <c r="BF171" i="1"/>
  <c r="BG262" i="1"/>
  <c r="BF262" i="1"/>
  <c r="BG92" i="1"/>
  <c r="BF92" i="1"/>
  <c r="BG359" i="1"/>
  <c r="BF359" i="1"/>
  <c r="BG399" i="1"/>
  <c r="BF399" i="1"/>
  <c r="BG248" i="1"/>
  <c r="BF248" i="1"/>
  <c r="BG413" i="1"/>
  <c r="BF413" i="1"/>
  <c r="BG56" i="1"/>
  <c r="BF56" i="1"/>
  <c r="BG38" i="1"/>
  <c r="BF38" i="1"/>
  <c r="BG108" i="1"/>
  <c r="BF108" i="1"/>
  <c r="BG87" i="1"/>
  <c r="BF87" i="1"/>
  <c r="BG244" i="1"/>
  <c r="BF244" i="1"/>
  <c r="BG489" i="1"/>
  <c r="BF489" i="1"/>
  <c r="BG451" i="1"/>
  <c r="BF451" i="1"/>
  <c r="BG290" i="1"/>
  <c r="BF290" i="1"/>
  <c r="BG372" i="1"/>
  <c r="BF372" i="1"/>
  <c r="BG320" i="1"/>
  <c r="BF320" i="1"/>
  <c r="BG408" i="1"/>
  <c r="BF408" i="1"/>
  <c r="BG370" i="1"/>
  <c r="BF370" i="1"/>
  <c r="BG375" i="1"/>
  <c r="BF375" i="1"/>
  <c r="BG318" i="1"/>
  <c r="BF318" i="1"/>
  <c r="BG238" i="1"/>
  <c r="BF238" i="1"/>
  <c r="BG377" i="1"/>
  <c r="BF377" i="1"/>
  <c r="BG212" i="1"/>
  <c r="BF212" i="1"/>
  <c r="BG213" i="1"/>
  <c r="BF213" i="1"/>
  <c r="BG178" i="1"/>
  <c r="BF178" i="1"/>
  <c r="BG168" i="1"/>
  <c r="BF168" i="1"/>
  <c r="BG454" i="1"/>
  <c r="BF454" i="1"/>
  <c r="BG27" i="1"/>
  <c r="BF27" i="1"/>
  <c r="BG502" i="1"/>
  <c r="BF502" i="1"/>
  <c r="BG367" i="1"/>
  <c r="BF367" i="1"/>
  <c r="BG183" i="1"/>
  <c r="BF183" i="1"/>
  <c r="BG351" i="1"/>
  <c r="BF351" i="1"/>
  <c r="BG43" i="1"/>
  <c r="BF43" i="1"/>
  <c r="BG67" i="1"/>
  <c r="BF67" i="1"/>
  <c r="BG306" i="1"/>
  <c r="BF306" i="1"/>
  <c r="BG206" i="1"/>
  <c r="BF206" i="1"/>
  <c r="BG71" i="1"/>
  <c r="BF71" i="1"/>
  <c r="BG343" i="1"/>
  <c r="BF343" i="1"/>
  <c r="BG354" i="1"/>
  <c r="BF354" i="1"/>
  <c r="BG36" i="1"/>
  <c r="BF36" i="1"/>
  <c r="BG363" i="1"/>
  <c r="BF363" i="1"/>
  <c r="BG130" i="1"/>
  <c r="BF130" i="1"/>
  <c r="BG279" i="1"/>
  <c r="BF279" i="1"/>
  <c r="BG109" i="1"/>
  <c r="BF109" i="1"/>
  <c r="BG332" i="1"/>
  <c r="BF332" i="1"/>
  <c r="BG122" i="1"/>
  <c r="BF122" i="1"/>
  <c r="BG179" i="1"/>
  <c r="BF179" i="1"/>
  <c r="BG358" i="1"/>
  <c r="BF358" i="1"/>
  <c r="BG76" i="1"/>
  <c r="BF76" i="1"/>
  <c r="BG450" i="1"/>
  <c r="BF450" i="1"/>
  <c r="BG356" i="1"/>
  <c r="BF356" i="1"/>
  <c r="BG355" i="1"/>
  <c r="BF355" i="1"/>
  <c r="BG456" i="1"/>
  <c r="BF456" i="1"/>
  <c r="BG474" i="1"/>
  <c r="BF474" i="1"/>
  <c r="BG28" i="1"/>
  <c r="BF28" i="1"/>
  <c r="BG129" i="1"/>
  <c r="BF129" i="1"/>
  <c r="BG488" i="1"/>
  <c r="BF488" i="1"/>
  <c r="BG436" i="1"/>
  <c r="BF436" i="1"/>
  <c r="BG362" i="1"/>
  <c r="BF362" i="1"/>
  <c r="BG30" i="1"/>
  <c r="BF30" i="1"/>
  <c r="BG99" i="1"/>
  <c r="BF99" i="1"/>
  <c r="BG316" i="1"/>
  <c r="BF316" i="1"/>
  <c r="BG236" i="1"/>
  <c r="BF236" i="1"/>
  <c r="BG45" i="1"/>
  <c r="BF45" i="1"/>
  <c r="BG364" i="1"/>
  <c r="BF364" i="1"/>
  <c r="BG148" i="1"/>
  <c r="BF148" i="1"/>
  <c r="BG163" i="1"/>
  <c r="BF163" i="1"/>
  <c r="BG329" i="1"/>
  <c r="BF329" i="1"/>
  <c r="BG334" i="1"/>
  <c r="BF334" i="1"/>
  <c r="BG242" i="1"/>
  <c r="BF242" i="1"/>
  <c r="BG98" i="1"/>
  <c r="BF98" i="1"/>
  <c r="BG232" i="1"/>
  <c r="BF232" i="1"/>
  <c r="BG313" i="1"/>
  <c r="BF313" i="1"/>
  <c r="BG482" i="1"/>
  <c r="BF482" i="1"/>
  <c r="BG211" i="1"/>
  <c r="BF211" i="1"/>
  <c r="BG261" i="1"/>
  <c r="BF261" i="1"/>
  <c r="BG194" i="1"/>
  <c r="BF194" i="1"/>
  <c r="BG251" i="1"/>
  <c r="BF251" i="1"/>
  <c r="BG394" i="1"/>
  <c r="BF394" i="1"/>
  <c r="BG260" i="1"/>
  <c r="BF260" i="1"/>
  <c r="BG257" i="1"/>
  <c r="BF257" i="1"/>
  <c r="BG59" i="1"/>
  <c r="BF59" i="1"/>
  <c r="BG146" i="1"/>
  <c r="BF146" i="1"/>
  <c r="BG384" i="1"/>
  <c r="BF384" i="1"/>
  <c r="BG469" i="1"/>
  <c r="BF469" i="1"/>
  <c r="BG478" i="1"/>
  <c r="BF478" i="1"/>
  <c r="BG305" i="1"/>
  <c r="BF305" i="1"/>
  <c r="BG152" i="1"/>
  <c r="BF152" i="1"/>
  <c r="BG486" i="1"/>
  <c r="BF486" i="1"/>
  <c r="BG103" i="1"/>
  <c r="BF103" i="1"/>
  <c r="BG475" i="1"/>
  <c r="BF475" i="1"/>
  <c r="BG499" i="1"/>
  <c r="BF499" i="1"/>
  <c r="BG477" i="1"/>
  <c r="BF477" i="1"/>
  <c r="BG64" i="1"/>
  <c r="BF64" i="1"/>
  <c r="BG42" i="1"/>
  <c r="BF42" i="1"/>
  <c r="BG230" i="1"/>
  <c r="BF230" i="1"/>
  <c r="BG155" i="1"/>
  <c r="BF155" i="1"/>
  <c r="BG427" i="1"/>
  <c r="BF427" i="1"/>
  <c r="BG14" i="1"/>
  <c r="BF14" i="1"/>
  <c r="BG429" i="1"/>
  <c r="BF429" i="1"/>
  <c r="BG276" i="1"/>
  <c r="BF276" i="1"/>
  <c r="BG63" i="1"/>
  <c r="BF63" i="1"/>
  <c r="BG344" i="1"/>
  <c r="BF344" i="1"/>
  <c r="BG465" i="1"/>
  <c r="BF465" i="1"/>
  <c r="BG388" i="1"/>
  <c r="BF388" i="1"/>
  <c r="BG189" i="1"/>
  <c r="BF189" i="1"/>
  <c r="BG185" i="1"/>
  <c r="BF185" i="1"/>
  <c r="BG299" i="1"/>
  <c r="BF299" i="1"/>
  <c r="BG411" i="1"/>
  <c r="BF411" i="1"/>
  <c r="BG24" i="1"/>
  <c r="BF24" i="1"/>
  <c r="BG507" i="1"/>
  <c r="BF507" i="1"/>
  <c r="BG21" i="1"/>
  <c r="BF21" i="1"/>
  <c r="BG446" i="1"/>
  <c r="BF446" i="1"/>
  <c r="BG457" i="1"/>
  <c r="BF457" i="1"/>
  <c r="BG504" i="1"/>
  <c r="BF504" i="1"/>
  <c r="BG272" i="1"/>
  <c r="BF272" i="1"/>
  <c r="BG144" i="1"/>
  <c r="BF144" i="1"/>
  <c r="BG25" i="1"/>
  <c r="BF25" i="1"/>
  <c r="BG296" i="1"/>
  <c r="BF296" i="1"/>
  <c r="BG493" i="1"/>
  <c r="BF493" i="1"/>
  <c r="BG86" i="1"/>
  <c r="BF86" i="1"/>
  <c r="BG492" i="1"/>
  <c r="BF492" i="1"/>
  <c r="BG223" i="1"/>
  <c r="BF223" i="1"/>
  <c r="BG324" i="1"/>
  <c r="BF324" i="1"/>
  <c r="BG390" i="1"/>
  <c r="BF390" i="1"/>
  <c r="BG133" i="1"/>
  <c r="BF133" i="1"/>
  <c r="BG221" i="1"/>
  <c r="BF221" i="1"/>
  <c r="BG214" i="1"/>
  <c r="BF214" i="1"/>
  <c r="BG505" i="1"/>
  <c r="BF505" i="1"/>
  <c r="BG481" i="1"/>
  <c r="BF481" i="1"/>
  <c r="BG398" i="1"/>
  <c r="BF398" i="1"/>
  <c r="BG308" i="1"/>
  <c r="BF308" i="1"/>
  <c r="BG250" i="1"/>
  <c r="BF250" i="1"/>
  <c r="BG437" i="1"/>
  <c r="BF437" i="1"/>
  <c r="BG339" i="1"/>
  <c r="BF339" i="1"/>
  <c r="BG303" i="1"/>
  <c r="BF303" i="1"/>
  <c r="BG173" i="1"/>
  <c r="BF173" i="1"/>
  <c r="BG501" i="1"/>
  <c r="BF501" i="1"/>
  <c r="BG326" i="1"/>
  <c r="BF326" i="1"/>
  <c r="BG420" i="1"/>
  <c r="BF420" i="1"/>
  <c r="BG403" i="1"/>
  <c r="BF403" i="1"/>
  <c r="BG383" i="1"/>
  <c r="BF383" i="1"/>
  <c r="BG234" i="1"/>
  <c r="BF234" i="1"/>
  <c r="BG495" i="1"/>
  <c r="BF495" i="1"/>
  <c r="BG88" i="1"/>
  <c r="BF88" i="1"/>
  <c r="BG435" i="1"/>
  <c r="BF435" i="1"/>
  <c r="BG274" i="1"/>
  <c r="BF274" i="1"/>
  <c r="BG286" i="1"/>
  <c r="BF286" i="1"/>
  <c r="BG281" i="1"/>
  <c r="BF281" i="1"/>
  <c r="BG360" i="1"/>
  <c r="BF360" i="1"/>
  <c r="BG180" i="1"/>
  <c r="BF180" i="1"/>
  <c r="BG147" i="1"/>
  <c r="BF147" i="1"/>
  <c r="BG196" i="1"/>
  <c r="BF196" i="1"/>
  <c r="BG225" i="1"/>
  <c r="BF225" i="1"/>
  <c r="BG40" i="1"/>
  <c r="BF40" i="1"/>
  <c r="BG118" i="1"/>
  <c r="BF118" i="1"/>
  <c r="BG80" i="1"/>
  <c r="BF80" i="1"/>
  <c r="BG190" i="1"/>
  <c r="BF190" i="1"/>
  <c r="BG417" i="1"/>
  <c r="BF417" i="1"/>
  <c r="BG496" i="1"/>
  <c r="BF496" i="1"/>
  <c r="BG13" i="1"/>
  <c r="BF13" i="1"/>
  <c r="BG172" i="1"/>
  <c r="BF172" i="1"/>
  <c r="BG164" i="1"/>
  <c r="BF164" i="1"/>
  <c r="BG432" i="1"/>
  <c r="BF432" i="1"/>
  <c r="BG327" i="1"/>
  <c r="BF327" i="1"/>
  <c r="BG458" i="1"/>
  <c r="BF458" i="1"/>
  <c r="BG50" i="1"/>
  <c r="BF50" i="1"/>
  <c r="BG167" i="1"/>
  <c r="BF167" i="1"/>
  <c r="BG231" i="1"/>
  <c r="BF231" i="1"/>
  <c r="BG208" i="1"/>
  <c r="BF208" i="1"/>
  <c r="BG441" i="1"/>
  <c r="BF441" i="1"/>
  <c r="BG426" i="1"/>
  <c r="BF426" i="1"/>
  <c r="BG321" i="1"/>
  <c r="BF321" i="1"/>
  <c r="BG349" i="1"/>
  <c r="BF349" i="1"/>
  <c r="BG224" i="1"/>
  <c r="BF224" i="1"/>
  <c r="BG160" i="1"/>
  <c r="BF160" i="1"/>
  <c r="BG197" i="1"/>
  <c r="BF197" i="1"/>
  <c r="BG219" i="1"/>
  <c r="BF219" i="1"/>
  <c r="BG19" i="1"/>
  <c r="BF19" i="1"/>
  <c r="BG301" i="1"/>
  <c r="BF301" i="1"/>
  <c r="BG199" i="1"/>
  <c r="BF199" i="1"/>
  <c r="BG419" i="1"/>
  <c r="BF419" i="1"/>
  <c r="BG247" i="1"/>
  <c r="BF247" i="1"/>
  <c r="BG89" i="1"/>
  <c r="BF89" i="1"/>
  <c r="BG29" i="1"/>
  <c r="BF29" i="1"/>
  <c r="BG53" i="1"/>
  <c r="BF53" i="1"/>
  <c r="BG69" i="1"/>
  <c r="BF69" i="1"/>
  <c r="BG407" i="1"/>
  <c r="BF407" i="1"/>
  <c r="BG512" i="1"/>
  <c r="BF512" i="1"/>
  <c r="BG472" i="1"/>
  <c r="BF472" i="1"/>
  <c r="BG325" i="1"/>
  <c r="BF325" i="1"/>
  <c r="BG282" i="1"/>
  <c r="BF282" i="1"/>
  <c r="BG452" i="1"/>
  <c r="BF452" i="1"/>
  <c r="BG101" i="1"/>
  <c r="BF101" i="1"/>
  <c r="BG44" i="1"/>
  <c r="BF44" i="1"/>
  <c r="BG423" i="1"/>
  <c r="BF423" i="1"/>
  <c r="BG428" i="1"/>
  <c r="BF428" i="1"/>
  <c r="BG395" i="1"/>
  <c r="BF395" i="1"/>
  <c r="BG110" i="1"/>
  <c r="BF110" i="1"/>
  <c r="BG421" i="1"/>
  <c r="BF421" i="1"/>
  <c r="BG335" i="1"/>
  <c r="BF335" i="1"/>
  <c r="BG459" i="1"/>
  <c r="BF459" i="1"/>
  <c r="BG476" i="1"/>
  <c r="BF476" i="1"/>
  <c r="BG187" i="1"/>
  <c r="BF187" i="1"/>
  <c r="BG418" i="1"/>
  <c r="BF418" i="1"/>
  <c r="BG440" i="1"/>
  <c r="BF440" i="1"/>
  <c r="BG304" i="1"/>
  <c r="BF304" i="1"/>
  <c r="BG348" i="1"/>
  <c r="BF348" i="1"/>
  <c r="BG291" i="1"/>
  <c r="BF291" i="1"/>
  <c r="BG439" i="1"/>
  <c r="BF439" i="1"/>
  <c r="BG175" i="1"/>
  <c r="BF175" i="1"/>
  <c r="BG252" i="1"/>
  <c r="BF252" i="1"/>
  <c r="BG346" i="1"/>
  <c r="BF346" i="1"/>
  <c r="BG65" i="1"/>
  <c r="BF65" i="1"/>
  <c r="BG404" i="1"/>
  <c r="BF404" i="1"/>
  <c r="BG47" i="1"/>
  <c r="BF47" i="1"/>
  <c r="BG322" i="1"/>
  <c r="BF322" i="1"/>
  <c r="BG220" i="1"/>
  <c r="BF220" i="1"/>
  <c r="BG431" i="1"/>
  <c r="BF431" i="1"/>
  <c r="BG72" i="1"/>
  <c r="BF72" i="1"/>
  <c r="BG90" i="1"/>
  <c r="BF90" i="1"/>
  <c r="BG494" i="1"/>
  <c r="BF494" i="1"/>
  <c r="BG393" i="1"/>
  <c r="BF393" i="1"/>
  <c r="BG104" i="1"/>
  <c r="BF104" i="1"/>
  <c r="BG159" i="1"/>
  <c r="BF159" i="1"/>
  <c r="BG115" i="1"/>
  <c r="BF115" i="1"/>
  <c r="BG10" i="1"/>
  <c r="BF10" i="1"/>
  <c r="BG249" i="1"/>
  <c r="BF249" i="1"/>
  <c r="BG235" i="1"/>
  <c r="BF235" i="1"/>
  <c r="BG83" i="1"/>
  <c r="BF83" i="1"/>
  <c r="BG114" i="1"/>
  <c r="BF114" i="1"/>
  <c r="BG511" i="1"/>
  <c r="BF511" i="1"/>
  <c r="BG357" i="1"/>
  <c r="BF357" i="1"/>
  <c r="BG106" i="1"/>
  <c r="BF106" i="1"/>
  <c r="BG366" i="1"/>
  <c r="BF366" i="1"/>
  <c r="BG396" i="1"/>
  <c r="BF396" i="1"/>
  <c r="BG128" i="1"/>
  <c r="BF128" i="1"/>
  <c r="BG188" i="1"/>
  <c r="BF188" i="1"/>
  <c r="BG292" i="1"/>
  <c r="BF292" i="1"/>
  <c r="BG132" i="1"/>
  <c r="BF132" i="1"/>
  <c r="BG347" i="1"/>
  <c r="BF347" i="1"/>
  <c r="BG453" i="1"/>
  <c r="BF453" i="1"/>
  <c r="BG341" i="1"/>
  <c r="BF341" i="1"/>
  <c r="BG424" i="1"/>
  <c r="BF424" i="1"/>
  <c r="BG246" i="1"/>
  <c r="BF246" i="1"/>
  <c r="BG11" i="1"/>
  <c r="BF11" i="1"/>
  <c r="BG137" i="1"/>
  <c r="BF137" i="1"/>
  <c r="BG136" i="1"/>
  <c r="BF136" i="1"/>
  <c r="BG263" i="1"/>
  <c r="BF263" i="1"/>
  <c r="BG473" i="1"/>
  <c r="BF473" i="1"/>
  <c r="BG222" i="1"/>
  <c r="BF222" i="1"/>
  <c r="BG94" i="1"/>
  <c r="BF94" i="1"/>
  <c r="BG81" i="1"/>
  <c r="BF81" i="1"/>
  <c r="BG513" i="1"/>
  <c r="BF513" i="1"/>
  <c r="BG294" i="1"/>
  <c r="BF294" i="1"/>
  <c r="BG392" i="1"/>
  <c r="BF392" i="1"/>
  <c r="BG73" i="1"/>
  <c r="BF73" i="1"/>
  <c r="BG85" i="1"/>
  <c r="BF85" i="1"/>
  <c r="BG145" i="1"/>
  <c r="BF145" i="1"/>
  <c r="BG484" i="1"/>
  <c r="BF484" i="1"/>
  <c r="BG68" i="1"/>
  <c r="BF68" i="1"/>
  <c r="BG78" i="1"/>
  <c r="BF78" i="1"/>
  <c r="BG255" i="1"/>
  <c r="BF255" i="1"/>
  <c r="BG298" i="1"/>
  <c r="BF298" i="1"/>
  <c r="BG508" i="1"/>
  <c r="BF508" i="1"/>
  <c r="BG192" i="1"/>
  <c r="BF192" i="1"/>
  <c r="BG121" i="1"/>
  <c r="BF121" i="1"/>
  <c r="BG135" i="1"/>
  <c r="BF135" i="1"/>
  <c r="BG205" i="1"/>
  <c r="BF205" i="1"/>
  <c r="BG186" i="1"/>
  <c r="BF186" i="1"/>
  <c r="BG84" i="1"/>
  <c r="BF84" i="1"/>
  <c r="BG91" i="1"/>
  <c r="BF91" i="1"/>
  <c r="BG243" i="1"/>
  <c r="BF243" i="1"/>
  <c r="BG293" i="1"/>
  <c r="BF293" i="1"/>
  <c r="BG410" i="1"/>
  <c r="BF410" i="1"/>
  <c r="BG57" i="1"/>
  <c r="BF57" i="1"/>
  <c r="BG138" i="1"/>
  <c r="BF138" i="1"/>
  <c r="BG181" i="1"/>
  <c r="BF181" i="1"/>
  <c r="BG22" i="1"/>
  <c r="BF22" i="1"/>
  <c r="BG119" i="1"/>
  <c r="BF119" i="1"/>
  <c r="BG200" i="1"/>
  <c r="BF200" i="1"/>
  <c r="BG105" i="1"/>
  <c r="BF105" i="1"/>
  <c r="BG415" i="1"/>
  <c r="BF415" i="1"/>
  <c r="BG23" i="1"/>
  <c r="BF23" i="1"/>
  <c r="BG107" i="1"/>
  <c r="BF107" i="1"/>
  <c r="BG444" i="1"/>
  <c r="BF444" i="1"/>
  <c r="BG49" i="1"/>
  <c r="BF49" i="1"/>
  <c r="BG449" i="1"/>
  <c r="BF449" i="1"/>
  <c r="BG264" i="1"/>
  <c r="BF264" i="1"/>
  <c r="BG333" i="1"/>
  <c r="BF333" i="1"/>
  <c r="BG117" i="1"/>
  <c r="BF117" i="1"/>
  <c r="BG82" i="1"/>
  <c r="BF82" i="1"/>
  <c r="BG273" i="1"/>
  <c r="BF273" i="1"/>
  <c r="BG111" i="1"/>
  <c r="BF111" i="1"/>
  <c r="BG142" i="1"/>
  <c r="BF142" i="1"/>
  <c r="BG112" i="1"/>
  <c r="BF112" i="1"/>
  <c r="BG143" i="1"/>
  <c r="BF143" i="1"/>
  <c r="BG15" i="1"/>
  <c r="BF15" i="1"/>
  <c r="BG228" i="1"/>
  <c r="BF228" i="1"/>
  <c r="BG139" i="1"/>
  <c r="BF139" i="1"/>
  <c r="BG26" i="1"/>
  <c r="BF26" i="1"/>
  <c r="BG182" i="1"/>
  <c r="BF182" i="1"/>
  <c r="BG158" i="1"/>
  <c r="BF158" i="1"/>
  <c r="BG100" i="1"/>
  <c r="BF100" i="1"/>
  <c r="BG204" i="1"/>
  <c r="BF204" i="1"/>
  <c r="BG102" i="1"/>
  <c r="BF102" i="1"/>
  <c r="BG380" i="1"/>
  <c r="BF380" i="1"/>
  <c r="BG202" i="1"/>
  <c r="BF202" i="1"/>
  <c r="BG58" i="1"/>
  <c r="BF58" i="1"/>
  <c r="BG151" i="1"/>
  <c r="BF151" i="1"/>
  <c r="BG371" i="1"/>
  <c r="BF371" i="1"/>
  <c r="BG378" i="1"/>
  <c r="BF378" i="1"/>
  <c r="BG210" i="1"/>
  <c r="BF210" i="1"/>
  <c r="BG414" i="1"/>
  <c r="BF414" i="1"/>
  <c r="BG32" i="1"/>
  <c r="BF32" i="1"/>
  <c r="BG226" i="1"/>
  <c r="BF226" i="1"/>
  <c r="BG177" i="1"/>
  <c r="BF177" i="1"/>
  <c r="BG314" i="1"/>
  <c r="BF314" i="1"/>
  <c r="BG445" i="1"/>
  <c r="BF445" i="1"/>
  <c r="BG319" i="1"/>
  <c r="BF319" i="1"/>
  <c r="BG382" i="1"/>
  <c r="BF382" i="1"/>
  <c r="BG184" i="1"/>
  <c r="BF184" i="1"/>
  <c r="BG479" i="1"/>
  <c r="BF479" i="1"/>
  <c r="BG268" i="1"/>
  <c r="BF268" i="1"/>
  <c r="BG509" i="1"/>
  <c r="BF509" i="1"/>
  <c r="BG467" i="1"/>
  <c r="BF467" i="1"/>
  <c r="BG245" i="1"/>
  <c r="BF245" i="1"/>
  <c r="BG463" i="1"/>
  <c r="BF463" i="1"/>
  <c r="BG409" i="1"/>
  <c r="BF409" i="1"/>
  <c r="BG131" i="1"/>
  <c r="BF131" i="1"/>
  <c r="BG75" i="1"/>
  <c r="BF75" i="1"/>
  <c r="BG253" i="1"/>
  <c r="BF253" i="1"/>
  <c r="BG95" i="1"/>
  <c r="BF95" i="1"/>
  <c r="BG239" i="1"/>
  <c r="BF239" i="1"/>
  <c r="BG470" i="1"/>
  <c r="BF470" i="1"/>
  <c r="BG340" i="1"/>
  <c r="BF340" i="1"/>
  <c r="BG412" i="1"/>
  <c r="BF412" i="1"/>
  <c r="BG51" i="1"/>
  <c r="BF51" i="1"/>
  <c r="BG166" i="1"/>
  <c r="BF166" i="1"/>
  <c r="BG162" i="1"/>
  <c r="BF162" i="1"/>
  <c r="BG18" i="1"/>
  <c r="BF18" i="1"/>
  <c r="BG448" i="1"/>
  <c r="BF448" i="1"/>
  <c r="BG218" i="1"/>
  <c r="BF218" i="1"/>
  <c r="BG156" i="1"/>
  <c r="BF156" i="1"/>
  <c r="BG416" i="1"/>
  <c r="BF416" i="1"/>
  <c r="BG447" i="1"/>
  <c r="BF447" i="1"/>
  <c r="BG70" i="1"/>
  <c r="BF70" i="1"/>
  <c r="BG165" i="1"/>
  <c r="BF165" i="1"/>
  <c r="BG365" i="1"/>
  <c r="BF365" i="1"/>
  <c r="BG237" i="1"/>
  <c r="BF237" i="1"/>
  <c r="BG464" i="1"/>
  <c r="BF464" i="1"/>
  <c r="BG402" i="1"/>
  <c r="BF402" i="1"/>
  <c r="BG353" i="1"/>
  <c r="BF353" i="1"/>
  <c r="BG397" i="1"/>
  <c r="BF397" i="1"/>
  <c r="BG126" i="1"/>
  <c r="BF126" i="1"/>
  <c r="BG113" i="1"/>
  <c r="BF113" i="1"/>
  <c r="BG368" i="1"/>
  <c r="BF368" i="1"/>
  <c r="BG338" i="1"/>
  <c r="BF338" i="1"/>
  <c r="BG434" i="1"/>
  <c r="BF434" i="1"/>
  <c r="BG271" i="1"/>
  <c r="BF271" i="1"/>
  <c r="BG490" i="1"/>
  <c r="BF490" i="1"/>
  <c r="BG430" i="1"/>
  <c r="BF430" i="1"/>
  <c r="BG401" i="1"/>
  <c r="BF401" i="1"/>
  <c r="BG134" i="1"/>
  <c r="BF134" i="1"/>
  <c r="BG312" i="1"/>
  <c r="BF312" i="1"/>
  <c r="BG289" i="1"/>
  <c r="BF289" i="1"/>
  <c r="BG140" i="1"/>
  <c r="BF140" i="1"/>
  <c r="BG259" i="1"/>
  <c r="BF259" i="1"/>
  <c r="BG323" i="1"/>
  <c r="BF323" i="1"/>
  <c r="BG12" i="1"/>
  <c r="BF12" i="1"/>
  <c r="BG285" i="1"/>
  <c r="BF285" i="1"/>
  <c r="BG345" i="1"/>
  <c r="BF345" i="1"/>
  <c r="BG61" i="1"/>
  <c r="BF61" i="1"/>
  <c r="BG209" i="1"/>
  <c r="BF209" i="1"/>
  <c r="BG283" i="1"/>
  <c r="BF283" i="1"/>
  <c r="BG66" i="1"/>
  <c r="BF66" i="1"/>
  <c r="BG217" i="1"/>
  <c r="BF217" i="1"/>
  <c r="BG315" i="1"/>
  <c r="BF315" i="1"/>
  <c r="BG331" i="1"/>
  <c r="BF331" i="1"/>
  <c r="BG342" i="1"/>
  <c r="BF342" i="1"/>
  <c r="BG284" i="1"/>
  <c r="BF284" i="1"/>
  <c r="BG31" i="1"/>
  <c r="BF31" i="1"/>
  <c r="BG258" i="1"/>
  <c r="BF258" i="1"/>
  <c r="BG295" i="1"/>
  <c r="BF295" i="1"/>
  <c r="BG233" i="1"/>
  <c r="BF233" i="1"/>
  <c r="BG127" i="1"/>
  <c r="BF127" i="1"/>
  <c r="BG193" i="1"/>
  <c r="BF193" i="1"/>
  <c r="BG442" i="1"/>
  <c r="BF442" i="1"/>
  <c r="BG20" i="1"/>
  <c r="BF20" i="1"/>
  <c r="BG141" i="1"/>
  <c r="BF141" i="1"/>
  <c r="BG97" i="1"/>
  <c r="BF97" i="1"/>
  <c r="BG254" i="1"/>
  <c r="BF254" i="1"/>
  <c r="BG310" i="1"/>
  <c r="BF310" i="1"/>
  <c r="BG471" i="1"/>
  <c r="BF471" i="1"/>
  <c r="BG207" i="1"/>
  <c r="BF207" i="1"/>
  <c r="BG385" i="1"/>
  <c r="BF385" i="1"/>
  <c r="BG487" i="1"/>
  <c r="BF487" i="1"/>
  <c r="BG241" i="1"/>
  <c r="BF241" i="1"/>
  <c r="BG116" i="1"/>
  <c r="BF116" i="1"/>
  <c r="BG124" i="1"/>
  <c r="BF124" i="1"/>
  <c r="BG302" i="1"/>
  <c r="BF302" i="1"/>
  <c r="BG374" i="1"/>
  <c r="BF374" i="1"/>
  <c r="BG125" i="1"/>
  <c r="BF125" i="1"/>
  <c r="BG74" i="1"/>
  <c r="BF74" i="1"/>
  <c r="BG33" i="1"/>
  <c r="BF33" i="1"/>
  <c r="BG149" i="1"/>
  <c r="BF149" i="1"/>
  <c r="BG277" i="1"/>
  <c r="BF277" i="1"/>
  <c r="BG120" i="1"/>
  <c r="BF120" i="1"/>
  <c r="BG150" i="1"/>
  <c r="BF150" i="1"/>
  <c r="BG503" i="1"/>
  <c r="BF503" i="1"/>
  <c r="BG498" i="1"/>
  <c r="BF498" i="1"/>
  <c r="BG227" i="1"/>
  <c r="BF227" i="1"/>
  <c r="BG62" i="1"/>
  <c r="BF62" i="1"/>
  <c r="BG300" i="1"/>
  <c r="BF300" i="1"/>
  <c r="BG216" i="1"/>
  <c r="BF216" i="1"/>
  <c r="BG176" i="1"/>
  <c r="BF176" i="1"/>
  <c r="BG48" i="1"/>
  <c r="BF48" i="1"/>
  <c r="BG79" i="1"/>
  <c r="BF79" i="1"/>
  <c r="BG297" i="1"/>
  <c r="BF297" i="1"/>
  <c r="BG191" i="1"/>
  <c r="BF191" i="1"/>
  <c r="BG46" i="1"/>
  <c r="BF46" i="1"/>
  <c r="BG266" i="1"/>
  <c r="BF266" i="1"/>
  <c r="BG157" i="1"/>
  <c r="BF157" i="1"/>
  <c r="BG455" i="1"/>
  <c r="BF455" i="1"/>
  <c r="BG52" i="1"/>
  <c r="BF52" i="1"/>
  <c r="BG317" i="1"/>
  <c r="BF317" i="1"/>
  <c r="BG77" i="1"/>
  <c r="BF77" i="1"/>
  <c r="BG506" i="1"/>
  <c r="BF506" i="1"/>
  <c r="BG240" i="1"/>
  <c r="BF240" i="1"/>
  <c r="BG16" i="1"/>
  <c r="BF16" i="1"/>
  <c r="BG195" i="1"/>
  <c r="BF195" i="1"/>
  <c r="BG287" i="1"/>
  <c r="BF287" i="1"/>
  <c r="BG483" i="1"/>
  <c r="BF483" i="1"/>
  <c r="BG288" i="1"/>
  <c r="BF288" i="1"/>
  <c r="BG203" i="1"/>
  <c r="BF203" i="1"/>
  <c r="BG400" i="1"/>
  <c r="BF400" i="1"/>
  <c r="BG422" i="1"/>
  <c r="BF422" i="1"/>
  <c r="BG336" i="1"/>
  <c r="BF336" i="1"/>
  <c r="BG55" i="1"/>
  <c r="BF55" i="1"/>
  <c r="BG229" i="1"/>
  <c r="BF229" i="1"/>
  <c r="BG275" i="1"/>
  <c r="BF275" i="1"/>
  <c r="BG169" i="1"/>
  <c r="BF169" i="1"/>
  <c r="BG466" i="1"/>
  <c r="BF466" i="1"/>
  <c r="BG491" i="1"/>
  <c r="BF491" i="1"/>
  <c r="BG510" i="1"/>
  <c r="BF510" i="1"/>
  <c r="BG433" i="1"/>
  <c r="BF433" i="1"/>
  <c r="BG330" i="1"/>
  <c r="BF330" i="1"/>
  <c r="BG54" i="1"/>
  <c r="BF54" i="1"/>
  <c r="BG267" i="1"/>
  <c r="BF267" i="1"/>
  <c r="BG461" i="1"/>
  <c r="BF461" i="1"/>
  <c r="BG381" i="1"/>
  <c r="BF381" i="1"/>
  <c r="BG198" i="1"/>
  <c r="BF198" i="1"/>
  <c r="BG34" i="1"/>
  <c r="BF34" i="1"/>
  <c r="BG96" i="1"/>
  <c r="BF96" i="1"/>
  <c r="BG265" i="1"/>
  <c r="BF265" i="1"/>
  <c r="BG311" i="1"/>
  <c r="BF311" i="1"/>
  <c r="BG256" i="1"/>
  <c r="BF256" i="1"/>
  <c r="BG174" i="1"/>
  <c r="BF174" i="1"/>
  <c r="BG93" i="1"/>
  <c r="BF93" i="1"/>
  <c r="BG361" i="1"/>
  <c r="BF361" i="1"/>
  <c r="BG337" i="1"/>
  <c r="BF337" i="1"/>
  <c r="BG387" i="1"/>
  <c r="BF387" i="1"/>
  <c r="BG376" i="1"/>
  <c r="BF376" i="1"/>
  <c r="BG309" i="1"/>
  <c r="BF309" i="1"/>
  <c r="BG41" i="1"/>
  <c r="BF41" i="1"/>
  <c r="BG215" i="1"/>
  <c r="BF215" i="1"/>
  <c r="BG269" i="1"/>
  <c r="BF269" i="1"/>
  <c r="BG37" i="1"/>
  <c r="BF37" i="1"/>
  <c r="BG280" i="1"/>
  <c r="BF280" i="1"/>
  <c r="BG389" i="1"/>
  <c r="BF389" i="1"/>
  <c r="BG369" i="1"/>
  <c r="BF369" i="1"/>
  <c r="BG352" i="1"/>
  <c r="BF352" i="1"/>
  <c r="BG386" i="1"/>
  <c r="BF386" i="1"/>
  <c r="BG468" i="1"/>
  <c r="BF468" i="1"/>
  <c r="BG350" i="1"/>
  <c r="BF350" i="1"/>
  <c r="BG497" i="1"/>
  <c r="BF497" i="1"/>
  <c r="BG379" i="1"/>
  <c r="BF379" i="1"/>
  <c r="BG201" i="1"/>
  <c r="BF201" i="1"/>
  <c r="BG443" i="1"/>
  <c r="BF443" i="1"/>
  <c r="BG35" i="1"/>
  <c r="BF35" i="1"/>
  <c r="BG9" i="1"/>
  <c r="BF9" i="1"/>
  <c r="BG500" i="1"/>
  <c r="BF500" i="1"/>
  <c r="BG460" i="1"/>
  <c r="BF460" i="1"/>
  <c r="BG462" i="1"/>
  <c r="BF462" i="1"/>
  <c r="BG39" i="1"/>
  <c r="BF39" i="1"/>
  <c r="BG406" i="1"/>
  <c r="BF406" i="1"/>
  <c r="BG161" i="1"/>
  <c r="BF161" i="1"/>
  <c r="BG170" i="1"/>
  <c r="BF170" i="1"/>
  <c r="BG17" i="1"/>
  <c r="BF17" i="1"/>
  <c r="BG438" i="1"/>
  <c r="BF438" i="1"/>
  <c r="BG328" i="1"/>
  <c r="BF328" i="1"/>
  <c r="BG153" i="1"/>
  <c r="BF153" i="1"/>
  <c r="BG123" i="1"/>
  <c r="BF123" i="1"/>
  <c r="BG480" i="1"/>
  <c r="BF480" i="1"/>
  <c r="BG485" i="1"/>
  <c r="BF485" i="1"/>
  <c r="BG405" i="1"/>
  <c r="BF405" i="1"/>
  <c r="BG278" i="1"/>
  <c r="BF278" i="1"/>
  <c r="BG270" i="1"/>
  <c r="BF270" i="1"/>
  <c r="BG391" i="1"/>
  <c r="BF391" i="1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06" i="2"/>
  <c r="BD505" i="1"/>
  <c r="BD218" i="1"/>
  <c r="BD40" i="1"/>
  <c r="BD13" i="1"/>
  <c r="BD219" i="1"/>
  <c r="BD15" i="1"/>
  <c r="BD23" i="1"/>
  <c r="BD291" i="1"/>
  <c r="BD204" i="1"/>
  <c r="BD41" i="1"/>
  <c r="BD10" i="1"/>
  <c r="BD406" i="1"/>
  <c r="BD45" i="1"/>
  <c r="BD453" i="1"/>
  <c r="BD21" i="1"/>
  <c r="BD247" i="1"/>
  <c r="BD26" i="1"/>
  <c r="BD142" i="1"/>
  <c r="BD115" i="1"/>
  <c r="BD63" i="1"/>
  <c r="BD316" i="1"/>
  <c r="BD139" i="1"/>
  <c r="BD42" i="1"/>
  <c r="BD309" i="1"/>
  <c r="BD18" i="1"/>
  <c r="BD299" i="1"/>
  <c r="BD371" i="1"/>
  <c r="BD37" i="1"/>
  <c r="BD507" i="1"/>
  <c r="BD369" i="1"/>
  <c r="BD83" i="1"/>
  <c r="BD39" i="1"/>
  <c r="BD399" i="1"/>
  <c r="BD98" i="1"/>
  <c r="BD240" i="1"/>
  <c r="BD481" i="1"/>
  <c r="BD123" i="1"/>
  <c r="BD178" i="1"/>
  <c r="BD233" i="1"/>
  <c r="BD152" i="1"/>
  <c r="BD154" i="1"/>
  <c r="BD64" i="1"/>
  <c r="BD207" i="1"/>
  <c r="BD53" i="1"/>
  <c r="BD19" i="1"/>
  <c r="BD174" i="1"/>
  <c r="BD77" i="1"/>
  <c r="BD14" i="1"/>
  <c r="BD432" i="1"/>
  <c r="BD46" i="1"/>
  <c r="BD56" i="1"/>
  <c r="BD129" i="1"/>
  <c r="BD44" i="1"/>
  <c r="BD80" i="1"/>
  <c r="BD501" i="1"/>
  <c r="BD489" i="1"/>
  <c r="BD73" i="1"/>
  <c r="BD289" i="1"/>
  <c r="BD38" i="1"/>
  <c r="BD164" i="1"/>
  <c r="BD22" i="1"/>
  <c r="BD102" i="1"/>
  <c r="BD332" i="1"/>
  <c r="BD17" i="1"/>
  <c r="BD245" i="1"/>
  <c r="BD117" i="1"/>
  <c r="BD356" i="1"/>
  <c r="BD439" i="1"/>
  <c r="BD468" i="1"/>
  <c r="BD105" i="1"/>
  <c r="BD509" i="1"/>
  <c r="BD106" i="1"/>
  <c r="BD495" i="1"/>
  <c r="BD71" i="1"/>
  <c r="BD29" i="1"/>
  <c r="BD141" i="1"/>
  <c r="BD84" i="1"/>
  <c r="BD92" i="1"/>
  <c r="BD120" i="1"/>
  <c r="BD137" i="1"/>
  <c r="BD276" i="1"/>
  <c r="BD337" i="1"/>
  <c r="BD350" i="1"/>
  <c r="BD381" i="1"/>
  <c r="BD43" i="1"/>
  <c r="BD484" i="1"/>
  <c r="BD193" i="1"/>
  <c r="BD367" i="1"/>
  <c r="BD179" i="1"/>
  <c r="BD469" i="1"/>
  <c r="BD503" i="1"/>
  <c r="BD419" i="1"/>
  <c r="BD74" i="1"/>
  <c r="BD475" i="1"/>
  <c r="BD430" i="1"/>
  <c r="BD112" i="1"/>
  <c r="BD111" i="1"/>
  <c r="BD476" i="1"/>
  <c r="BD239" i="1"/>
  <c r="BD302" i="1"/>
  <c r="BD487" i="1"/>
  <c r="BD228" i="1"/>
  <c r="BD450" i="1"/>
  <c r="BD119" i="1"/>
  <c r="BD222" i="1"/>
  <c r="BD27" i="1"/>
  <c r="BD497" i="1"/>
  <c r="BD101" i="1"/>
  <c r="BD209" i="1"/>
  <c r="BD338" i="1"/>
  <c r="BD94" i="1"/>
  <c r="BD283" i="1"/>
  <c r="BD194" i="1"/>
  <c r="BD444" i="1"/>
  <c r="BD76" i="1"/>
  <c r="BD20" i="1"/>
  <c r="BD59" i="1"/>
  <c r="BD138" i="1"/>
  <c r="BD132" i="1"/>
  <c r="BD320" i="1"/>
  <c r="BD67" i="1"/>
  <c r="BD282" i="1"/>
  <c r="BD388" i="1"/>
  <c r="BD89" i="1"/>
  <c r="BD235" i="1"/>
  <c r="BD513" i="1"/>
  <c r="BD243" i="1"/>
  <c r="BD311" i="1"/>
  <c r="BD146" i="1"/>
  <c r="BD438" i="1"/>
  <c r="BD248" i="1"/>
  <c r="BD34" i="1"/>
  <c r="BD127" i="1"/>
  <c r="BD272" i="1"/>
  <c r="BD448" i="1"/>
  <c r="BD116" i="1"/>
  <c r="BD436" i="1"/>
  <c r="BD182" i="1"/>
  <c r="BD377" i="1"/>
  <c r="BD452" i="1"/>
  <c r="BD158" i="1"/>
  <c r="BD109" i="1"/>
  <c r="BD86" i="1"/>
  <c r="BD472" i="1"/>
  <c r="BD512" i="1"/>
  <c r="BD143" i="1"/>
  <c r="BD81" i="1"/>
  <c r="BD383" i="1"/>
  <c r="BD103" i="1"/>
  <c r="BD237" i="1"/>
  <c r="BD157" i="1"/>
  <c r="BD238" i="1"/>
  <c r="BD199" i="1"/>
  <c r="BD352" i="1"/>
  <c r="BD255" i="1"/>
  <c r="BD47" i="1"/>
  <c r="BD322" i="1"/>
  <c r="BD150" i="1"/>
  <c r="BD485" i="1"/>
  <c r="BD95" i="1"/>
  <c r="BD479" i="1"/>
  <c r="BD223" i="1"/>
  <c r="BD378" i="1"/>
  <c r="BD510" i="1"/>
  <c r="BD11" i="1"/>
  <c r="BD190" i="1"/>
  <c r="BD134" i="1"/>
  <c r="BD231" i="1"/>
  <c r="BD508" i="1"/>
  <c r="BD326" i="1"/>
  <c r="BD32" i="1"/>
  <c r="BD392" i="1"/>
  <c r="BD184" i="1"/>
  <c r="BD429" i="1"/>
  <c r="BD266" i="1"/>
  <c r="BD471" i="1"/>
  <c r="BD449" i="1"/>
  <c r="BD451" i="1"/>
  <c r="BD317" i="1"/>
  <c r="BD402" i="1"/>
  <c r="BD354" i="1"/>
  <c r="BD437" i="1"/>
  <c r="BD357" i="1"/>
  <c r="BD216" i="1"/>
  <c r="BD308" i="1"/>
  <c r="BD201" i="1"/>
  <c r="BD79" i="1"/>
  <c r="BD496" i="1"/>
  <c r="BD265" i="1"/>
  <c r="BD478" i="1"/>
  <c r="BD61" i="1"/>
  <c r="BD353" i="1"/>
  <c r="BD68" i="1"/>
  <c r="BD445" i="1"/>
  <c r="BD88" i="1"/>
  <c r="BD442" i="1"/>
  <c r="BD113" i="1"/>
  <c r="BD130" i="1"/>
  <c r="BD285" i="1"/>
  <c r="BD319" i="1"/>
  <c r="BD214" i="1"/>
  <c r="BD75" i="1"/>
  <c r="BD50" i="1"/>
  <c r="BD269" i="1"/>
  <c r="BD166" i="1"/>
  <c r="BD426" i="1"/>
  <c r="BD366" i="1"/>
  <c r="BD340" i="1"/>
  <c r="BD54" i="1"/>
  <c r="BD351" i="1"/>
  <c r="BD394" i="1"/>
  <c r="BD25" i="1"/>
  <c r="BD191" i="1"/>
  <c r="BD461" i="1"/>
  <c r="BD433" i="1"/>
  <c r="BD458" i="1"/>
  <c r="BD136" i="1"/>
  <c r="BD250" i="1"/>
  <c r="BD70" i="1"/>
  <c r="BD200" i="1"/>
  <c r="BD197" i="1"/>
  <c r="BD122" i="1"/>
  <c r="BD35" i="1"/>
  <c r="BD467" i="1"/>
  <c r="BD78" i="1"/>
  <c r="BD482" i="1"/>
  <c r="BD329" i="1"/>
  <c r="BD165" i="1"/>
  <c r="BD203" i="1"/>
  <c r="BD293" i="1"/>
  <c r="BD210" i="1"/>
  <c r="BD91" i="1"/>
  <c r="BD232" i="1"/>
  <c r="BD170" i="1"/>
  <c r="BD470" i="1"/>
  <c r="BD305" i="1"/>
  <c r="BD343" i="1"/>
  <c r="BD241" i="1"/>
  <c r="BD125" i="1"/>
  <c r="BD31" i="1"/>
  <c r="BD274" i="1"/>
  <c r="BD346" i="1"/>
  <c r="BD156" i="1"/>
  <c r="BD28" i="1"/>
  <c r="BD162" i="1"/>
  <c r="BD118" i="1"/>
  <c r="BD168" i="1"/>
  <c r="BD189" i="1"/>
  <c r="BD511" i="1"/>
  <c r="BD66" i="1"/>
  <c r="BD60" i="1"/>
  <c r="BD260" i="1"/>
  <c r="BD280" i="1"/>
  <c r="BD418" i="1"/>
  <c r="BD455" i="1"/>
  <c r="BD242" i="1"/>
  <c r="BD224" i="1"/>
  <c r="BD140" i="1"/>
  <c r="BD161" i="1"/>
  <c r="BD292" i="1"/>
  <c r="BD254" i="1"/>
  <c r="BD491" i="1"/>
  <c r="BD278" i="1"/>
  <c r="BD397" i="1"/>
  <c r="BD498" i="1"/>
  <c r="BD376" i="1"/>
  <c r="BD121" i="1"/>
  <c r="BD473" i="1"/>
  <c r="BD446" i="1"/>
  <c r="BD144" i="1"/>
  <c r="BD192" i="1"/>
  <c r="BD258" i="1"/>
  <c r="BD30" i="1"/>
  <c r="BD483" i="1"/>
  <c r="BD187" i="1"/>
  <c r="BD16" i="1"/>
  <c r="BD425" i="1"/>
  <c r="BD205" i="1"/>
  <c r="BD459" i="1"/>
  <c r="BD261" i="1"/>
  <c r="BD48" i="1"/>
  <c r="BD69" i="1"/>
  <c r="BD151" i="1"/>
  <c r="BD407" i="1"/>
  <c r="BD133" i="1"/>
  <c r="BD211" i="1"/>
  <c r="BD411" i="1"/>
  <c r="BD96" i="1"/>
  <c r="BD229" i="1"/>
  <c r="BD456" i="1"/>
  <c r="BD409" i="1"/>
  <c r="BD169" i="1"/>
  <c r="BD273" i="1"/>
  <c r="BD246" i="1"/>
  <c r="BD215" i="1"/>
  <c r="BD330" i="1"/>
  <c r="BD339" i="1"/>
  <c r="BD110" i="1"/>
  <c r="BD492" i="1"/>
  <c r="BD457" i="1"/>
  <c r="BD107" i="1"/>
  <c r="BD466" i="1"/>
  <c r="BD298" i="1"/>
  <c r="BD259" i="1"/>
  <c r="BD370" i="1"/>
  <c r="BD145" i="1"/>
  <c r="BD270" i="1"/>
  <c r="BD147" i="1"/>
  <c r="BD226" i="1"/>
  <c r="BD325" i="1"/>
  <c r="BD208" i="1"/>
  <c r="BD93" i="1"/>
  <c r="BD51" i="1"/>
  <c r="BD404" i="1"/>
  <c r="BD85" i="1"/>
  <c r="BD447" i="1"/>
  <c r="BD365" i="1"/>
  <c r="BD90" i="1"/>
  <c r="BD286" i="1"/>
  <c r="BD387" i="1"/>
  <c r="BD9" i="1"/>
  <c r="BD206" i="1"/>
  <c r="BD421" i="1"/>
  <c r="BD344" i="1"/>
  <c r="BD398" i="1"/>
  <c r="BD173" i="1"/>
  <c r="BD304" i="1"/>
  <c r="BD390" i="1"/>
  <c r="BD434" i="1"/>
  <c r="BD368" i="1"/>
  <c r="BD236" i="1"/>
  <c r="BD100" i="1"/>
  <c r="BD463" i="1"/>
  <c r="BD493" i="1"/>
  <c r="BD313" i="1"/>
  <c r="BD126" i="1"/>
  <c r="BD362" i="1"/>
  <c r="BD307" i="1"/>
  <c r="BD465" i="1"/>
  <c r="BD176" i="1"/>
  <c r="BD271" i="1"/>
  <c r="BD403" i="1"/>
  <c r="BD424" i="1"/>
  <c r="BD427" i="1"/>
  <c r="BD198" i="1"/>
  <c r="BD420" i="1"/>
  <c r="BD324" i="1"/>
  <c r="BD336" i="1"/>
  <c r="BD327" i="1"/>
  <c r="BD500" i="1"/>
  <c r="BD148" i="1"/>
  <c r="BD314" i="1"/>
  <c r="BD288" i="1"/>
  <c r="BD301" i="1"/>
  <c r="BD104" i="1"/>
  <c r="BD477" i="1"/>
  <c r="BD349" i="1"/>
  <c r="BD97" i="1"/>
  <c r="BD428" i="1"/>
  <c r="BD249" i="1"/>
  <c r="BD348" i="1"/>
  <c r="BD384" i="1"/>
  <c r="BD408" i="1"/>
  <c r="BD264" i="1"/>
  <c r="BD87" i="1"/>
  <c r="BD160" i="1"/>
  <c r="BD347" i="1"/>
  <c r="BD234" i="1"/>
  <c r="BD295" i="1"/>
  <c r="BD504" i="1"/>
  <c r="BD375" i="1"/>
  <c r="BD345" i="1"/>
  <c r="BD443" i="1"/>
  <c r="BD217" i="1"/>
  <c r="BD251" i="1"/>
  <c r="BD82" i="1"/>
  <c r="BD188" i="1"/>
  <c r="BD149" i="1"/>
  <c r="BD171" i="1"/>
  <c r="BD410" i="1"/>
  <c r="BD268" i="1"/>
  <c r="BD413" i="1"/>
  <c r="BD185" i="1"/>
  <c r="BD454" i="1"/>
  <c r="BD400" i="1"/>
  <c r="BD361" i="1"/>
  <c r="BD486" i="1"/>
  <c r="BD391" i="1"/>
  <c r="BD374" i="1"/>
  <c r="BD303" i="1"/>
  <c r="BD502" i="1"/>
  <c r="BD128" i="1"/>
  <c r="BD464" i="1"/>
  <c r="BD359" i="1"/>
  <c r="BD177" i="1"/>
  <c r="BD297" i="1"/>
  <c r="BD415" i="1"/>
  <c r="BD12" i="1"/>
  <c r="BD412" i="1"/>
  <c r="BD306" i="1"/>
  <c r="BD181" i="1"/>
  <c r="BD401" i="1"/>
  <c r="BD108" i="1"/>
  <c r="BD281" i="1"/>
  <c r="BD460" i="1"/>
  <c r="BD49" i="1"/>
  <c r="BD72" i="1"/>
  <c r="BD331" i="1"/>
  <c r="BD312" i="1"/>
  <c r="BD395" i="1"/>
  <c r="BD186" i="1"/>
  <c r="BD220" i="1"/>
  <c r="BD416" i="1"/>
  <c r="BD333" i="1"/>
  <c r="BD480" i="1"/>
  <c r="BD253" i="1"/>
  <c r="BD262" i="1"/>
  <c r="BD263" i="1"/>
  <c r="BD195" i="1"/>
  <c r="BD422" i="1"/>
  <c r="BD252" i="1"/>
  <c r="BD58" i="1"/>
  <c r="BD441" i="1"/>
  <c r="BD488" i="1"/>
  <c r="BD202" i="1"/>
  <c r="BD342" i="1"/>
  <c r="BD99" i="1"/>
  <c r="BD328" i="1"/>
  <c r="BD227" i="1"/>
  <c r="BD159" i="1"/>
  <c r="BD334" i="1"/>
  <c r="BD389" i="1"/>
  <c r="BD462" i="1"/>
  <c r="BD385" i="1"/>
  <c r="BD358" i="1"/>
  <c r="BD379" i="1"/>
  <c r="BD175" i="1"/>
  <c r="BD135" i="1"/>
  <c r="BD221" i="1"/>
  <c r="BD372" i="1"/>
  <c r="BD405" i="1"/>
  <c r="BD382" i="1"/>
  <c r="BD52" i="1"/>
  <c r="BD417" i="1"/>
  <c r="BD373" i="1"/>
  <c r="BD386" i="1"/>
  <c r="BD244" i="1"/>
  <c r="BD431" i="1"/>
  <c r="BD396" i="1"/>
  <c r="BD490" i="1"/>
  <c r="BD310" i="1"/>
  <c r="BD321" i="1"/>
  <c r="BD124" i="1"/>
  <c r="BD300" i="1"/>
  <c r="BD287" i="1"/>
  <c r="BD360" i="1"/>
  <c r="BD380" i="1"/>
  <c r="BD364" i="1"/>
  <c r="BD335" i="1"/>
  <c r="BD114" i="1"/>
  <c r="BD440" i="1"/>
  <c r="BD230" i="1"/>
  <c r="BD180" i="1"/>
  <c r="BD363" i="1"/>
  <c r="BD257" i="1"/>
  <c r="BD65" i="1"/>
  <c r="BD196" i="1"/>
  <c r="BD284" i="1"/>
  <c r="BD435" i="1"/>
  <c r="BD315" i="1"/>
  <c r="BD131" i="1"/>
  <c r="BD256" i="1"/>
  <c r="BD414" i="1"/>
  <c r="BD62" i="1"/>
  <c r="BD393" i="1"/>
  <c r="BD167" i="1"/>
  <c r="BD296" i="1"/>
  <c r="BD275" i="1"/>
  <c r="BD163" i="1"/>
  <c r="BD57" i="1"/>
  <c r="BD494" i="1"/>
  <c r="BD212" i="1"/>
  <c r="BD172" i="1"/>
  <c r="BD55" i="1"/>
  <c r="BD318" i="1"/>
  <c r="BD474" i="1"/>
  <c r="BD290" i="1"/>
  <c r="BD183" i="1"/>
  <c r="BD341" i="1"/>
  <c r="BD355" i="1"/>
  <c r="BD499" i="1"/>
  <c r="BD33" i="1"/>
  <c r="BD323" i="1"/>
  <c r="BD277" i="1"/>
  <c r="BD294" i="1"/>
  <c r="BD423" i="1"/>
  <c r="BD36" i="1"/>
  <c r="BD225" i="1"/>
  <c r="BD213" i="1"/>
  <c r="BD279" i="1"/>
  <c r="BD267" i="1"/>
  <c r="BD153" i="1"/>
  <c r="BD155" i="1"/>
  <c r="BD506" i="1"/>
  <c r="BD24" i="1"/>
  <c r="BE37" i="1"/>
  <c r="BE42" i="1"/>
  <c r="BE41" i="1"/>
  <c r="BE29" i="1"/>
  <c r="BE10" i="1"/>
  <c r="BE22" i="1"/>
  <c r="BE15" i="1"/>
  <c r="BE38" i="1"/>
  <c r="BE218" i="1"/>
  <c r="BE28" i="1"/>
  <c r="BE36" i="1"/>
  <c r="BE45" i="1"/>
  <c r="BE26" i="1"/>
  <c r="BE14" i="1"/>
  <c r="BE23" i="1"/>
  <c r="BE35" i="1"/>
  <c r="BE130" i="1"/>
  <c r="BE49" i="1"/>
  <c r="BE13" i="1"/>
  <c r="BE34" i="1"/>
  <c r="BE64" i="1"/>
  <c r="BE57" i="1"/>
  <c r="BE120" i="1"/>
  <c r="BE70" i="1"/>
  <c r="BE149" i="1"/>
  <c r="BE16" i="1"/>
  <c r="BE119" i="1"/>
  <c r="BE63" i="1"/>
  <c r="BE40" i="1"/>
  <c r="BE112" i="1"/>
  <c r="BE44" i="1"/>
  <c r="BE84" i="1"/>
  <c r="BE291" i="1"/>
  <c r="BE58" i="1"/>
  <c r="BE94" i="1"/>
  <c r="BE30" i="1"/>
  <c r="BE83" i="1"/>
  <c r="BE138" i="1"/>
  <c r="BE43" i="1"/>
  <c r="BE105" i="1"/>
  <c r="BE75" i="1"/>
  <c r="BE80" i="1"/>
  <c r="BE142" i="1"/>
  <c r="BE85" i="1"/>
  <c r="BE18" i="1"/>
  <c r="BE24" i="1"/>
  <c r="BE139" i="1"/>
  <c r="BE136" i="1"/>
  <c r="BE200" i="1"/>
  <c r="BE106" i="1"/>
  <c r="BE96" i="1"/>
  <c r="BE78" i="1"/>
  <c r="BE113" i="1"/>
  <c r="BE54" i="1"/>
  <c r="BE50" i="1"/>
  <c r="BE129" i="1"/>
  <c r="BE117" i="1"/>
  <c r="BE214" i="1"/>
  <c r="BE53" i="1"/>
  <c r="BE61" i="1"/>
  <c r="BE76" i="1"/>
  <c r="BE163" i="1"/>
  <c r="BE86" i="1"/>
  <c r="BE107" i="1"/>
  <c r="BE55" i="1"/>
  <c r="BE248" i="1"/>
  <c r="BE169" i="1"/>
  <c r="BE77" i="1"/>
  <c r="BE141" i="1"/>
  <c r="BE137" i="1"/>
  <c r="BE67" i="1"/>
  <c r="BE39" i="1"/>
  <c r="BE209" i="1"/>
  <c r="BE32" i="1"/>
  <c r="BE154" i="1"/>
  <c r="BE48" i="1"/>
  <c r="BE73" i="1"/>
  <c r="BE236" i="1"/>
  <c r="BE92" i="1"/>
  <c r="BE166" i="1"/>
  <c r="BE174" i="1"/>
  <c r="BE72" i="1"/>
  <c r="BE47" i="1"/>
  <c r="BE188" i="1"/>
  <c r="BE56" i="1"/>
  <c r="BE197" i="1"/>
  <c r="BE65" i="1"/>
  <c r="BE158" i="1"/>
  <c r="BE108" i="1"/>
  <c r="BE9" i="1"/>
  <c r="BE103" i="1"/>
  <c r="BE156" i="1"/>
  <c r="BE104" i="1"/>
  <c r="BE140" i="1"/>
  <c r="BE11" i="1"/>
  <c r="BE71" i="1"/>
  <c r="BE184" i="1"/>
  <c r="BE93" i="1"/>
  <c r="BE19" i="1"/>
  <c r="BE116" i="1"/>
  <c r="BE228" i="1"/>
  <c r="BE164" i="1"/>
  <c r="BE207" i="1"/>
  <c r="BE115" i="1"/>
  <c r="BE247" i="1"/>
  <c r="BE182" i="1"/>
  <c r="BE165" i="1"/>
  <c r="BE20" i="1"/>
  <c r="BE212" i="1"/>
  <c r="BE74" i="1"/>
  <c r="BE89" i="1"/>
  <c r="BE230" i="1"/>
  <c r="BE121" i="1"/>
  <c r="BE162" i="1"/>
  <c r="BE146" i="1"/>
  <c r="BE132" i="1"/>
  <c r="BE193" i="1"/>
  <c r="BE111" i="1"/>
  <c r="BE287" i="1"/>
  <c r="BE62" i="1"/>
  <c r="BE100" i="1"/>
  <c r="BE21" i="1"/>
  <c r="BE219" i="1"/>
  <c r="BE52" i="1"/>
  <c r="BE239" i="1"/>
  <c r="BE246" i="1"/>
  <c r="BE69" i="1"/>
  <c r="BE352" i="1"/>
  <c r="BE251" i="1"/>
  <c r="BE161" i="1"/>
  <c r="BE177" i="1"/>
  <c r="BE244" i="1"/>
  <c r="BE59" i="1"/>
  <c r="BE82" i="1"/>
  <c r="BE91" i="1"/>
  <c r="BE109" i="1"/>
  <c r="BE125" i="1"/>
  <c r="BE206" i="1"/>
  <c r="BE12" i="1"/>
  <c r="BE87" i="1"/>
  <c r="BE126" i="1"/>
  <c r="BE241" i="1"/>
  <c r="BE257" i="1"/>
  <c r="BE329" i="1"/>
  <c r="BE338" i="1"/>
  <c r="BE191" i="1"/>
  <c r="BE264" i="1"/>
  <c r="BE160" i="1"/>
  <c r="BE190" i="1"/>
  <c r="BE122" i="1"/>
  <c r="BE17" i="1"/>
  <c r="BE168" i="1"/>
  <c r="BE68" i="1"/>
  <c r="BE238" i="1"/>
  <c r="BE157" i="1"/>
  <c r="BE31" i="1"/>
  <c r="BE173" i="1"/>
  <c r="BE179" i="1"/>
  <c r="BE152" i="1"/>
  <c r="BE234" i="1"/>
  <c r="BE278" i="1"/>
  <c r="BE210" i="1"/>
  <c r="BE213" i="1"/>
  <c r="BE265" i="1"/>
  <c r="BE170" i="1"/>
  <c r="BE203" i="1"/>
  <c r="BE346" i="1"/>
  <c r="BE187" i="1"/>
  <c r="BE145" i="1"/>
  <c r="BE25" i="1"/>
  <c r="BE131" i="1"/>
  <c r="BE290" i="1"/>
  <c r="BE216" i="1"/>
  <c r="BE147" i="1"/>
  <c r="BE27" i="1"/>
  <c r="BE353" i="1"/>
  <c r="BE88" i="1"/>
  <c r="BE254" i="1"/>
  <c r="BE276" i="1"/>
  <c r="BE252" i="1"/>
  <c r="BE189" i="1"/>
  <c r="BE99" i="1"/>
  <c r="BE159" i="1"/>
  <c r="BE33" i="1"/>
  <c r="BE150" i="1"/>
  <c r="BE292" i="1"/>
  <c r="BE204" i="1"/>
  <c r="BE185" i="1"/>
  <c r="BE102" i="1"/>
  <c r="BE255" i="1"/>
  <c r="BE274" i="1"/>
  <c r="BE148" i="1"/>
  <c r="BE224" i="1"/>
  <c r="BE266" i="1"/>
  <c r="BE222" i="1"/>
  <c r="BE110" i="1"/>
  <c r="BE328" i="1"/>
  <c r="BE318" i="1"/>
  <c r="BE284" i="1"/>
  <c r="BE285" i="1"/>
  <c r="BE180" i="1"/>
  <c r="BE97" i="1"/>
  <c r="BE114" i="1"/>
  <c r="BE262" i="1"/>
  <c r="BE299" i="1"/>
  <c r="BE301" i="1"/>
  <c r="BE167" i="1"/>
  <c r="BE199" i="1"/>
  <c r="BE46" i="1"/>
  <c r="BE225" i="1"/>
  <c r="BE280" i="1"/>
  <c r="BE66" i="1"/>
  <c r="BE324" i="1"/>
  <c r="BE198" i="1"/>
  <c r="BE186" i="1"/>
  <c r="BE221" i="1"/>
  <c r="BE245" i="1"/>
  <c r="BE151" i="1"/>
  <c r="BE354" i="1"/>
  <c r="BE227" i="1"/>
  <c r="BE231" i="1"/>
  <c r="BE235" i="1"/>
  <c r="BE289" i="1"/>
  <c r="BE98" i="1"/>
  <c r="BE283" i="1"/>
  <c r="BE393" i="1"/>
  <c r="BE402" i="1"/>
  <c r="BE302" i="1"/>
  <c r="BE331" i="1"/>
  <c r="BE343" i="1"/>
  <c r="BE101" i="1"/>
  <c r="BE60" i="1"/>
  <c r="BE263" i="1"/>
  <c r="BE253" i="1"/>
  <c r="BE128" i="1"/>
  <c r="BE178" i="1"/>
  <c r="BE376" i="1"/>
  <c r="BE288" i="1"/>
  <c r="BE127" i="1"/>
  <c r="BE51" i="1"/>
  <c r="BE194" i="1"/>
  <c r="BE226" i="1"/>
  <c r="BE325" i="1"/>
  <c r="BE232" i="1"/>
  <c r="BE217" i="1"/>
  <c r="BE423" i="1"/>
  <c r="BE323" i="1"/>
  <c r="BE310" i="1"/>
  <c r="BE298" i="1"/>
  <c r="BE303" i="1"/>
  <c r="BE171" i="1"/>
  <c r="BE196" i="1"/>
  <c r="BE358" i="1"/>
  <c r="BE250" i="1"/>
  <c r="BE135" i="1"/>
  <c r="BE233" i="1"/>
  <c r="BE155" i="1"/>
  <c r="BE229" i="1"/>
  <c r="BE319" i="1"/>
  <c r="BE223" i="1"/>
  <c r="BE118" i="1"/>
  <c r="BE208" i="1"/>
  <c r="BE371" i="1"/>
  <c r="BE81" i="1"/>
  <c r="BE304" i="1"/>
  <c r="BE375" i="1"/>
  <c r="BE267" i="1"/>
  <c r="BE313" i="1"/>
  <c r="BE344" i="1"/>
  <c r="BE242" i="1"/>
  <c r="BE79" i="1"/>
  <c r="BE330" i="1"/>
  <c r="BE95" i="1"/>
  <c r="BE192" i="1"/>
  <c r="BE321" i="1"/>
  <c r="BE297" i="1"/>
  <c r="BE296" i="1"/>
  <c r="BE342" i="1"/>
  <c r="BE315" i="1"/>
  <c r="BE270" i="1"/>
  <c r="BE293" i="1"/>
  <c r="BE366" i="1"/>
  <c r="BE90" i="1"/>
  <c r="BE202" i="1"/>
  <c r="BE295" i="1"/>
  <c r="BE153" i="1"/>
  <c r="BE175" i="1"/>
  <c r="BE172" i="1"/>
  <c r="BE258" i="1"/>
  <c r="BE349" i="1"/>
  <c r="BE444" i="1"/>
  <c r="BE367" i="1"/>
  <c r="BE281" i="1"/>
  <c r="BE143" i="1"/>
  <c r="BE123" i="1"/>
  <c r="BE124" i="1"/>
  <c r="BE205" i="1"/>
  <c r="BE372" i="1"/>
  <c r="BE215" i="1"/>
  <c r="BE314" i="1"/>
  <c r="BE260" i="1"/>
  <c r="BE373" i="1"/>
  <c r="BE397" i="1"/>
  <c r="BE275" i="1"/>
  <c r="BE360" i="1"/>
  <c r="BE256" i="1"/>
  <c r="BE286" i="1"/>
  <c r="BE404" i="1"/>
  <c r="BE351" i="1"/>
  <c r="BE300" i="1"/>
  <c r="BE271" i="1"/>
  <c r="BE243" i="1"/>
  <c r="BE361" i="1"/>
  <c r="BE273" i="1"/>
  <c r="BE379" i="1"/>
  <c r="BE421" i="1"/>
  <c r="BE261" i="1"/>
  <c r="BE391" i="1"/>
  <c r="BE282" i="1"/>
  <c r="BE403" i="1"/>
  <c r="BE336" i="1"/>
  <c r="BE183" i="1"/>
  <c r="BE382" i="1"/>
  <c r="BE378" i="1"/>
  <c r="BE134" i="1"/>
  <c r="BE333" i="1"/>
  <c r="BE362" i="1"/>
  <c r="BE400" i="1"/>
  <c r="BE395" i="1"/>
  <c r="BE348" i="1"/>
  <c r="BE320" i="1"/>
  <c r="BE332" i="1"/>
  <c r="BE335" i="1"/>
  <c r="BE345" i="1"/>
  <c r="BE272" i="1"/>
  <c r="BE386" i="1"/>
  <c r="BE133" i="1"/>
  <c r="BE317" i="1"/>
  <c r="BE327" i="1"/>
  <c r="BE355" i="1"/>
  <c r="BE425" i="1"/>
  <c r="BE350" i="1"/>
  <c r="BE339" i="1"/>
  <c r="BE347" i="1"/>
  <c r="BE220" i="1"/>
  <c r="BE294" i="1"/>
  <c r="BE305" i="1"/>
  <c r="BE307" i="1"/>
  <c r="BE369" i="1"/>
  <c r="BE176" i="1"/>
  <c r="BE410" i="1"/>
  <c r="BE211" i="1"/>
  <c r="BE396" i="1"/>
  <c r="BE420" i="1"/>
  <c r="BE326" i="1"/>
  <c r="BE388" i="1"/>
  <c r="BE384" i="1"/>
  <c r="BE364" i="1"/>
  <c r="BE144" i="1"/>
  <c r="BE240" i="1"/>
  <c r="BE311" i="1"/>
  <c r="BE405" i="1"/>
  <c r="BE237" i="1"/>
  <c r="BE357" i="1"/>
  <c r="BE356" i="1"/>
  <c r="BE337" i="1"/>
  <c r="BE277" i="1"/>
  <c r="BE308" i="1"/>
  <c r="BE279" i="1"/>
  <c r="BE428" i="1"/>
  <c r="BE363" i="1"/>
  <c r="BE269" i="1"/>
  <c r="BE195" i="1"/>
  <c r="BE377" i="1"/>
  <c r="BE370" i="1"/>
  <c r="BE334" i="1"/>
  <c r="BE312" i="1"/>
  <c r="BE434" i="1"/>
  <c r="BE365" i="1"/>
  <c r="BE380" i="1"/>
  <c r="BE414" i="1"/>
  <c r="BE381" i="1"/>
  <c r="BE181" i="1"/>
  <c r="BE398" i="1"/>
  <c r="BE322" i="1"/>
  <c r="BE306" i="1"/>
  <c r="BE432" i="1"/>
  <c r="BE424" i="1"/>
  <c r="BE401" i="1"/>
  <c r="BE268" i="1"/>
  <c r="BE259" i="1"/>
  <c r="BE249" i="1"/>
  <c r="BE390" i="1"/>
  <c r="BE385" i="1"/>
  <c r="BE431" i="1"/>
  <c r="BE359" i="1"/>
  <c r="BE406" i="1"/>
  <c r="BE426" i="1"/>
  <c r="BE447" i="1"/>
  <c r="BE411" i="1"/>
  <c r="BE427" i="1"/>
  <c r="BE441" i="1"/>
  <c r="BE439" i="1"/>
  <c r="BE413" i="1"/>
  <c r="BE340" i="1"/>
  <c r="BE408" i="1"/>
  <c r="BE442" i="1"/>
  <c r="BE435" i="1"/>
  <c r="BE459" i="1"/>
  <c r="BE368" i="1"/>
  <c r="BE399" i="1"/>
  <c r="BE461" i="1"/>
  <c r="BE374" i="1"/>
  <c r="BE412" i="1"/>
  <c r="BE418" i="1"/>
  <c r="BE416" i="1"/>
  <c r="BE409" i="1"/>
  <c r="BE430" i="1"/>
  <c r="BE392" i="1"/>
  <c r="BE383" i="1"/>
  <c r="BE201" i="1"/>
  <c r="BE454" i="1"/>
  <c r="BE394" i="1"/>
  <c r="BE341" i="1"/>
  <c r="BE446" i="1"/>
  <c r="BE407" i="1"/>
  <c r="BE448" i="1"/>
  <c r="BE387" i="1"/>
  <c r="BE445" i="1"/>
  <c r="BE449" i="1"/>
  <c r="BE429" i="1"/>
  <c r="BE440" i="1"/>
  <c r="BE464" i="1"/>
  <c r="BE451" i="1"/>
  <c r="BE436" i="1"/>
  <c r="BE433" i="1"/>
  <c r="BE438" i="1"/>
  <c r="BE316" i="1"/>
  <c r="BE468" i="1"/>
  <c r="BE469" i="1"/>
  <c r="BE309" i="1"/>
  <c r="BE417" i="1"/>
  <c r="BE460" i="1"/>
  <c r="BE458" i="1"/>
  <c r="BE462" i="1"/>
  <c r="BE456" i="1"/>
  <c r="BE422" i="1"/>
  <c r="BE437" i="1"/>
  <c r="BE415" i="1"/>
  <c r="BE419" i="1"/>
  <c r="BE455" i="1"/>
  <c r="BE471" i="1"/>
  <c r="BE470" i="1"/>
  <c r="BE475" i="1"/>
  <c r="BE457" i="1"/>
  <c r="BE467" i="1"/>
  <c r="BE463" i="1"/>
  <c r="BE452" i="1"/>
  <c r="BE450" i="1"/>
  <c r="BE466" i="1"/>
  <c r="BE453" i="1"/>
  <c r="BE472" i="1"/>
  <c r="BE474" i="1"/>
  <c r="BE465" i="1"/>
  <c r="BE482" i="1"/>
  <c r="BE473" i="1"/>
  <c r="BE443" i="1"/>
  <c r="BE389" i="1"/>
  <c r="BE477" i="1"/>
  <c r="BE476" i="1"/>
  <c r="BE478" i="1"/>
  <c r="BE484" i="1"/>
  <c r="BE483" i="1"/>
  <c r="BE487" i="1"/>
  <c r="BE479" i="1"/>
  <c r="BE480" i="1"/>
  <c r="BE485" i="1"/>
  <c r="BE481" i="1"/>
  <c r="BE491" i="1"/>
  <c r="BE486" i="1"/>
  <c r="BE489" i="1"/>
  <c r="BE488" i="1"/>
  <c r="BE495" i="1"/>
  <c r="BE493" i="1"/>
  <c r="BE492" i="1"/>
  <c r="BE490" i="1"/>
  <c r="BE494" i="1"/>
  <c r="BE496" i="1"/>
  <c r="BE497" i="1"/>
  <c r="BE498" i="1"/>
  <c r="BE499" i="1"/>
  <c r="BE500" i="1"/>
  <c r="BE504" i="1"/>
  <c r="BE501" i="1"/>
  <c r="BE502" i="1"/>
  <c r="BE503" i="1"/>
  <c r="BE506" i="1"/>
  <c r="BE505" i="1"/>
  <c r="BE508" i="1"/>
  <c r="BE507" i="1"/>
  <c r="BE510" i="1"/>
  <c r="BE509" i="1"/>
  <c r="BE512" i="1"/>
  <c r="BE511" i="1"/>
  <c r="BE513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42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<sst xmlns="http://schemas.openxmlformats.org/spreadsheetml/2006/main" count="1079" uniqueCount="573">
  <si>
    <t>No:Trade</t>
  </si>
  <si>
    <t>SumRet:Trade</t>
  </si>
  <si>
    <t>MeanRet:Trade</t>
  </si>
  <si>
    <t>SumVar:Trade</t>
  </si>
  <si>
    <t>SumStdev:Trade</t>
  </si>
  <si>
    <t>Sharpe:Trade</t>
  </si>
  <si>
    <t>%Winners:Trade</t>
  </si>
  <si>
    <t>No:Longs</t>
  </si>
  <si>
    <t>SumRet:Longs</t>
  </si>
  <si>
    <t>MeanRet:Longs</t>
  </si>
  <si>
    <t>SumVar:Longs</t>
  </si>
  <si>
    <t>SumStdev:Longs</t>
  </si>
  <si>
    <t>Sharpe:Longs</t>
  </si>
  <si>
    <t>%Winners:Longs</t>
  </si>
  <si>
    <t>No:Shorts</t>
  </si>
  <si>
    <t>SumRet:Shorts</t>
  </si>
  <si>
    <t>MeanRet:Shorts</t>
  </si>
  <si>
    <t>SumVar:Shorts</t>
  </si>
  <si>
    <t>SumStdev:Shorts</t>
  </si>
  <si>
    <t>Sharpe:Shorts</t>
  </si>
  <si>
    <t>%Winners:Shorts</t>
  </si>
  <si>
    <t>No:Pre2008</t>
  </si>
  <si>
    <t>SumRetRet:Pre2008</t>
  </si>
  <si>
    <t>MeanRet:Pre2008</t>
  </si>
  <si>
    <t>SumVar:Pre2008</t>
  </si>
  <si>
    <t>SumStdev:Pre2008</t>
  </si>
  <si>
    <t>Sharpe:Pre2008</t>
  </si>
  <si>
    <t>%Winners:Pre2008</t>
  </si>
  <si>
    <t>No:Post2008</t>
  </si>
  <si>
    <t>SumRetRet:Post2008</t>
  </si>
  <si>
    <t>MeanRet:Post2008</t>
  </si>
  <si>
    <t>SumVar:Post2008</t>
  </si>
  <si>
    <t>SumStdev:Post2008</t>
  </si>
  <si>
    <t>Sharpe:Post2008</t>
  </si>
  <si>
    <t>%Winners:Post2008</t>
  </si>
  <si>
    <t>No:PrevTradeWinner</t>
  </si>
  <si>
    <t>SumRetRet:PrevTradeWinner</t>
  </si>
  <si>
    <t>MeanRet:PrevTradeWinner</t>
  </si>
  <si>
    <t>SumVar:PrevTradeWinner</t>
  </si>
  <si>
    <t>SumStdev:PrevTradeWinner</t>
  </si>
  <si>
    <t>Sharpe:PrevTradeWinner</t>
  </si>
  <si>
    <t>%Winners:PrevTradeWinner</t>
  </si>
  <si>
    <t>No:PrevTradeLoser</t>
  </si>
  <si>
    <t>SumRetRet:PrevTradeLoser</t>
  </si>
  <si>
    <t>MeanRet:PrevTradeLoser</t>
  </si>
  <si>
    <t>SumVar:PrevTradeLoser</t>
  </si>
  <si>
    <t>SumStdev:PrevTradeLoser</t>
  </si>
  <si>
    <t>Sharpe:PrevTradeLoser</t>
  </si>
  <si>
    <t>%Winners:PrevTradeLoser</t>
  </si>
  <si>
    <t>No:Txs</t>
  </si>
  <si>
    <t>No:Stops</t>
  </si>
  <si>
    <t>OwnStock</t>
  </si>
  <si>
    <t>ticker</t>
  </si>
  <si>
    <t>MMM</t>
  </si>
  <si>
    <t>ABT</t>
  </si>
  <si>
    <t>ABBV</t>
  </si>
  <si>
    <t>ACN</t>
  </si>
  <si>
    <t>ACE</t>
  </si>
  <si>
    <t>ATVI</t>
  </si>
  <si>
    <t>ADBE</t>
  </si>
  <si>
    <t>ADT</t>
  </si>
  <si>
    <t>AAP</t>
  </si>
  <si>
    <t>AES</t>
  </si>
  <si>
    <t>AET</t>
  </si>
  <si>
    <t>AFL</t>
  </si>
  <si>
    <t>AMG</t>
  </si>
  <si>
    <t>A</t>
  </si>
  <si>
    <t>GAS</t>
  </si>
  <si>
    <t>APD</t>
  </si>
  <si>
    <t>ARG</t>
  </si>
  <si>
    <t>AKAM</t>
  </si>
  <si>
    <t>AA</t>
  </si>
  <si>
    <t>AGN</t>
  </si>
  <si>
    <t>ALXN</t>
  </si>
  <si>
    <t>ALLE</t>
  </si>
  <si>
    <t>ADS</t>
  </si>
  <si>
    <t>ALL</t>
  </si>
  <si>
    <t>GOOGL</t>
  </si>
  <si>
    <t>GOOG</t>
  </si>
  <si>
    <t>ALTR</t>
  </si>
  <si>
    <t>MO</t>
  </si>
  <si>
    <t>AMZN</t>
  </si>
  <si>
    <t>AEE</t>
  </si>
  <si>
    <t>AAL</t>
  </si>
  <si>
    <t>AEP</t>
  </si>
  <si>
    <t>AXP</t>
  </si>
  <si>
    <t>AIG</t>
  </si>
  <si>
    <t>AMT</t>
  </si>
  <si>
    <t>AMP</t>
  </si>
  <si>
    <t>ABC</t>
  </si>
  <si>
    <t>AME</t>
  </si>
  <si>
    <t>AMGN</t>
  </si>
  <si>
    <t>APH</t>
  </si>
  <si>
    <t>APC</t>
  </si>
  <si>
    <t>ADI</t>
  </si>
  <si>
    <t>AON</t>
  </si>
  <si>
    <t>APA</t>
  </si>
  <si>
    <t>AIV</t>
  </si>
  <si>
    <t>AAPL</t>
  </si>
  <si>
    <t>AMAT</t>
  </si>
  <si>
    <t>ADM</t>
  </si>
  <si>
    <t>AIZ</t>
  </si>
  <si>
    <t>T</t>
  </si>
  <si>
    <t>ADSK</t>
  </si>
  <si>
    <t>ADP</t>
  </si>
  <si>
    <t>AN</t>
  </si>
  <si>
    <t>AZO</t>
  </si>
  <si>
    <t>AVGO</t>
  </si>
  <si>
    <t>AVB</t>
  </si>
  <si>
    <t>AVY</t>
  </si>
  <si>
    <t>BHI</t>
  </si>
  <si>
    <t>BLL</t>
  </si>
  <si>
    <t>BAC</t>
  </si>
  <si>
    <t>BK</t>
  </si>
  <si>
    <t>BCR</t>
  </si>
  <si>
    <t>BXLT</t>
  </si>
  <si>
    <t>BAX</t>
  </si>
  <si>
    <t>BBT</t>
  </si>
  <si>
    <t>BDX</t>
  </si>
  <si>
    <t>BBBY</t>
  </si>
  <si>
    <t>BRK-B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</si>
  <si>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</si>
  <si>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</si>
  <si>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</si>
  <si>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</si>
  <si>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</si>
  <si>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</si>
  <si>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</si>
  <si>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</si>
  <si>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</si>
  <si>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BRCM</t>
  </si>
  <si>
    <t>BF-B</t>
  </si>
  <si>
    <t>CHRW</t>
  </si>
  <si>
    <t>CA</t>
  </si>
  <si>
    <t>CVC</t>
  </si>
  <si>
    <t>COG</t>
  </si>
  <si>
    <t>CAM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</si>
  <si>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</si>
  <si>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</si>
  <si>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</si>
  <si>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</si>
  <si>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</si>
  <si>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</si>
  <si>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</si>
  <si>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</si>
  <si>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</si>
  <si>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</si>
  <si>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CNP</t>
  </si>
  <si>
    <t>CTL</t>
  </si>
  <si>
    <t>CERN</t>
  </si>
  <si>
    <t>CF</t>
  </si>
  <si>
    <t>SCHW</t>
  </si>
  <si>
    <t>CHK</t>
  </si>
  <si>
    <t>CVX</t>
  </si>
  <si>
    <t>CMG</t>
  </si>
  <si>
    <t>CB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</si>
  <si>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</si>
  <si>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</si>
  <si>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</si>
  <si>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</si>
  <si>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</si>
  <si>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</si>
  <si>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</si>
  <si>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</si>
  <si>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</si>
  <si>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</si>
  <si>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</si>
  <si>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</si>
  <si>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CCE</t>
  </si>
  <si>
    <t>CTSH</t>
  </si>
  <si>
    <t>CL</t>
  </si>
  <si>
    <t>CPGX</t>
  </si>
  <si>
    <t>CMCSA</t>
  </si>
  <si>
    <t>CMCSK</t>
  </si>
  <si>
    <t>CMA</t>
  </si>
  <si>
    <t>CSC</t>
  </si>
  <si>
    <t>CAG</t>
  </si>
  <si>
    <t>COP</t>
  </si>
  <si>
    <t>CNX</t>
  </si>
  <si>
    <t>ED</t>
  </si>
  <si>
    <t>STZ</t>
  </si>
  <si>
    <t>GLW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</si>
  <si>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</si>
  <si>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</si>
  <si>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</si>
  <si>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</si>
  <si>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</si>
  <si>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</si>
  <si>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</si>
  <si>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</si>
  <si>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</si>
  <si>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</si>
  <si>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</si>
  <si>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</si>
  <si>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</si>
  <si>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</si>
  <si>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DO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</si>
  <si>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</si>
  <si>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</si>
  <si>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</si>
  <si>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</si>
  <si>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</si>
  <si>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</si>
  <si>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</si>
  <si>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</si>
  <si>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</si>
  <si>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</si>
  <si>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</si>
  <si>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</si>
  <si>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</si>
  <si>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</si>
  <si>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</si>
  <si>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</si>
  <si>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</si>
  <si>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</si>
  <si>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</si>
  <si>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</si>
  <si>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</si>
  <si>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EMC</t>
  </si>
  <si>
    <t>EMR</t>
  </si>
  <si>
    <t>ENDP</t>
  </si>
  <si>
    <t>ESV</t>
  </si>
  <si>
    <t>ETR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</si>
  <si>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</si>
  <si>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</si>
  <si>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</si>
  <si>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</si>
  <si>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</si>
  <si>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</si>
  <si>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</si>
  <si>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</si>
  <si>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</si>
  <si>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</si>
  <si>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</si>
  <si>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</si>
  <si>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XOM</t>
  </si>
  <si>
    <t>FFIV</t>
  </si>
  <si>
    <t>FB</t>
  </si>
  <si>
    <t>FAST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</si>
  <si>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</si>
  <si>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</si>
  <si>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</si>
  <si>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</si>
  <si>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</si>
  <si>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</si>
  <si>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</si>
  <si>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</si>
  <si>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</si>
  <si>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</si>
  <si>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</si>
  <si>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</t>
  </si>
  <si>
    <t>FOSL</t>
  </si>
  <si>
    <t>BEN</t>
  </si>
  <si>
    <t>FCX</t>
  </si>
  <si>
    <t>FTR</t>
  </si>
  <si>
    <t>GME</t>
  </si>
  <si>
    <t>GPS</t>
  </si>
  <si>
    <t>GRMN</t>
  </si>
  <si>
    <t>GD</t>
  </si>
  <si>
    <t>GE</t>
  </si>
  <si>
    <t>GGP</t>
  </si>
  <si>
    <t>GIS</t>
  </si>
  <si>
    <t>GM</t>
  </si>
  <si>
    <t>GPC</t>
  </si>
  <si>
    <t>GNW</t>
  </si>
  <si>
    <t>GILD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</si>
  <si>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</si>
  <si>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</si>
  <si>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</si>
  <si>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</si>
  <si>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</si>
  <si>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</si>
  <si>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</si>
  <si>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</si>
  <si>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</si>
  <si>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</si>
  <si>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</si>
  <si>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</si>
  <si>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</si>
  <si>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</si>
  <si>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HPQ</t>
  </si>
  <si>
    <t>HD</t>
  </si>
  <si>
    <t>HON</t>
  </si>
  <si>
    <t>HRL</t>
  </si>
  <si>
    <t>HST</t>
  </si>
  <si>
    <t>HCBK</t>
  </si>
  <si>
    <t>HUM</t>
  </si>
  <si>
    <t>HBAN</t>
  </si>
  <si>
    <t>ITW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</si>
  <si>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</si>
  <si>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</si>
  <si>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</si>
  <si>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</si>
  <si>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</si>
  <si>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</si>
  <si>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</si>
  <si>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</si>
  <si>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</si>
  <si>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</si>
  <si>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</si>
  <si>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</si>
  <si>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</si>
  <si>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JNJ</t>
  </si>
  <si>
    <t>JCI</t>
  </si>
  <si>
    <t>JPM</t>
  </si>
  <si>
    <t>JNPR</t>
  </si>
  <si>
    <t>KSU</t>
  </si>
  <si>
    <t>K</t>
  </si>
  <si>
    <t>KEY</t>
  </si>
  <si>
    <t>GMCR</t>
  </si>
  <si>
    <t>KMB</t>
  </si>
  <si>
    <t>KIM</t>
  </si>
  <si>
    <t>KMI</t>
  </si>
  <si>
    <t>KLAC</t>
  </si>
  <si>
    <t>KSS</t>
  </si>
  <si>
    <t>KHC</t>
  </si>
  <si>
    <t>KR</t>
  </si>
  <si>
    <t>LB</t>
  </si>
  <si>
    <t>LLL</t>
  </si>
  <si>
    <t>LH</t>
  </si>
  <si>
    <t>LRCX</t>
  </si>
  <si>
    <t>LM</t>
  </si>
  <si>
    <t>LEG</t>
  </si>
  <si>
    <t>LEN</t>
  </si>
  <si>
    <t>LVLT</t>
  </si>
  <si>
    <t>LUK</t>
  </si>
  <si>
    <t>LLY</t>
  </si>
  <si>
    <t>LNC</t>
  </si>
  <si>
    <t>LLTC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</si>
  <si>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</si>
  <si>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</si>
  <si>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</si>
  <si>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</si>
  <si>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</si>
  <si>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</si>
  <si>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</si>
  <si>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</si>
  <si>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</si>
  <si>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</si>
  <si>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</si>
  <si>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</si>
  <si>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</si>
  <si>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</si>
  <si>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</si>
  <si>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</si>
  <si>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</si>
  <si>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</si>
  <si>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MHFI</t>
  </si>
  <si>
    <t>MCK</t>
  </si>
  <si>
    <t>MJN</t>
  </si>
  <si>
    <t>WRK</t>
  </si>
  <si>
    <t>MDT</t>
  </si>
  <si>
    <t>MRK</t>
  </si>
  <si>
    <t>MET</t>
  </si>
  <si>
    <t>KORS</t>
  </si>
  <si>
    <t>MCHP</t>
  </si>
  <si>
    <t>MU</t>
  </si>
  <si>
    <t>MSFT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</si>
  <si>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</si>
  <si>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</si>
  <si>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</si>
  <si>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</si>
  <si>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</si>
  <si>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</si>
  <si>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</si>
  <si>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</si>
  <si>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</si>
  <si>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</si>
  <si>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</si>
  <si>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</si>
  <si>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</si>
  <si>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NAVI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</si>
  <si>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</si>
  <si>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</si>
  <si>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</si>
  <si>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</si>
  <si>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</si>
  <si>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</si>
  <si>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</si>
  <si>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</si>
  <si>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</si>
  <si>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</si>
  <si>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</si>
  <si>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</si>
  <si>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</si>
  <si>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</si>
  <si>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</si>
  <si>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</si>
  <si>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</si>
  <si>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</si>
  <si>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</si>
  <si>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</si>
  <si>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</si>
  <si>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</si>
  <si>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</si>
  <si>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</si>
  <si>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OI</t>
  </si>
  <si>
    <t>PCAR</t>
  </si>
  <si>
    <t>PH</t>
  </si>
  <si>
    <t>PDCO</t>
  </si>
  <si>
    <t>PAYX</t>
  </si>
  <si>
    <t>PYPL</t>
  </si>
  <si>
    <t>PNR</t>
  </si>
  <si>
    <t>PBCT</t>
  </si>
  <si>
    <t>POM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</si>
  <si>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</si>
  <si>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</si>
  <si>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</si>
  <si>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</si>
  <si>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</si>
  <si>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</si>
  <si>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</si>
  <si>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</si>
  <si>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</si>
  <si>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</si>
  <si>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PCL</t>
  </si>
  <si>
    <t>PNC</t>
  </si>
  <si>
    <t>RL</t>
  </si>
  <si>
    <t>PPG</t>
  </si>
  <si>
    <t>PPL</t>
  </si>
  <si>
    <t>PX</t>
  </si>
  <si>
    <t>PCP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</si>
  <si>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</si>
  <si>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</si>
  <si>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</si>
  <si>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</si>
  <si>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</si>
  <si>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</si>
  <si>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</si>
  <si>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</si>
  <si>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</si>
  <si>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</si>
  <si>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</si>
  <si>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</si>
  <si>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</si>
  <si>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</si>
  <si>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</si>
  <si>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</si>
  <si>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</si>
  <si>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</si>
  <si>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</si>
  <si>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</si>
  <si>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</si>
  <si>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</si>
  <si>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</si>
  <si>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</si>
  <si>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</si>
  <si>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</si>
  <si>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</si>
  <si>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</si>
  <si>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</si>
  <si>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</si>
  <si>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SNDK</t>
  </si>
  <si>
    <t>SCG</t>
  </si>
  <si>
    <t>SLB</t>
  </si>
  <si>
    <t>SNI</t>
  </si>
  <si>
    <t>STX</t>
  </si>
  <si>
    <t>SEE</t>
  </si>
  <si>
    <t>SRE</t>
  </si>
  <si>
    <t>SHW</t>
  </si>
  <si>
    <t>SIAL</t>
  </si>
  <si>
    <t>SIG</t>
  </si>
  <si>
    <t>SPG</t>
  </si>
  <si>
    <t>SWKS</t>
  </si>
  <si>
    <t>SLG</t>
  </si>
  <si>
    <t>SJM</t>
  </si>
  <si>
    <t>SNA</t>
  </si>
  <si>
    <t>SO</t>
  </si>
  <si>
    <t>LUV</t>
  </si>
  <si>
    <t>SWN</t>
  </si>
  <si>
    <t>SE</t>
  </si>
  <si>
    <t>STJ</t>
  </si>
  <si>
    <t>SWK</t>
  </si>
  <si>
    <t>SPLS</t>
  </si>
  <si>
    <t>SBUX</t>
  </si>
  <si>
    <t>HOT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</si>
  <si>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</si>
  <si>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</si>
  <si>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</si>
  <si>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</si>
  <si>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</si>
  <si>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</si>
  <si>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</si>
  <si>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</si>
  <si>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</si>
  <si>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TE</t>
  </si>
  <si>
    <t>TGNA</t>
  </si>
  <si>
    <t>THC</t>
  </si>
  <si>
    <t>TDC</t>
  </si>
  <si>
    <t>TSO</t>
  </si>
  <si>
    <t>TXN</t>
  </si>
  <si>
    <t>TXT</t>
  </si>
  <si>
    <t>HSY</t>
  </si>
  <si>
    <t>TRV</t>
  </si>
  <si>
    <t>TMO</t>
  </si>
  <si>
    <t>TIF</t>
  </si>
  <si>
    <t>TWX</t>
  </si>
  <si>
    <t>TWC</t>
  </si>
  <si>
    <t>TJX</t>
  </si>
  <si>
    <t>TMK</t>
  </si>
  <si>
    <t>TSS</t>
  </si>
  <si>
    <t>TSCO</t>
  </si>
  <si>
    <t>RIG</t>
  </si>
  <si>
    <t>TRIP</t>
  </si>
  <si>
    <t>FOXA</t>
  </si>
  <si>
    <t>FOX</t>
  </si>
  <si>
    <t>TSN</t>
  </si>
  <si>
    <t>TYC</t>
  </si>
  <si>
    <t>USB</t>
  </si>
  <si>
    <t>UA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</si>
  <si>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</si>
  <si>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</si>
  <si>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</si>
  <si>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</si>
  <si>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</si>
  <si>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</si>
  <si>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</si>
  <si>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</si>
  <si>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</si>
  <si>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</si>
  <si>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</si>
  <si>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</si>
  <si>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</si>
  <si>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</si>
  <si>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</si>
  <si>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</si>
  <si>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</si>
  <si>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</si>
  <si>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</si>
  <si>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</si>
  <si>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</si>
  <si>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</si>
  <si>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</si>
  <si>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</si>
  <si>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</si>
  <si>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</si>
  <si>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ANTM</t>
  </si>
  <si>
    <t>WFC</t>
  </si>
  <si>
    <t>HCN</t>
  </si>
  <si>
    <t>WDC</t>
  </si>
  <si>
    <t>WU</t>
  </si>
  <si>
    <t>WY</t>
  </si>
  <si>
    <t>WHR</t>
  </si>
  <si>
    <t>WFM</t>
  </si>
  <si>
    <t>WMB</t>
  </si>
  <si>
    <t>WEC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</si>
  <si>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</si>
  <si>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</si>
  <si>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</si>
  <si>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</si>
  <si>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</si>
  <si>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</si>
  <si>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</si>
  <si>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</si>
  <si>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</si>
  <si>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</si>
  <si>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</si>
  <si>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</si>
  <si>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No.</t>
  </si>
  <si>
    <t>Diff (PrevTradeLoser-Own)</t>
  </si>
  <si>
    <t>Diff (Post2008 - Own)</t>
  </si>
  <si>
    <t>Mean</t>
  </si>
  <si>
    <t>Min</t>
  </si>
  <si>
    <t>Max</t>
  </si>
  <si>
    <t>Stdev</t>
  </si>
  <si>
    <t>Median</t>
  </si>
  <si>
    <t>BF_B</t>
  </si>
  <si>
    <t>BRK_B</t>
  </si>
  <si>
    <t>1yHV</t>
  </si>
  <si>
    <t>4mATMIvol</t>
  </si>
  <si>
    <t>IVOL Rank</t>
  </si>
  <si>
    <t>HV Rank</t>
  </si>
  <si>
    <t>Select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</si>
</sst>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0"/>
  </numFmts>
  <fonts count="4" x14ac:knownFonts="1">
    <font>
      <sz val="9"/>
      <color theme="1"/>
      <name val="ArialMT"/>
      <family val="2"/>
    </font>
    <font>
      <b/>
      <sz val="9"/>
      <color theme="1"/>
      <name val="ArialMT"/>
      <family val="2"/>
    </font>
    <font>
      <sz val="9"/>
      <color rgb="FFFF0000"/>
      <name val="ArialMT"/>
      <family val="2"/>
    </font>
    <font>
      <b/>
      <sz val="9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Stocks!$M$8</c:f>
              <c:strCache>
                <c:ptCount val="1"/>
                <c:pt idx="0">
                  <c:v>MeanRet:Longs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Stocks!$M$9:$M$513</c:f>
            </c:numRef>
          </c:yVal>
          <c:smooth val="0"/>
        </c:ser>
        <c:ser>
          <c:idx val="1"/>
          <c:order val="1"/>
          <c:tx>
            <c:strRef>
              <c:f>Stocks!$N$8</c:f>
              <c:strCache>
                <c:ptCount val="1"/>
                <c:pt idx="0">
                  <c:v>SumVar:Longs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Stocks!$N$9:$N$513</c:f>
            </c:numRef>
          </c:yVal>
          <c:smooth val="0"/>
        </c:ser>
        <c:ser>
          <c:idx val="2"/>
          <c:order val="2"/>
          <c:tx>
            <c:strRef>
              <c:f>Stocks!$O$8</c:f>
              <c:strCache>
                <c:ptCount val="1"/>
                <c:pt idx="0">
                  <c:v>SumStdev:Longs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Stocks!$O$9:$O$513</c:f>
            </c:numRef>
          </c:yVal>
          <c:smooth val="0"/>
        </c:ser>
        <c:ser>
          <c:idx val="3"/>
          <c:order val="3"/>
          <c:tx>
            <c:strRef>
              <c:f>Stocks!$P$8</c:f>
              <c:strCache>
                <c:ptCount val="1"/>
                <c:pt idx="0">
                  <c:v>Sharpe:Longs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Stocks!$P$9:$P$513</c:f>
            </c:numRef>
          </c:yVal>
          <c:smooth val="0"/>
        </c:ser>
        <c:ser>
          <c:idx val="4"/>
          <c:order val="4"/>
          <c:tx>
            <c:strRef>
              <c:f>Stocks!$Q$8</c:f>
              <c:strCache>
                <c:ptCount val="1"/>
                <c:pt idx="0">
                  <c:v>%Winners:Longs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Stocks!$Q$9:$Q$513</c:f>
            </c:numRef>
          </c:yVal>
          <c:smooth val="0"/>
        </c:ser>
        <c:ser>
          <c:idx val="5"/>
          <c:order val="5"/>
          <c:tx>
            <c:strRef>
              <c:f>Stocks!$R$8</c:f>
              <c:strCache>
                <c:ptCount val="1"/>
                <c:pt idx="0">
                  <c:v>No:Shorts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Stocks!$L$9:$L$513</c:f>
              <c:numCache>
                <c:formatCode>#,##0.00</c:formatCode>
                <c:ptCount val="13"/>
                <c:pt idx="0">
                  <c:v>5.13912286864731</c:v>
                </c:pt>
                <c:pt idx="1">
                  <c:v>3.58260695987938</c:v>
                </c:pt>
                <c:pt idx="2">
                  <c:v>4.15991685388724</c:v>
                </c:pt>
                <c:pt idx="3">
                  <c:v>5.02973683690506</c:v>
                </c:pt>
                <c:pt idx="4">
                  <c:v>3.55583566285742</c:v>
                </c:pt>
                <c:pt idx="5">
                  <c:v>3.49222545007643</c:v>
                </c:pt>
                <c:pt idx="6">
                  <c:v>3.94662886175671</c:v>
                </c:pt>
                <c:pt idx="7">
                  <c:v>3.06542499888443</c:v>
                </c:pt>
                <c:pt idx="8">
                  <c:v>3.50178017017317</c:v>
                </c:pt>
                <c:pt idx="9">
                  <c:v>4.72211424851846</c:v>
                </c:pt>
                <c:pt idx="10">
                  <c:v>3.34501915857441</c:v>
                </c:pt>
                <c:pt idx="11">
                  <c:v>2.55204885529896</c:v>
                </c:pt>
                <c:pt idx="12">
                  <c:v>3.66972285060065</c:v>
                </c:pt>
              </c:numCache>
            </c:numRef>
          </c:xVal>
          <c:yVal>
            <c:numRef>
              <c:f>Stocks!$R$9:$R$513</c:f>
            </c:numRef>
          </c:yVal>
          <c:smooth val="0"/>
        </c:ser>
        <c:ser>
          <c:idx val="6"/>
          <c:order val="6"/>
          <c:tx>
            <c:strRef>
              <c:f>Stocks!$AU$8</c:f>
              <c:strCache>
                <c:ptCount val="1"/>
                <c:pt idx="0">
                  <c:v>SumRetRet:PrevTradeLoser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Stocks!$E$9:$E$513</c:f>
              <c:numCache>
                <c:formatCode>#,##0.00</c:formatCode>
                <c:ptCount val="13"/>
                <c:pt idx="0">
                  <c:v>9.45691419665145</c:v>
                </c:pt>
                <c:pt idx="1">
                  <c:v>6.57335529591476</c:v>
                </c:pt>
                <c:pt idx="2">
                  <c:v>8.1081747319828</c:v>
                </c:pt>
                <c:pt idx="3">
                  <c:v>8.997319683907021</c:v>
                </c:pt>
                <c:pt idx="4">
                  <c:v>5.79451958354824</c:v>
                </c:pt>
                <c:pt idx="5">
                  <c:v>6.17510433224845</c:v>
                </c:pt>
                <c:pt idx="6">
                  <c:v>8.13378570632182</c:v>
                </c:pt>
                <c:pt idx="7">
                  <c:v>4.34315091010487</c:v>
                </c:pt>
                <c:pt idx="8">
                  <c:v>6.40220211565043</c:v>
                </c:pt>
                <c:pt idx="9">
                  <c:v>6.81519331041853</c:v>
                </c:pt>
                <c:pt idx="10">
                  <c:v>5.42321033738019</c:v>
                </c:pt>
                <c:pt idx="11">
                  <c:v>4.02537920105137</c:v>
                </c:pt>
                <c:pt idx="12">
                  <c:v>5.27346241530969</c:v>
                </c:pt>
              </c:numCache>
            </c:numRef>
          </c:xVal>
          <c:yVal>
            <c:numRef>
              <c:f>Stocks!$AU$9:$AU$513</c:f>
              <c:numCache>
                <c:formatCode>#,##0.00</c:formatCode>
                <c:ptCount val="13"/>
                <c:pt idx="0">
                  <c:v>6.24566544817917</c:v>
                </c:pt>
                <c:pt idx="1">
                  <c:v>6.0149875972867</c:v>
                </c:pt>
                <c:pt idx="2">
                  <c:v>6.26648318248022</c:v>
                </c:pt>
                <c:pt idx="3">
                  <c:v>5.85983111672464</c:v>
                </c:pt>
                <c:pt idx="4">
                  <c:v>5.2196692606413</c:v>
                </c:pt>
                <c:pt idx="5">
                  <c:v>4.24133307225182</c:v>
                </c:pt>
                <c:pt idx="6">
                  <c:v>5.37048930208762</c:v>
                </c:pt>
                <c:pt idx="7">
                  <c:v>4.2248613606752</c:v>
                </c:pt>
                <c:pt idx="8">
                  <c:v>4.44027562718975</c:v>
                </c:pt>
                <c:pt idx="9">
                  <c:v>5.50935184175369</c:v>
                </c:pt>
                <c:pt idx="10">
                  <c:v>4.49321988426134</c:v>
                </c:pt>
                <c:pt idx="11">
                  <c:v>4.12486643128261</c:v>
                </c:pt>
                <c:pt idx="12">
                  <c:v>4.41900499757517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99664"/>
        <c:axId val="-2060185488"/>
      </c:scatterChart>
      <c:valAx>
        <c:axId val="-2065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85488"/>
        <c:crosses val="autoZero"/>
        <c:crossBetween val="midCat"/>
      </c:valAx>
      <c:valAx>
        <c:axId val="-20601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228600</xdr:colOff>
      <xdr:row>8</xdr:row>
      <xdr:rowOff>143934</xdr:rowOff>
    </xdr:from>
    <xdr:to>
      <xdr:col>74</xdr:col>
      <xdr:colOff>211667</xdr:colOff>
      <xdr:row>45</xdr:row>
      <xdr:rowOff>93134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topLeftCell="A461" workbookViewId="0">
      <selection activeCell="E1" sqref="E1"/>
    </sheetView>
  </sheetViews>
  <sheetFormatPr baseColWidth="10" defaultRowHeight="12" x14ac:dyDescent="0.15"/>
  <sheetData>
    <row r="1" spans="1:5" x14ac:dyDescent="0.15">
      <c r="A1" t="s">
        <v>52</v>
      </c>
      <c r="B1" t="s">
        <v>569</v>
      </c>
      <c r="C1" t="s">
        <v>568</v>
      </c>
      <c r="D1" t="s">
        <v>570</v>
      </c>
      <c r="E1" t="s">
        <v>571</v>
      </c>
    </row>
    <row r="2" spans="1:5" x14ac:dyDescent="0.15">
      <c r="A2" t="s">
        <v>53</v>
      </c>
      <c r="B2">
        <v>15.62</v>
      </c>
      <c r="C2">
        <v>18.21</v>
      </c>
      <c r="D2">
        <f t="shared" ref="D2:D65" si="0">RANK(B2,$B$2:$B$506)</f>
        <v>475</v>
      </c>
      <c r="E2">
        <f t="shared" ref="E2:E65" si="1">RANK(C2,$C$2:$C$506)</f>
        <v>478</v>
      </c>
    </row>
    <row r="3" spans="1:5" x14ac:dyDescent="0.15">
      <c r="A3" t="s">
        <v>54</v>
      </c>
      <c r="B3">
        <v>19.2</v>
      </c>
      <c r="C3">
        <v>27.29</v>
      </c>
      <c r="D3">
        <f t="shared" si="0"/>
        <v>360</v>
      </c>
      <c r="E3">
        <f t="shared" si="1"/>
        <v>267</v>
      </c>
    </row>
    <row r="4" spans="1:5" x14ac:dyDescent="0.15">
      <c r="A4" t="s">
        <v>55</v>
      </c>
      <c r="B4">
        <v>21.66</v>
      </c>
      <c r="C4">
        <v>33.619999999999997</v>
      </c>
      <c r="D4">
        <f t="shared" si="0"/>
        <v>267</v>
      </c>
      <c r="E4">
        <f t="shared" si="1"/>
        <v>137</v>
      </c>
    </row>
    <row r="5" spans="1:5" x14ac:dyDescent="0.15">
      <c r="A5" t="s">
        <v>56</v>
      </c>
      <c r="B5">
        <v>19.98</v>
      </c>
      <c r="C5">
        <v>22.34</v>
      </c>
      <c r="D5">
        <f t="shared" si="0"/>
        <v>326</v>
      </c>
      <c r="E5">
        <f t="shared" si="1"/>
        <v>389</v>
      </c>
    </row>
    <row r="6" spans="1:5" x14ac:dyDescent="0.15">
      <c r="A6" t="s">
        <v>57</v>
      </c>
      <c r="B6">
        <v>20.94</v>
      </c>
      <c r="C6">
        <v>17.079999999999998</v>
      </c>
      <c r="D6">
        <f t="shared" si="0"/>
        <v>291</v>
      </c>
      <c r="E6">
        <f t="shared" si="1"/>
        <v>493</v>
      </c>
    </row>
    <row r="7" spans="1:5" x14ac:dyDescent="0.15">
      <c r="A7" t="s">
        <v>58</v>
      </c>
      <c r="B7">
        <v>28.66</v>
      </c>
      <c r="C7">
        <v>32.770000000000003</v>
      </c>
      <c r="D7">
        <f t="shared" si="0"/>
        <v>106</v>
      </c>
      <c r="E7">
        <f t="shared" si="1"/>
        <v>157</v>
      </c>
    </row>
    <row r="8" spans="1:5" x14ac:dyDescent="0.15">
      <c r="A8" t="s">
        <v>59</v>
      </c>
      <c r="B8">
        <v>23.35</v>
      </c>
      <c r="C8">
        <v>28.1</v>
      </c>
      <c r="D8">
        <f t="shared" si="0"/>
        <v>219</v>
      </c>
      <c r="E8">
        <f t="shared" si="1"/>
        <v>248</v>
      </c>
    </row>
    <row r="9" spans="1:5" x14ac:dyDescent="0.15">
      <c r="A9" t="s">
        <v>60</v>
      </c>
      <c r="B9">
        <v>0.49</v>
      </c>
      <c r="C9">
        <v>49.17</v>
      </c>
      <c r="D9">
        <f t="shared" si="0"/>
        <v>505</v>
      </c>
      <c r="E9">
        <f t="shared" si="1"/>
        <v>42</v>
      </c>
    </row>
    <row r="10" spans="1:5" x14ac:dyDescent="0.15">
      <c r="A10" t="s">
        <v>61</v>
      </c>
      <c r="B10">
        <v>25.28</v>
      </c>
      <c r="C10">
        <v>31.94</v>
      </c>
      <c r="D10">
        <f t="shared" si="0"/>
        <v>164</v>
      </c>
      <c r="E10">
        <f t="shared" si="1"/>
        <v>171</v>
      </c>
    </row>
    <row r="11" spans="1:5" x14ac:dyDescent="0.15">
      <c r="A11" t="s">
        <v>62</v>
      </c>
      <c r="B11">
        <v>25.46</v>
      </c>
      <c r="C11">
        <v>31.16</v>
      </c>
      <c r="D11">
        <f t="shared" si="0"/>
        <v>160</v>
      </c>
      <c r="E11">
        <f t="shared" si="1"/>
        <v>186</v>
      </c>
    </row>
    <row r="12" spans="1:5" x14ac:dyDescent="0.15">
      <c r="A12" t="s">
        <v>63</v>
      </c>
      <c r="B12">
        <v>23.69</v>
      </c>
      <c r="C12">
        <v>29.98</v>
      </c>
      <c r="D12">
        <f t="shared" si="0"/>
        <v>210</v>
      </c>
      <c r="E12">
        <f t="shared" si="1"/>
        <v>211</v>
      </c>
    </row>
    <row r="13" spans="1:5" x14ac:dyDescent="0.15">
      <c r="A13" t="s">
        <v>64</v>
      </c>
      <c r="B13">
        <v>16.739999999999998</v>
      </c>
      <c r="C13">
        <v>19.7</v>
      </c>
      <c r="D13">
        <f t="shared" si="0"/>
        <v>442</v>
      </c>
      <c r="E13">
        <f t="shared" si="1"/>
        <v>444</v>
      </c>
    </row>
    <row r="14" spans="1:5" x14ac:dyDescent="0.15">
      <c r="A14" t="s">
        <v>65</v>
      </c>
      <c r="B14">
        <v>29.97</v>
      </c>
      <c r="C14">
        <v>38.409999999999997</v>
      </c>
      <c r="D14">
        <f t="shared" si="0"/>
        <v>94</v>
      </c>
      <c r="E14">
        <f t="shared" si="1"/>
        <v>92</v>
      </c>
    </row>
    <row r="15" spans="1:5" x14ac:dyDescent="0.15">
      <c r="A15" t="s">
        <v>66</v>
      </c>
      <c r="B15">
        <v>21.69</v>
      </c>
      <c r="C15">
        <v>24.65</v>
      </c>
      <c r="D15">
        <f t="shared" si="0"/>
        <v>265</v>
      </c>
      <c r="E15">
        <f t="shared" si="1"/>
        <v>331</v>
      </c>
    </row>
    <row r="16" spans="1:5" x14ac:dyDescent="0.15">
      <c r="A16" t="s">
        <v>67</v>
      </c>
      <c r="B16">
        <v>34.08</v>
      </c>
      <c r="C16">
        <v>26.43</v>
      </c>
      <c r="D16">
        <f t="shared" si="0"/>
        <v>58</v>
      </c>
      <c r="E16">
        <f t="shared" si="1"/>
        <v>293</v>
      </c>
    </row>
    <row r="17" spans="1:5" x14ac:dyDescent="0.15">
      <c r="A17" t="s">
        <v>68</v>
      </c>
      <c r="B17">
        <v>19.510000000000002</v>
      </c>
      <c r="C17">
        <v>21.8</v>
      </c>
      <c r="D17">
        <f t="shared" si="0"/>
        <v>345</v>
      </c>
      <c r="E17">
        <f t="shared" si="1"/>
        <v>399</v>
      </c>
    </row>
    <row r="18" spans="1:5" x14ac:dyDescent="0.15">
      <c r="A18" t="s">
        <v>69</v>
      </c>
      <c r="B18">
        <v>0.73</v>
      </c>
      <c r="C18">
        <v>30.81</v>
      </c>
      <c r="D18">
        <f t="shared" si="0"/>
        <v>504</v>
      </c>
      <c r="E18">
        <f t="shared" si="1"/>
        <v>192</v>
      </c>
    </row>
    <row r="19" spans="1:5" x14ac:dyDescent="0.15">
      <c r="A19" t="s">
        <v>70</v>
      </c>
      <c r="B19">
        <v>32.01</v>
      </c>
      <c r="C19">
        <v>43.75</v>
      </c>
      <c r="D19">
        <f t="shared" si="0"/>
        <v>72</v>
      </c>
      <c r="E19">
        <f t="shared" si="1"/>
        <v>60</v>
      </c>
    </row>
    <row r="20" spans="1:5" x14ac:dyDescent="0.15">
      <c r="A20" t="s">
        <v>71</v>
      </c>
      <c r="B20">
        <v>36.25</v>
      </c>
      <c r="C20">
        <v>72.5</v>
      </c>
      <c r="D20">
        <f t="shared" si="0"/>
        <v>43</v>
      </c>
      <c r="E20">
        <f t="shared" si="1"/>
        <v>17</v>
      </c>
    </row>
    <row r="21" spans="1:5" x14ac:dyDescent="0.15">
      <c r="A21" t="s">
        <v>72</v>
      </c>
      <c r="B21">
        <v>26.61</v>
      </c>
      <c r="C21">
        <v>37.380000000000003</v>
      </c>
      <c r="D21">
        <f t="shared" si="0"/>
        <v>140</v>
      </c>
      <c r="E21">
        <f t="shared" si="1"/>
        <v>101</v>
      </c>
    </row>
    <row r="22" spans="1:5" x14ac:dyDescent="0.15">
      <c r="A22" t="s">
        <v>73</v>
      </c>
      <c r="B22">
        <v>34.46</v>
      </c>
      <c r="C22">
        <v>40.020000000000003</v>
      </c>
      <c r="D22">
        <f t="shared" si="0"/>
        <v>55</v>
      </c>
      <c r="E22">
        <f t="shared" si="1"/>
        <v>82</v>
      </c>
    </row>
    <row r="23" spans="1:5" x14ac:dyDescent="0.15">
      <c r="A23" t="s">
        <v>74</v>
      </c>
      <c r="B23">
        <v>19.489999999999998</v>
      </c>
      <c r="C23">
        <v>24.18</v>
      </c>
      <c r="D23">
        <f t="shared" si="0"/>
        <v>347</v>
      </c>
      <c r="E23">
        <f t="shared" si="1"/>
        <v>341</v>
      </c>
    </row>
    <row r="24" spans="1:5" x14ac:dyDescent="0.15">
      <c r="A24" t="s">
        <v>75</v>
      </c>
      <c r="B24">
        <v>30.25</v>
      </c>
      <c r="C24">
        <v>36.46</v>
      </c>
      <c r="D24">
        <f t="shared" si="0"/>
        <v>91</v>
      </c>
      <c r="E24">
        <f t="shared" si="1"/>
        <v>108</v>
      </c>
    </row>
    <row r="25" spans="1:5" x14ac:dyDescent="0.15">
      <c r="A25" t="s">
        <v>76</v>
      </c>
      <c r="B25">
        <v>16.7</v>
      </c>
      <c r="C25">
        <v>17.75</v>
      </c>
      <c r="D25">
        <f t="shared" si="0"/>
        <v>445</v>
      </c>
      <c r="E25">
        <f t="shared" si="1"/>
        <v>488</v>
      </c>
    </row>
    <row r="26" spans="1:5" x14ac:dyDescent="0.15">
      <c r="A26" t="s">
        <v>77</v>
      </c>
      <c r="B26">
        <v>19.75</v>
      </c>
      <c r="C26">
        <v>24.54</v>
      </c>
      <c r="D26">
        <f t="shared" si="0"/>
        <v>334</v>
      </c>
      <c r="E26">
        <f t="shared" si="1"/>
        <v>334</v>
      </c>
    </row>
    <row r="27" spans="1:5" x14ac:dyDescent="0.15">
      <c r="A27" t="s">
        <v>78</v>
      </c>
      <c r="B27">
        <v>19.68</v>
      </c>
      <c r="C27">
        <v>25.16</v>
      </c>
      <c r="D27">
        <f t="shared" si="0"/>
        <v>339</v>
      </c>
      <c r="E27">
        <f t="shared" si="1"/>
        <v>321</v>
      </c>
    </row>
    <row r="28" spans="1:5" x14ac:dyDescent="0.15">
      <c r="A28" t="s">
        <v>79</v>
      </c>
      <c r="B28">
        <v>2.52</v>
      </c>
      <c r="C28">
        <v>33.4</v>
      </c>
      <c r="D28">
        <f t="shared" si="0"/>
        <v>500</v>
      </c>
      <c r="E28">
        <f t="shared" si="1"/>
        <v>140</v>
      </c>
    </row>
    <row r="29" spans="1:5" x14ac:dyDescent="0.15">
      <c r="A29" t="s">
        <v>80</v>
      </c>
      <c r="B29">
        <v>16.329999999999998</v>
      </c>
      <c r="C29">
        <v>17.29</v>
      </c>
      <c r="D29">
        <f t="shared" si="0"/>
        <v>457</v>
      </c>
      <c r="E29">
        <f t="shared" si="1"/>
        <v>490</v>
      </c>
    </row>
    <row r="30" spans="1:5" x14ac:dyDescent="0.15">
      <c r="A30" t="s">
        <v>81</v>
      </c>
      <c r="B30">
        <v>26.26</v>
      </c>
      <c r="C30">
        <v>33.119999999999997</v>
      </c>
      <c r="D30">
        <f t="shared" si="0"/>
        <v>146</v>
      </c>
      <c r="E30">
        <f t="shared" si="1"/>
        <v>147</v>
      </c>
    </row>
    <row r="31" spans="1:5" x14ac:dyDescent="0.15">
      <c r="A31" t="s">
        <v>82</v>
      </c>
      <c r="B31">
        <v>16.77</v>
      </c>
      <c r="C31">
        <v>18.27</v>
      </c>
      <c r="D31">
        <f t="shared" si="0"/>
        <v>440</v>
      </c>
      <c r="E31">
        <f t="shared" si="1"/>
        <v>473</v>
      </c>
    </row>
    <row r="32" spans="1:5" x14ac:dyDescent="0.15">
      <c r="A32" t="s">
        <v>83</v>
      </c>
      <c r="B32">
        <v>35.770000000000003</v>
      </c>
      <c r="C32">
        <v>38.71</v>
      </c>
      <c r="D32">
        <f t="shared" si="0"/>
        <v>49</v>
      </c>
      <c r="E32">
        <f t="shared" si="1"/>
        <v>89</v>
      </c>
    </row>
    <row r="33" spans="1:5" x14ac:dyDescent="0.15">
      <c r="A33" t="s">
        <v>84</v>
      </c>
      <c r="B33">
        <v>16.47</v>
      </c>
      <c r="C33">
        <v>18.899999999999999</v>
      </c>
      <c r="D33">
        <f t="shared" si="0"/>
        <v>453</v>
      </c>
      <c r="E33">
        <f t="shared" si="1"/>
        <v>464</v>
      </c>
    </row>
    <row r="34" spans="1:5" x14ac:dyDescent="0.15">
      <c r="A34" t="s">
        <v>85</v>
      </c>
      <c r="B34">
        <v>20.96</v>
      </c>
      <c r="C34">
        <v>24.82</v>
      </c>
      <c r="D34">
        <f t="shared" si="0"/>
        <v>290</v>
      </c>
      <c r="E34">
        <f t="shared" si="1"/>
        <v>324</v>
      </c>
    </row>
    <row r="35" spans="1:5" x14ac:dyDescent="0.15">
      <c r="A35" t="s">
        <v>86</v>
      </c>
      <c r="B35">
        <v>19.96</v>
      </c>
      <c r="C35">
        <v>24.81</v>
      </c>
      <c r="D35">
        <f t="shared" si="0"/>
        <v>327</v>
      </c>
      <c r="E35">
        <f t="shared" si="1"/>
        <v>325</v>
      </c>
    </row>
    <row r="36" spans="1:5" x14ac:dyDescent="0.15">
      <c r="A36" t="s">
        <v>87</v>
      </c>
      <c r="B36">
        <v>17.68</v>
      </c>
      <c r="C36">
        <v>20.81</v>
      </c>
      <c r="D36">
        <f t="shared" si="0"/>
        <v>420</v>
      </c>
      <c r="E36">
        <f t="shared" si="1"/>
        <v>420</v>
      </c>
    </row>
    <row r="37" spans="1:5" x14ac:dyDescent="0.15">
      <c r="A37" t="s">
        <v>88</v>
      </c>
      <c r="B37">
        <v>24.87</v>
      </c>
      <c r="C37">
        <v>31.08</v>
      </c>
      <c r="D37">
        <f t="shared" si="0"/>
        <v>171</v>
      </c>
      <c r="E37">
        <f t="shared" si="1"/>
        <v>187</v>
      </c>
    </row>
    <row r="38" spans="1:5" x14ac:dyDescent="0.15">
      <c r="A38" t="s">
        <v>89</v>
      </c>
      <c r="B38">
        <v>19.010000000000002</v>
      </c>
      <c r="C38">
        <v>21.87</v>
      </c>
      <c r="D38">
        <f t="shared" si="0"/>
        <v>371</v>
      </c>
      <c r="E38">
        <f t="shared" si="1"/>
        <v>396</v>
      </c>
    </row>
    <row r="39" spans="1:5" x14ac:dyDescent="0.15">
      <c r="A39" t="s">
        <v>90</v>
      </c>
      <c r="B39">
        <v>19.59</v>
      </c>
      <c r="C39">
        <v>22.82</v>
      </c>
      <c r="D39">
        <f t="shared" si="0"/>
        <v>342</v>
      </c>
      <c r="E39">
        <f t="shared" si="1"/>
        <v>375</v>
      </c>
    </row>
    <row r="40" spans="1:5" x14ac:dyDescent="0.15">
      <c r="A40" t="s">
        <v>91</v>
      </c>
      <c r="B40">
        <v>21.23</v>
      </c>
      <c r="C40">
        <v>27.32</v>
      </c>
      <c r="D40">
        <f t="shared" si="0"/>
        <v>285</v>
      </c>
      <c r="E40">
        <f t="shared" si="1"/>
        <v>265</v>
      </c>
    </row>
    <row r="41" spans="1:5" x14ac:dyDescent="0.15">
      <c r="A41" t="s">
        <v>92</v>
      </c>
      <c r="B41">
        <v>18.77</v>
      </c>
      <c r="C41">
        <v>21.95</v>
      </c>
      <c r="D41">
        <f t="shared" si="0"/>
        <v>379</v>
      </c>
      <c r="E41">
        <f t="shared" si="1"/>
        <v>393</v>
      </c>
    </row>
    <row r="42" spans="1:5" x14ac:dyDescent="0.15">
      <c r="A42" t="s">
        <v>93</v>
      </c>
      <c r="B42">
        <v>36.049999999999997</v>
      </c>
      <c r="C42">
        <v>51.85</v>
      </c>
      <c r="D42">
        <f t="shared" si="0"/>
        <v>46</v>
      </c>
      <c r="E42">
        <f t="shared" si="1"/>
        <v>35</v>
      </c>
    </row>
    <row r="43" spans="1:5" x14ac:dyDescent="0.15">
      <c r="A43" t="s">
        <v>94</v>
      </c>
      <c r="B43">
        <v>25.74</v>
      </c>
      <c r="C43">
        <v>30.25</v>
      </c>
      <c r="D43">
        <f t="shared" si="0"/>
        <v>156</v>
      </c>
      <c r="E43">
        <f t="shared" si="1"/>
        <v>203</v>
      </c>
    </row>
    <row r="44" spans="1:5" x14ac:dyDescent="0.15">
      <c r="A44" t="s">
        <v>95</v>
      </c>
      <c r="B44">
        <v>16.25</v>
      </c>
      <c r="C44">
        <v>19.59</v>
      </c>
      <c r="D44">
        <f t="shared" si="0"/>
        <v>459</v>
      </c>
      <c r="E44">
        <f t="shared" si="1"/>
        <v>449</v>
      </c>
    </row>
    <row r="45" spans="1:5" x14ac:dyDescent="0.15">
      <c r="A45" t="s">
        <v>96</v>
      </c>
      <c r="B45">
        <v>37.56</v>
      </c>
      <c r="C45">
        <v>52.68</v>
      </c>
      <c r="D45">
        <f t="shared" si="0"/>
        <v>36</v>
      </c>
      <c r="E45">
        <f t="shared" si="1"/>
        <v>32</v>
      </c>
    </row>
    <row r="46" spans="1:5" x14ac:dyDescent="0.15">
      <c r="A46" t="s">
        <v>97</v>
      </c>
      <c r="B46">
        <v>18.53</v>
      </c>
      <c r="C46">
        <v>22.51</v>
      </c>
      <c r="D46">
        <f t="shared" si="0"/>
        <v>388</v>
      </c>
      <c r="E46">
        <f t="shared" si="1"/>
        <v>384</v>
      </c>
    </row>
    <row r="47" spans="1:5" x14ac:dyDescent="0.15">
      <c r="A47" t="s">
        <v>98</v>
      </c>
      <c r="B47">
        <v>21.54</v>
      </c>
      <c r="C47">
        <v>27.66</v>
      </c>
      <c r="D47">
        <f t="shared" si="0"/>
        <v>274</v>
      </c>
      <c r="E47">
        <f t="shared" si="1"/>
        <v>260</v>
      </c>
    </row>
    <row r="48" spans="1:5" x14ac:dyDescent="0.15">
      <c r="A48" t="s">
        <v>99</v>
      </c>
      <c r="B48">
        <v>26.96</v>
      </c>
      <c r="C48">
        <v>30.5</v>
      </c>
      <c r="D48">
        <f t="shared" si="0"/>
        <v>133</v>
      </c>
      <c r="E48">
        <f t="shared" si="1"/>
        <v>199</v>
      </c>
    </row>
    <row r="49" spans="1:5" x14ac:dyDescent="0.15">
      <c r="A49" t="s">
        <v>100</v>
      </c>
      <c r="B49">
        <v>22.77</v>
      </c>
      <c r="C49">
        <v>29.96</v>
      </c>
      <c r="D49">
        <f t="shared" si="0"/>
        <v>238</v>
      </c>
      <c r="E49">
        <f t="shared" si="1"/>
        <v>212</v>
      </c>
    </row>
    <row r="50" spans="1:5" x14ac:dyDescent="0.15">
      <c r="A50" t="s">
        <v>101</v>
      </c>
      <c r="B50">
        <v>19.91</v>
      </c>
      <c r="C50">
        <v>26.64</v>
      </c>
      <c r="D50">
        <f t="shared" si="0"/>
        <v>329</v>
      </c>
      <c r="E50">
        <f t="shared" si="1"/>
        <v>283</v>
      </c>
    </row>
    <row r="51" spans="1:5" x14ac:dyDescent="0.15">
      <c r="A51" t="s">
        <v>102</v>
      </c>
      <c r="B51">
        <v>13.91</v>
      </c>
      <c r="C51">
        <v>14.58</v>
      </c>
      <c r="D51">
        <f t="shared" si="0"/>
        <v>489</v>
      </c>
      <c r="E51">
        <f t="shared" si="1"/>
        <v>504</v>
      </c>
    </row>
    <row r="52" spans="1:5" x14ac:dyDescent="0.15">
      <c r="A52" t="s">
        <v>103</v>
      </c>
      <c r="B52">
        <v>30.63</v>
      </c>
      <c r="C52">
        <v>35.6</v>
      </c>
      <c r="D52">
        <f t="shared" si="0"/>
        <v>83</v>
      </c>
      <c r="E52">
        <f t="shared" si="1"/>
        <v>116</v>
      </c>
    </row>
    <row r="53" spans="1:5" x14ac:dyDescent="0.15">
      <c r="A53" t="s">
        <v>104</v>
      </c>
      <c r="B53">
        <v>16.75</v>
      </c>
      <c r="C53">
        <v>20.45</v>
      </c>
      <c r="D53">
        <f t="shared" si="0"/>
        <v>441</v>
      </c>
      <c r="E53">
        <f t="shared" si="1"/>
        <v>429</v>
      </c>
    </row>
    <row r="54" spans="1:5" x14ac:dyDescent="0.15">
      <c r="A54" t="s">
        <v>105</v>
      </c>
      <c r="B54">
        <v>28.81</v>
      </c>
      <c r="C54">
        <v>32.729999999999997</v>
      </c>
      <c r="D54">
        <f t="shared" si="0"/>
        <v>103</v>
      </c>
      <c r="E54">
        <f t="shared" si="1"/>
        <v>158</v>
      </c>
    </row>
    <row r="55" spans="1:5" x14ac:dyDescent="0.15">
      <c r="A55" t="s">
        <v>106</v>
      </c>
      <c r="B55">
        <v>18.47</v>
      </c>
      <c r="C55">
        <v>20.63</v>
      </c>
      <c r="D55">
        <f t="shared" si="0"/>
        <v>392</v>
      </c>
      <c r="E55">
        <f t="shared" si="1"/>
        <v>426</v>
      </c>
    </row>
    <row r="56" spans="1:5" x14ac:dyDescent="0.15">
      <c r="A56" t="s">
        <v>107</v>
      </c>
      <c r="B56">
        <v>30.33</v>
      </c>
      <c r="C56">
        <v>37.82</v>
      </c>
      <c r="D56">
        <f t="shared" si="0"/>
        <v>90</v>
      </c>
      <c r="E56">
        <f t="shared" si="1"/>
        <v>98</v>
      </c>
    </row>
    <row r="57" spans="1:5" x14ac:dyDescent="0.15">
      <c r="A57" t="s">
        <v>108</v>
      </c>
      <c r="B57">
        <v>18.5</v>
      </c>
      <c r="C57">
        <v>20.079999999999998</v>
      </c>
      <c r="D57">
        <f t="shared" si="0"/>
        <v>390</v>
      </c>
      <c r="E57">
        <f t="shared" si="1"/>
        <v>436</v>
      </c>
    </row>
    <row r="58" spans="1:5" x14ac:dyDescent="0.15">
      <c r="A58" t="s">
        <v>109</v>
      </c>
      <c r="B58">
        <v>19.940000000000001</v>
      </c>
      <c r="C58">
        <v>23.96</v>
      </c>
      <c r="D58">
        <f t="shared" si="0"/>
        <v>328</v>
      </c>
      <c r="E58">
        <f t="shared" si="1"/>
        <v>347</v>
      </c>
    </row>
    <row r="59" spans="1:5" x14ac:dyDescent="0.15">
      <c r="A59" t="s">
        <v>110</v>
      </c>
      <c r="B59">
        <v>33.630000000000003</v>
      </c>
      <c r="C59">
        <v>43.81</v>
      </c>
      <c r="D59">
        <f t="shared" si="0"/>
        <v>63</v>
      </c>
      <c r="E59">
        <f t="shared" si="1"/>
        <v>58</v>
      </c>
    </row>
    <row r="60" spans="1:5" x14ac:dyDescent="0.15">
      <c r="A60" t="s">
        <v>111</v>
      </c>
      <c r="B60">
        <v>22.2</v>
      </c>
      <c r="C60">
        <v>26.27</v>
      </c>
      <c r="D60">
        <f t="shared" si="0"/>
        <v>253</v>
      </c>
      <c r="E60">
        <f t="shared" si="1"/>
        <v>296</v>
      </c>
    </row>
    <row r="61" spans="1:5" x14ac:dyDescent="0.15">
      <c r="A61" t="s">
        <v>112</v>
      </c>
      <c r="B61">
        <v>25.37</v>
      </c>
      <c r="C61">
        <v>33.69</v>
      </c>
      <c r="D61">
        <f t="shared" si="0"/>
        <v>163</v>
      </c>
      <c r="E61">
        <f t="shared" si="1"/>
        <v>135</v>
      </c>
    </row>
    <row r="62" spans="1:5" x14ac:dyDescent="0.15">
      <c r="A62" t="s">
        <v>113</v>
      </c>
      <c r="B62">
        <v>22.91</v>
      </c>
      <c r="C62">
        <v>28.58</v>
      </c>
      <c r="D62">
        <f t="shared" si="0"/>
        <v>231</v>
      </c>
      <c r="E62">
        <f t="shared" si="1"/>
        <v>235</v>
      </c>
    </row>
    <row r="63" spans="1:5" x14ac:dyDescent="0.15">
      <c r="A63" t="s">
        <v>114</v>
      </c>
      <c r="B63">
        <v>17.07</v>
      </c>
      <c r="C63">
        <v>20.07</v>
      </c>
      <c r="D63">
        <f t="shared" si="0"/>
        <v>435</v>
      </c>
      <c r="E63">
        <f t="shared" si="1"/>
        <v>437</v>
      </c>
    </row>
    <row r="64" spans="1:5" x14ac:dyDescent="0.15">
      <c r="A64" t="s">
        <v>115</v>
      </c>
      <c r="B64">
        <v>19.09</v>
      </c>
      <c r="C64">
        <v>36.28</v>
      </c>
      <c r="D64">
        <f t="shared" si="0"/>
        <v>366</v>
      </c>
      <c r="E64">
        <f t="shared" si="1"/>
        <v>111</v>
      </c>
    </row>
    <row r="65" spans="1:5" x14ac:dyDescent="0.15">
      <c r="A65" t="s">
        <v>116</v>
      </c>
      <c r="B65">
        <v>19.07</v>
      </c>
      <c r="C65">
        <v>21.96</v>
      </c>
      <c r="D65">
        <f t="shared" si="0"/>
        <v>368</v>
      </c>
      <c r="E65">
        <f t="shared" si="1"/>
        <v>392</v>
      </c>
    </row>
    <row r="66" spans="1:5" x14ac:dyDescent="0.15">
      <c r="A66" t="s">
        <v>117</v>
      </c>
      <c r="B66">
        <v>20.11</v>
      </c>
      <c r="C66">
        <v>25.82</v>
      </c>
      <c r="D66">
        <f t="shared" ref="D66:D129" si="2">RANK(B66,$B$2:$B$506)</f>
        <v>322</v>
      </c>
      <c r="E66">
        <f t="shared" ref="E66:E129" si="3">RANK(C66,$C$2:$C$506)</f>
        <v>303</v>
      </c>
    </row>
    <row r="67" spans="1:5" x14ac:dyDescent="0.15">
      <c r="A67" t="s">
        <v>118</v>
      </c>
      <c r="B67">
        <v>15.69</v>
      </c>
      <c r="C67">
        <v>19.05</v>
      </c>
      <c r="D67">
        <f t="shared" si="2"/>
        <v>472</v>
      </c>
      <c r="E67">
        <f t="shared" si="3"/>
        <v>460</v>
      </c>
    </row>
    <row r="68" spans="1:5" x14ac:dyDescent="0.15">
      <c r="A68" t="s">
        <v>119</v>
      </c>
      <c r="B68">
        <v>27.68</v>
      </c>
      <c r="C68">
        <v>26.45</v>
      </c>
      <c r="D68">
        <f t="shared" si="2"/>
        <v>123</v>
      </c>
      <c r="E68">
        <f t="shared" si="3"/>
        <v>291</v>
      </c>
    </row>
    <row r="69" spans="1:5" x14ac:dyDescent="0.15">
      <c r="A69" t="s">
        <v>567</v>
      </c>
      <c r="B69">
        <v>14.66</v>
      </c>
      <c r="C69">
        <v>17.77</v>
      </c>
      <c r="D69">
        <f t="shared" si="2"/>
        <v>485</v>
      </c>
      <c r="E69">
        <f t="shared" si="3"/>
        <v>487</v>
      </c>
    </row>
    <row r="70" spans="1:5" x14ac:dyDescent="0.15">
      <c r="A70" t="s">
        <v>121</v>
      </c>
      <c r="B70">
        <v>31.53</v>
      </c>
      <c r="C70">
        <v>34.9</v>
      </c>
      <c r="D70">
        <f t="shared" si="2"/>
        <v>78</v>
      </c>
      <c r="E70">
        <f t="shared" si="3"/>
        <v>124</v>
      </c>
    </row>
    <row r="71" spans="1:5" x14ac:dyDescent="0.15">
      <c r="A71" t="s">
        <v>122</v>
      </c>
      <c r="B71">
        <v>31.62</v>
      </c>
      <c r="C71">
        <v>37.840000000000003</v>
      </c>
      <c r="D71">
        <f t="shared" si="2"/>
        <v>77</v>
      </c>
      <c r="E71">
        <f t="shared" si="3"/>
        <v>97</v>
      </c>
    </row>
    <row r="72" spans="1:5" x14ac:dyDescent="0.15">
      <c r="A72" t="s">
        <v>123</v>
      </c>
      <c r="B72">
        <v>21.43</v>
      </c>
      <c r="C72">
        <v>27.85</v>
      </c>
      <c r="D72">
        <f t="shared" si="2"/>
        <v>277</v>
      </c>
      <c r="E72">
        <f t="shared" si="3"/>
        <v>254</v>
      </c>
    </row>
    <row r="73" spans="1:5" x14ac:dyDescent="0.15">
      <c r="A73" t="s">
        <v>124</v>
      </c>
      <c r="B73">
        <v>29.11</v>
      </c>
      <c r="C73">
        <v>35.520000000000003</v>
      </c>
      <c r="D73">
        <f t="shared" si="2"/>
        <v>101</v>
      </c>
      <c r="E73">
        <f t="shared" si="3"/>
        <v>117</v>
      </c>
    </row>
    <row r="74" spans="1:5" x14ac:dyDescent="0.15">
      <c r="A74" t="s">
        <v>125</v>
      </c>
      <c r="B74">
        <v>20.32</v>
      </c>
      <c r="C74">
        <v>26.83</v>
      </c>
      <c r="D74">
        <f t="shared" si="2"/>
        <v>315</v>
      </c>
      <c r="E74">
        <f t="shared" si="3"/>
        <v>277</v>
      </c>
    </row>
    <row r="75" spans="1:5" x14ac:dyDescent="0.15">
      <c r="A75" t="s">
        <v>126</v>
      </c>
      <c r="B75">
        <v>32.43</v>
      </c>
      <c r="C75">
        <v>39.03</v>
      </c>
      <c r="D75">
        <f t="shared" si="2"/>
        <v>68</v>
      </c>
      <c r="E75">
        <f t="shared" si="3"/>
        <v>86</v>
      </c>
    </row>
    <row r="76" spans="1:5" x14ac:dyDescent="0.15">
      <c r="A76" t="s">
        <v>127</v>
      </c>
      <c r="B76">
        <v>18.39</v>
      </c>
      <c r="C76">
        <v>21.37</v>
      </c>
      <c r="D76">
        <f t="shared" si="2"/>
        <v>394</v>
      </c>
      <c r="E76">
        <f t="shared" si="3"/>
        <v>408</v>
      </c>
    </row>
    <row r="77" spans="1:5" x14ac:dyDescent="0.15">
      <c r="A77" t="s">
        <v>128</v>
      </c>
      <c r="B77">
        <v>24.01</v>
      </c>
      <c r="C77">
        <v>28.05</v>
      </c>
      <c r="D77">
        <f t="shared" si="2"/>
        <v>203</v>
      </c>
      <c r="E77">
        <f t="shared" si="3"/>
        <v>250</v>
      </c>
    </row>
    <row r="78" spans="1:5" x14ac:dyDescent="0.15">
      <c r="A78" t="s">
        <v>129</v>
      </c>
      <c r="B78">
        <v>22.59</v>
      </c>
      <c r="C78">
        <v>29.94</v>
      </c>
      <c r="D78">
        <f t="shared" si="2"/>
        <v>244</v>
      </c>
      <c r="E78">
        <f t="shared" si="3"/>
        <v>213</v>
      </c>
    </row>
    <row r="79" spans="1:5" x14ac:dyDescent="0.15">
      <c r="A79" t="s">
        <v>130</v>
      </c>
      <c r="B79">
        <v>1.88</v>
      </c>
      <c r="C79">
        <v>30.75</v>
      </c>
      <c r="D79">
        <f t="shared" si="2"/>
        <v>502</v>
      </c>
      <c r="E79">
        <f t="shared" si="3"/>
        <v>196</v>
      </c>
    </row>
    <row r="80" spans="1:5" x14ac:dyDescent="0.15">
      <c r="A80" t="s">
        <v>566</v>
      </c>
      <c r="B80">
        <v>15.85</v>
      </c>
      <c r="C80">
        <v>20.04</v>
      </c>
      <c r="D80">
        <f t="shared" si="2"/>
        <v>468</v>
      </c>
      <c r="E80">
        <f t="shared" si="3"/>
        <v>438</v>
      </c>
    </row>
    <row r="81" spans="1:5" x14ac:dyDescent="0.15">
      <c r="A81" t="s">
        <v>132</v>
      </c>
      <c r="B81">
        <v>19</v>
      </c>
      <c r="C81">
        <v>22.03</v>
      </c>
      <c r="D81">
        <f t="shared" si="2"/>
        <v>373</v>
      </c>
      <c r="E81">
        <f t="shared" si="3"/>
        <v>390</v>
      </c>
    </row>
    <row r="82" spans="1:5" x14ac:dyDescent="0.15">
      <c r="A82" t="s">
        <v>133</v>
      </c>
      <c r="B82">
        <v>19.190000000000001</v>
      </c>
      <c r="C82">
        <v>22</v>
      </c>
      <c r="D82">
        <f t="shared" si="2"/>
        <v>361</v>
      </c>
      <c r="E82">
        <f t="shared" si="3"/>
        <v>391</v>
      </c>
    </row>
    <row r="83" spans="1:5" x14ac:dyDescent="0.15">
      <c r="A83" t="s">
        <v>134</v>
      </c>
      <c r="B83">
        <v>44.36</v>
      </c>
      <c r="C83">
        <v>25.36</v>
      </c>
      <c r="D83">
        <f t="shared" si="2"/>
        <v>17</v>
      </c>
      <c r="E83">
        <f t="shared" si="3"/>
        <v>314</v>
      </c>
    </row>
    <row r="84" spans="1:5" x14ac:dyDescent="0.15">
      <c r="A84" t="s">
        <v>135</v>
      </c>
      <c r="B84">
        <v>35.909999999999997</v>
      </c>
      <c r="C84">
        <v>48.11</v>
      </c>
      <c r="D84">
        <f t="shared" si="2"/>
        <v>48</v>
      </c>
      <c r="E84">
        <f t="shared" si="3"/>
        <v>45</v>
      </c>
    </row>
    <row r="85" spans="1:5" x14ac:dyDescent="0.15">
      <c r="A85" t="s">
        <v>136</v>
      </c>
      <c r="B85">
        <v>19.100000000000001</v>
      </c>
      <c r="C85">
        <v>45.94</v>
      </c>
      <c r="D85">
        <f t="shared" si="2"/>
        <v>365</v>
      </c>
      <c r="E85">
        <f t="shared" si="3"/>
        <v>50</v>
      </c>
    </row>
    <row r="86" spans="1:5" x14ac:dyDescent="0.15">
      <c r="A86" t="s">
        <v>137</v>
      </c>
      <c r="B86">
        <v>18.63</v>
      </c>
      <c r="C86">
        <v>20.7</v>
      </c>
      <c r="D86">
        <f t="shared" si="2"/>
        <v>385</v>
      </c>
      <c r="E86">
        <f t="shared" si="3"/>
        <v>424</v>
      </c>
    </row>
    <row r="87" spans="1:5" x14ac:dyDescent="0.15">
      <c r="A87" t="s">
        <v>138</v>
      </c>
      <c r="B87">
        <v>24.68</v>
      </c>
      <c r="C87">
        <v>30.19</v>
      </c>
      <c r="D87">
        <f t="shared" si="2"/>
        <v>184</v>
      </c>
      <c r="E87">
        <f t="shared" si="3"/>
        <v>205</v>
      </c>
    </row>
    <row r="88" spans="1:5" x14ac:dyDescent="0.15">
      <c r="A88" t="s">
        <v>139</v>
      </c>
      <c r="B88">
        <v>20.09</v>
      </c>
      <c r="C88">
        <v>24.79</v>
      </c>
      <c r="D88">
        <f t="shared" si="2"/>
        <v>323</v>
      </c>
      <c r="E88">
        <f t="shared" si="3"/>
        <v>326</v>
      </c>
    </row>
    <row r="89" spans="1:5" x14ac:dyDescent="0.15">
      <c r="A89" t="s">
        <v>140</v>
      </c>
      <c r="B89">
        <v>18.09</v>
      </c>
      <c r="C89">
        <v>21.89</v>
      </c>
      <c r="D89">
        <f t="shared" si="2"/>
        <v>405</v>
      </c>
      <c r="E89">
        <f t="shared" si="3"/>
        <v>394</v>
      </c>
    </row>
    <row r="90" spans="1:5" x14ac:dyDescent="0.15">
      <c r="A90" t="s">
        <v>141</v>
      </c>
      <c r="B90">
        <v>31.87</v>
      </c>
      <c r="C90">
        <v>34.64</v>
      </c>
      <c r="D90">
        <f t="shared" si="2"/>
        <v>74</v>
      </c>
      <c r="E90">
        <f t="shared" si="3"/>
        <v>129</v>
      </c>
    </row>
    <row r="91" spans="1:5" x14ac:dyDescent="0.15">
      <c r="A91" t="s">
        <v>142</v>
      </c>
      <c r="B91">
        <v>24.76</v>
      </c>
      <c r="C91">
        <v>30.18</v>
      </c>
      <c r="D91">
        <f t="shared" si="2"/>
        <v>177</v>
      </c>
      <c r="E91">
        <f t="shared" si="3"/>
        <v>206</v>
      </c>
    </row>
    <row r="92" spans="1:5" x14ac:dyDescent="0.15">
      <c r="A92" t="s">
        <v>143</v>
      </c>
      <c r="B92">
        <v>22.6</v>
      </c>
      <c r="C92">
        <v>29.29</v>
      </c>
      <c r="D92">
        <f t="shared" si="2"/>
        <v>243</v>
      </c>
      <c r="E92">
        <f t="shared" si="3"/>
        <v>224</v>
      </c>
    </row>
    <row r="93" spans="1:5" x14ac:dyDescent="0.15">
      <c r="A93" t="s">
        <v>144</v>
      </c>
      <c r="B93">
        <v>28.11</v>
      </c>
      <c r="C93">
        <v>36.770000000000003</v>
      </c>
      <c r="D93">
        <f t="shared" si="2"/>
        <v>119</v>
      </c>
      <c r="E93">
        <f t="shared" si="3"/>
        <v>107</v>
      </c>
    </row>
    <row r="94" spans="1:5" x14ac:dyDescent="0.15">
      <c r="A94" t="s">
        <v>145</v>
      </c>
      <c r="B94">
        <v>23.1</v>
      </c>
      <c r="C94">
        <v>27.3</v>
      </c>
      <c r="D94">
        <f t="shared" si="2"/>
        <v>223</v>
      </c>
      <c r="E94">
        <f t="shared" si="3"/>
        <v>266</v>
      </c>
    </row>
    <row r="95" spans="1:5" x14ac:dyDescent="0.15">
      <c r="A95" t="s">
        <v>146</v>
      </c>
      <c r="B95">
        <v>28.56</v>
      </c>
      <c r="C95">
        <v>36.04</v>
      </c>
      <c r="D95">
        <f t="shared" si="2"/>
        <v>110</v>
      </c>
      <c r="E95">
        <f t="shared" si="3"/>
        <v>112</v>
      </c>
    </row>
    <row r="96" spans="1:5" x14ac:dyDescent="0.15">
      <c r="A96" t="s">
        <v>147</v>
      </c>
      <c r="B96">
        <v>19.38</v>
      </c>
      <c r="C96">
        <v>23.38</v>
      </c>
      <c r="D96">
        <f t="shared" si="2"/>
        <v>353</v>
      </c>
      <c r="E96">
        <f t="shared" si="3"/>
        <v>363</v>
      </c>
    </row>
    <row r="97" spans="1:5" x14ac:dyDescent="0.15">
      <c r="A97" t="s">
        <v>148</v>
      </c>
      <c r="B97">
        <v>23.89</v>
      </c>
      <c r="C97">
        <v>30.88</v>
      </c>
      <c r="D97">
        <f t="shared" si="2"/>
        <v>206</v>
      </c>
      <c r="E97">
        <f t="shared" si="3"/>
        <v>190</v>
      </c>
    </row>
    <row r="98" spans="1:5" x14ac:dyDescent="0.15">
      <c r="A98" t="s">
        <v>149</v>
      </c>
      <c r="B98">
        <v>23.01</v>
      </c>
      <c r="C98">
        <v>27.15</v>
      </c>
      <c r="D98">
        <f t="shared" si="2"/>
        <v>229</v>
      </c>
      <c r="E98">
        <f t="shared" si="3"/>
        <v>270</v>
      </c>
    </row>
    <row r="99" spans="1:5" x14ac:dyDescent="0.15">
      <c r="A99" t="s">
        <v>150</v>
      </c>
      <c r="B99">
        <v>45.15</v>
      </c>
      <c r="C99">
        <v>50.84</v>
      </c>
      <c r="D99">
        <f t="shared" si="2"/>
        <v>16</v>
      </c>
      <c r="E99">
        <f t="shared" si="3"/>
        <v>36</v>
      </c>
    </row>
    <row r="100" spans="1:5" x14ac:dyDescent="0.15">
      <c r="A100" t="s">
        <v>151</v>
      </c>
      <c r="B100">
        <v>28.2</v>
      </c>
      <c r="C100">
        <v>38.06</v>
      </c>
      <c r="D100">
        <f t="shared" si="2"/>
        <v>117</v>
      </c>
      <c r="E100">
        <f t="shared" si="3"/>
        <v>95</v>
      </c>
    </row>
    <row r="101" spans="1:5" x14ac:dyDescent="0.15">
      <c r="A101" t="s">
        <v>152</v>
      </c>
      <c r="B101">
        <v>72.86</v>
      </c>
      <c r="C101">
        <v>114.69</v>
      </c>
      <c r="D101">
        <f t="shared" si="2"/>
        <v>1</v>
      </c>
      <c r="E101">
        <f t="shared" si="3"/>
        <v>2</v>
      </c>
    </row>
    <row r="102" spans="1:5" x14ac:dyDescent="0.15">
      <c r="A102" t="s">
        <v>153</v>
      </c>
      <c r="B102">
        <v>19.170000000000002</v>
      </c>
      <c r="C102">
        <v>29.67</v>
      </c>
      <c r="D102">
        <f t="shared" si="2"/>
        <v>362</v>
      </c>
      <c r="E102">
        <f t="shared" si="3"/>
        <v>218</v>
      </c>
    </row>
    <row r="103" spans="1:5" x14ac:dyDescent="0.15">
      <c r="A103" t="s">
        <v>154</v>
      </c>
      <c r="B103">
        <v>29.84</v>
      </c>
      <c r="C103">
        <v>35.200000000000003</v>
      </c>
      <c r="D103">
        <f t="shared" si="2"/>
        <v>95</v>
      </c>
      <c r="E103">
        <f t="shared" si="3"/>
        <v>120</v>
      </c>
    </row>
    <row r="104" spans="1:5" x14ac:dyDescent="0.15">
      <c r="A104" t="s">
        <v>155</v>
      </c>
      <c r="B104">
        <v>16.239999999999998</v>
      </c>
      <c r="C104">
        <v>21.31</v>
      </c>
      <c r="D104">
        <f t="shared" si="2"/>
        <v>461</v>
      </c>
      <c r="E104">
        <f t="shared" si="3"/>
        <v>411</v>
      </c>
    </row>
    <row r="105" spans="1:5" x14ac:dyDescent="0.15">
      <c r="A105" t="s">
        <v>156</v>
      </c>
      <c r="B105">
        <v>26.82</v>
      </c>
      <c r="C105">
        <v>27.27</v>
      </c>
      <c r="D105">
        <f t="shared" si="2"/>
        <v>135</v>
      </c>
      <c r="E105">
        <f t="shared" si="3"/>
        <v>268</v>
      </c>
    </row>
    <row r="106" spans="1:5" x14ac:dyDescent="0.15">
      <c r="A106" t="s">
        <v>157</v>
      </c>
      <c r="B106">
        <v>34.54</v>
      </c>
      <c r="C106">
        <v>44.14</v>
      </c>
      <c r="D106">
        <f t="shared" si="2"/>
        <v>54</v>
      </c>
      <c r="E106">
        <f t="shared" si="3"/>
        <v>57</v>
      </c>
    </row>
    <row r="107" spans="1:5" x14ac:dyDescent="0.15">
      <c r="A107" t="s">
        <v>158</v>
      </c>
      <c r="B107">
        <v>16.02</v>
      </c>
      <c r="C107">
        <v>18.12</v>
      </c>
      <c r="D107">
        <f t="shared" si="2"/>
        <v>466</v>
      </c>
      <c r="E107">
        <f t="shared" si="3"/>
        <v>480</v>
      </c>
    </row>
    <row r="108" spans="1:5" x14ac:dyDescent="0.15">
      <c r="A108" t="s">
        <v>159</v>
      </c>
      <c r="B108">
        <v>16.649999999999999</v>
      </c>
      <c r="C108">
        <v>20.61</v>
      </c>
      <c r="D108">
        <f t="shared" si="2"/>
        <v>447</v>
      </c>
      <c r="E108">
        <f t="shared" si="3"/>
        <v>427</v>
      </c>
    </row>
    <row r="109" spans="1:5" x14ac:dyDescent="0.15">
      <c r="A109" t="s">
        <v>160</v>
      </c>
      <c r="B109">
        <v>20.36</v>
      </c>
      <c r="C109">
        <v>25.18</v>
      </c>
      <c r="D109">
        <f t="shared" si="2"/>
        <v>311</v>
      </c>
      <c r="E109">
        <f t="shared" si="3"/>
        <v>318</v>
      </c>
    </row>
    <row r="110" spans="1:5" x14ac:dyDescent="0.15">
      <c r="A110" t="s">
        <v>161</v>
      </c>
      <c r="B110">
        <v>24.57</v>
      </c>
      <c r="C110">
        <v>34.090000000000003</v>
      </c>
      <c r="D110">
        <f t="shared" si="2"/>
        <v>186</v>
      </c>
      <c r="E110">
        <f t="shared" si="3"/>
        <v>131</v>
      </c>
    </row>
    <row r="111" spans="1:5" x14ac:dyDescent="0.15">
      <c r="A111" t="s">
        <v>162</v>
      </c>
      <c r="B111">
        <v>25.07</v>
      </c>
      <c r="C111">
        <v>34.770000000000003</v>
      </c>
      <c r="D111">
        <f t="shared" si="2"/>
        <v>169</v>
      </c>
      <c r="E111">
        <f t="shared" si="3"/>
        <v>126</v>
      </c>
    </row>
    <row r="112" spans="1:5" x14ac:dyDescent="0.15">
      <c r="A112" t="s">
        <v>163</v>
      </c>
      <c r="B112">
        <v>15.38</v>
      </c>
      <c r="C112">
        <v>17.27</v>
      </c>
      <c r="D112">
        <f t="shared" si="2"/>
        <v>478</v>
      </c>
      <c r="E112">
        <f t="shared" si="3"/>
        <v>491</v>
      </c>
    </row>
    <row r="113" spans="1:5" x14ac:dyDescent="0.15">
      <c r="A113" t="s">
        <v>164</v>
      </c>
      <c r="B113">
        <v>19.8</v>
      </c>
      <c r="C113">
        <v>23.41</v>
      </c>
      <c r="D113">
        <f t="shared" si="2"/>
        <v>332</v>
      </c>
      <c r="E113">
        <f t="shared" si="3"/>
        <v>360</v>
      </c>
    </row>
    <row r="114" spans="1:5" x14ac:dyDescent="0.15">
      <c r="A114" t="s">
        <v>165</v>
      </c>
      <c r="B114">
        <v>16.739999999999998</v>
      </c>
      <c r="C114">
        <v>17.88</v>
      </c>
      <c r="D114">
        <f t="shared" si="2"/>
        <v>442</v>
      </c>
      <c r="E114">
        <f t="shared" si="3"/>
        <v>485</v>
      </c>
    </row>
    <row r="115" spans="1:5" x14ac:dyDescent="0.15">
      <c r="A115" t="s">
        <v>166</v>
      </c>
      <c r="B115">
        <v>27.86</v>
      </c>
      <c r="C115">
        <v>31.98</v>
      </c>
      <c r="D115">
        <f t="shared" si="2"/>
        <v>122</v>
      </c>
      <c r="E115">
        <f t="shared" si="3"/>
        <v>169</v>
      </c>
    </row>
    <row r="116" spans="1:5" x14ac:dyDescent="0.15">
      <c r="A116" t="s">
        <v>167</v>
      </c>
      <c r="B116">
        <v>13.45</v>
      </c>
      <c r="C116">
        <v>15.28</v>
      </c>
      <c r="D116">
        <f t="shared" si="2"/>
        <v>492</v>
      </c>
      <c r="E116">
        <f t="shared" si="3"/>
        <v>501</v>
      </c>
    </row>
    <row r="117" spans="1:5" x14ac:dyDescent="0.15">
      <c r="A117" t="s">
        <v>168</v>
      </c>
      <c r="B117">
        <v>27.65</v>
      </c>
      <c r="C117">
        <v>34.479999999999997</v>
      </c>
      <c r="D117">
        <f t="shared" si="2"/>
        <v>124</v>
      </c>
      <c r="E117">
        <f t="shared" si="3"/>
        <v>130</v>
      </c>
    </row>
    <row r="118" spans="1:5" x14ac:dyDescent="0.15">
      <c r="A118" t="s">
        <v>169</v>
      </c>
      <c r="B118">
        <v>24.15</v>
      </c>
      <c r="C118">
        <v>28.7</v>
      </c>
      <c r="D118">
        <f t="shared" si="2"/>
        <v>197</v>
      </c>
      <c r="E118">
        <f t="shared" si="3"/>
        <v>233</v>
      </c>
    </row>
    <row r="119" spans="1:5" x14ac:dyDescent="0.15">
      <c r="A119" t="s">
        <v>170</v>
      </c>
      <c r="B119">
        <v>14.59</v>
      </c>
      <c r="C119">
        <v>18.059999999999999</v>
      </c>
      <c r="D119">
        <f t="shared" si="2"/>
        <v>486</v>
      </c>
      <c r="E119">
        <f t="shared" si="3"/>
        <v>482</v>
      </c>
    </row>
    <row r="120" spans="1:5" x14ac:dyDescent="0.15">
      <c r="A120" t="s">
        <v>171</v>
      </c>
      <c r="B120">
        <v>2.09</v>
      </c>
      <c r="C120">
        <v>36.799999999999997</v>
      </c>
      <c r="D120">
        <f t="shared" si="2"/>
        <v>501</v>
      </c>
      <c r="E120">
        <f t="shared" si="3"/>
        <v>106</v>
      </c>
    </row>
    <row r="121" spans="1:5" x14ac:dyDescent="0.15">
      <c r="A121" t="s">
        <v>172</v>
      </c>
      <c r="B121">
        <v>18.07</v>
      </c>
      <c r="C121">
        <v>19.899999999999999</v>
      </c>
      <c r="D121">
        <f t="shared" si="2"/>
        <v>406</v>
      </c>
      <c r="E121">
        <f t="shared" si="3"/>
        <v>442</v>
      </c>
    </row>
    <row r="122" spans="1:5" x14ac:dyDescent="0.15">
      <c r="A122" t="s">
        <v>173</v>
      </c>
      <c r="B122">
        <v>24.74</v>
      </c>
      <c r="C122">
        <v>20.14</v>
      </c>
      <c r="D122">
        <f t="shared" si="2"/>
        <v>178</v>
      </c>
      <c r="E122">
        <f t="shared" si="3"/>
        <v>435</v>
      </c>
    </row>
    <row r="123" spans="1:5" x14ac:dyDescent="0.15">
      <c r="A123" t="s">
        <v>174</v>
      </c>
      <c r="B123">
        <v>28.29</v>
      </c>
      <c r="C123">
        <v>35.25</v>
      </c>
      <c r="D123">
        <f t="shared" si="2"/>
        <v>115</v>
      </c>
      <c r="E123">
        <f t="shared" si="3"/>
        <v>119</v>
      </c>
    </row>
    <row r="124" spans="1:5" x14ac:dyDescent="0.15">
      <c r="A124" t="s">
        <v>175</v>
      </c>
      <c r="B124">
        <v>27.22</v>
      </c>
      <c r="C124">
        <v>89.83</v>
      </c>
      <c r="D124">
        <f t="shared" si="2"/>
        <v>127</v>
      </c>
      <c r="E124">
        <f t="shared" si="3"/>
        <v>6</v>
      </c>
    </row>
    <row r="125" spans="1:5" x14ac:dyDescent="0.15">
      <c r="A125" t="s">
        <v>176</v>
      </c>
      <c r="B125">
        <v>21.1</v>
      </c>
      <c r="C125">
        <v>21.78</v>
      </c>
      <c r="D125">
        <f t="shared" si="2"/>
        <v>288</v>
      </c>
      <c r="E125">
        <f t="shared" si="3"/>
        <v>401</v>
      </c>
    </row>
    <row r="126" spans="1:5" x14ac:dyDescent="0.15">
      <c r="A126" t="s">
        <v>177</v>
      </c>
      <c r="B126">
        <v>30.71</v>
      </c>
      <c r="C126">
        <v>44.61</v>
      </c>
      <c r="D126">
        <f t="shared" si="2"/>
        <v>82</v>
      </c>
      <c r="E126">
        <f t="shared" si="3"/>
        <v>54</v>
      </c>
    </row>
    <row r="127" spans="1:5" x14ac:dyDescent="0.15">
      <c r="A127" t="s">
        <v>178</v>
      </c>
      <c r="B127">
        <v>56.44</v>
      </c>
      <c r="C127">
        <v>89.07</v>
      </c>
      <c r="D127">
        <f t="shared" si="2"/>
        <v>7</v>
      </c>
      <c r="E127">
        <f t="shared" si="3"/>
        <v>7</v>
      </c>
    </row>
    <row r="128" spans="1:5" x14ac:dyDescent="0.15">
      <c r="A128" t="s">
        <v>179</v>
      </c>
      <c r="B128">
        <v>17.5</v>
      </c>
      <c r="C128">
        <v>18.18</v>
      </c>
      <c r="D128">
        <f t="shared" si="2"/>
        <v>425</v>
      </c>
      <c r="E128">
        <f t="shared" si="3"/>
        <v>479</v>
      </c>
    </row>
    <row r="129" spans="1:5" x14ac:dyDescent="0.15">
      <c r="A129" t="s">
        <v>180</v>
      </c>
      <c r="B129">
        <v>21.27</v>
      </c>
      <c r="C129">
        <v>23.3</v>
      </c>
      <c r="D129">
        <f t="shared" si="2"/>
        <v>282</v>
      </c>
      <c r="E129">
        <f t="shared" si="3"/>
        <v>364</v>
      </c>
    </row>
    <row r="130" spans="1:5" x14ac:dyDescent="0.15">
      <c r="A130" t="s">
        <v>181</v>
      </c>
      <c r="B130">
        <v>23.05</v>
      </c>
      <c r="C130">
        <v>28.01</v>
      </c>
      <c r="D130">
        <f t="shared" ref="D130:D193" si="4">RANK(B130,$B$2:$B$506)</f>
        <v>228</v>
      </c>
      <c r="E130">
        <f t="shared" ref="E130:E193" si="5">RANK(C130,$C$2:$C$506)</f>
        <v>253</v>
      </c>
    </row>
    <row r="131" spans="1:5" x14ac:dyDescent="0.15">
      <c r="A131" t="s">
        <v>182</v>
      </c>
      <c r="B131">
        <v>16.62</v>
      </c>
      <c r="C131">
        <v>19.64</v>
      </c>
      <c r="D131">
        <f t="shared" si="4"/>
        <v>448</v>
      </c>
      <c r="E131">
        <f t="shared" si="5"/>
        <v>447</v>
      </c>
    </row>
    <row r="132" spans="1:5" x14ac:dyDescent="0.15">
      <c r="A132" t="s">
        <v>183</v>
      </c>
      <c r="B132">
        <v>17.920000000000002</v>
      </c>
      <c r="C132">
        <v>18.059999999999999</v>
      </c>
      <c r="D132">
        <f t="shared" si="4"/>
        <v>413</v>
      </c>
      <c r="E132">
        <f t="shared" si="5"/>
        <v>482</v>
      </c>
    </row>
    <row r="133" spans="1:5" x14ac:dyDescent="0.15">
      <c r="A133" t="s">
        <v>184</v>
      </c>
      <c r="B133">
        <v>23.25</v>
      </c>
      <c r="C133">
        <v>30.24</v>
      </c>
      <c r="D133">
        <f t="shared" si="4"/>
        <v>221</v>
      </c>
      <c r="E133">
        <f t="shared" si="5"/>
        <v>204</v>
      </c>
    </row>
    <row r="134" spans="1:5" x14ac:dyDescent="0.15">
      <c r="A134" t="s">
        <v>185</v>
      </c>
      <c r="B134">
        <v>22.78</v>
      </c>
      <c r="C134">
        <v>29.56</v>
      </c>
      <c r="D134">
        <f t="shared" si="4"/>
        <v>236</v>
      </c>
      <c r="E134">
        <f t="shared" si="5"/>
        <v>219</v>
      </c>
    </row>
    <row r="135" spans="1:5" x14ac:dyDescent="0.15">
      <c r="A135" t="s">
        <v>186</v>
      </c>
      <c r="B135">
        <v>16.71</v>
      </c>
      <c r="C135">
        <v>21.06</v>
      </c>
      <c r="D135">
        <f t="shared" si="4"/>
        <v>444</v>
      </c>
      <c r="E135">
        <f t="shared" si="5"/>
        <v>417</v>
      </c>
    </row>
    <row r="136" spans="1:5" x14ac:dyDescent="0.15">
      <c r="A136" t="s">
        <v>187</v>
      </c>
      <c r="B136">
        <v>26.85</v>
      </c>
      <c r="C136">
        <v>31.75</v>
      </c>
      <c r="D136">
        <f t="shared" si="4"/>
        <v>134</v>
      </c>
      <c r="E136">
        <f t="shared" si="5"/>
        <v>175</v>
      </c>
    </row>
    <row r="137" spans="1:5" x14ac:dyDescent="0.15">
      <c r="A137" t="s">
        <v>188</v>
      </c>
      <c r="B137">
        <v>21.68</v>
      </c>
      <c r="C137">
        <v>29.99</v>
      </c>
      <c r="D137">
        <f t="shared" si="4"/>
        <v>266</v>
      </c>
      <c r="E137">
        <f t="shared" si="5"/>
        <v>209</v>
      </c>
    </row>
    <row r="138" spans="1:5" x14ac:dyDescent="0.15">
      <c r="A138" t="s">
        <v>189</v>
      </c>
      <c r="B138">
        <v>20.75</v>
      </c>
      <c r="C138">
        <v>26.45</v>
      </c>
      <c r="D138">
        <f t="shared" si="4"/>
        <v>294</v>
      </c>
      <c r="E138">
        <f t="shared" si="5"/>
        <v>291</v>
      </c>
    </row>
    <row r="139" spans="1:5" x14ac:dyDescent="0.15">
      <c r="A139" t="s">
        <v>190</v>
      </c>
      <c r="B139">
        <v>17.27</v>
      </c>
      <c r="C139">
        <v>19.260000000000002</v>
      </c>
      <c r="D139">
        <f t="shared" si="4"/>
        <v>430</v>
      </c>
      <c r="E139">
        <f t="shared" si="5"/>
        <v>456</v>
      </c>
    </row>
    <row r="140" spans="1:5" x14ac:dyDescent="0.15">
      <c r="A140" t="s">
        <v>191</v>
      </c>
      <c r="B140">
        <v>22.84</v>
      </c>
      <c r="C140">
        <v>26.66</v>
      </c>
      <c r="D140">
        <f t="shared" si="4"/>
        <v>234</v>
      </c>
      <c r="E140">
        <f t="shared" si="5"/>
        <v>282</v>
      </c>
    </row>
    <row r="141" spans="1:5" x14ac:dyDescent="0.15">
      <c r="A141" t="s">
        <v>192</v>
      </c>
      <c r="B141">
        <v>28.19</v>
      </c>
      <c r="C141">
        <v>35.1</v>
      </c>
      <c r="D141">
        <f t="shared" si="4"/>
        <v>118</v>
      </c>
      <c r="E141">
        <f t="shared" si="5"/>
        <v>122</v>
      </c>
    </row>
    <row r="142" spans="1:5" x14ac:dyDescent="0.15">
      <c r="A142" t="s">
        <v>193</v>
      </c>
      <c r="B142">
        <v>33.85</v>
      </c>
      <c r="C142">
        <v>34.06</v>
      </c>
      <c r="D142">
        <f t="shared" si="4"/>
        <v>61</v>
      </c>
      <c r="E142">
        <f t="shared" si="5"/>
        <v>132</v>
      </c>
    </row>
    <row r="143" spans="1:5" x14ac:dyDescent="0.15">
      <c r="A143" t="s">
        <v>194</v>
      </c>
      <c r="B143">
        <v>19.46</v>
      </c>
      <c r="C143">
        <v>21.65</v>
      </c>
      <c r="D143">
        <f t="shared" si="4"/>
        <v>350</v>
      </c>
      <c r="E143">
        <f t="shared" si="5"/>
        <v>404</v>
      </c>
    </row>
    <row r="144" spans="1:5" x14ac:dyDescent="0.15">
      <c r="A144" t="s">
        <v>195</v>
      </c>
      <c r="B144">
        <v>41.73</v>
      </c>
      <c r="C144">
        <v>63.02</v>
      </c>
      <c r="D144">
        <f t="shared" si="4"/>
        <v>23</v>
      </c>
      <c r="E144">
        <f t="shared" si="5"/>
        <v>23</v>
      </c>
    </row>
    <row r="145" spans="1:5" x14ac:dyDescent="0.15">
      <c r="A145" t="s">
        <v>196</v>
      </c>
      <c r="B145">
        <v>49.14</v>
      </c>
      <c r="C145">
        <v>52.1</v>
      </c>
      <c r="D145">
        <f t="shared" si="4"/>
        <v>10</v>
      </c>
      <c r="E145">
        <f t="shared" si="5"/>
        <v>34</v>
      </c>
    </row>
    <row r="146" spans="1:5" x14ac:dyDescent="0.15">
      <c r="A146" t="s">
        <v>197</v>
      </c>
      <c r="B146">
        <v>21.59</v>
      </c>
      <c r="C146">
        <v>25.55</v>
      </c>
      <c r="D146">
        <f t="shared" si="4"/>
        <v>271</v>
      </c>
      <c r="E146">
        <f t="shared" si="5"/>
        <v>308</v>
      </c>
    </row>
    <row r="147" spans="1:5" x14ac:dyDescent="0.15">
      <c r="A147" t="s">
        <v>198</v>
      </c>
      <c r="B147">
        <v>29.45</v>
      </c>
      <c r="C147">
        <v>32.96</v>
      </c>
      <c r="D147">
        <f t="shared" si="4"/>
        <v>98</v>
      </c>
      <c r="E147">
        <f t="shared" si="5"/>
        <v>151</v>
      </c>
    </row>
    <row r="148" spans="1:5" x14ac:dyDescent="0.15">
      <c r="A148" t="s">
        <v>199</v>
      </c>
      <c r="B148">
        <v>28.53</v>
      </c>
      <c r="C148">
        <v>31.25</v>
      </c>
      <c r="D148">
        <f t="shared" si="4"/>
        <v>111</v>
      </c>
      <c r="E148">
        <f t="shared" si="5"/>
        <v>184</v>
      </c>
    </row>
    <row r="149" spans="1:5" x14ac:dyDescent="0.15">
      <c r="A149" t="s">
        <v>200</v>
      </c>
      <c r="B149">
        <v>23.06</v>
      </c>
      <c r="C149">
        <v>25.86</v>
      </c>
      <c r="D149">
        <f t="shared" si="4"/>
        <v>227</v>
      </c>
      <c r="E149">
        <f t="shared" si="5"/>
        <v>302</v>
      </c>
    </row>
    <row r="150" spans="1:5" x14ac:dyDescent="0.15">
      <c r="A150" t="s">
        <v>201</v>
      </c>
      <c r="B150">
        <v>24.4</v>
      </c>
      <c r="C150">
        <v>31.42</v>
      </c>
      <c r="D150">
        <f t="shared" si="4"/>
        <v>191</v>
      </c>
      <c r="E150">
        <f t="shared" si="5"/>
        <v>180</v>
      </c>
    </row>
    <row r="151" spans="1:5" x14ac:dyDescent="0.15">
      <c r="A151" t="s">
        <v>202</v>
      </c>
      <c r="B151">
        <v>16.190000000000001</v>
      </c>
      <c r="C151">
        <v>16.66</v>
      </c>
      <c r="D151">
        <f t="shared" si="4"/>
        <v>462</v>
      </c>
      <c r="E151">
        <f t="shared" si="5"/>
        <v>495</v>
      </c>
    </row>
    <row r="152" spans="1:5" x14ac:dyDescent="0.15">
      <c r="A152" t="s">
        <v>203</v>
      </c>
      <c r="B152">
        <v>23.45</v>
      </c>
      <c r="C152">
        <v>28.43</v>
      </c>
      <c r="D152">
        <f t="shared" si="4"/>
        <v>216</v>
      </c>
      <c r="E152">
        <f t="shared" si="5"/>
        <v>240</v>
      </c>
    </row>
    <row r="153" spans="1:5" x14ac:dyDescent="0.15">
      <c r="A153" t="s">
        <v>204</v>
      </c>
      <c r="B153">
        <v>21.72</v>
      </c>
      <c r="C153">
        <v>29.93</v>
      </c>
      <c r="D153">
        <f t="shared" si="4"/>
        <v>262</v>
      </c>
      <c r="E153">
        <f t="shared" si="5"/>
        <v>214</v>
      </c>
    </row>
    <row r="154" spans="1:5" x14ac:dyDescent="0.15">
      <c r="A154" t="s">
        <v>205</v>
      </c>
      <c r="B154">
        <v>17.579999999999998</v>
      </c>
      <c r="C154">
        <v>18.920000000000002</v>
      </c>
      <c r="D154">
        <f t="shared" si="4"/>
        <v>423</v>
      </c>
      <c r="E154">
        <f t="shared" si="5"/>
        <v>463</v>
      </c>
    </row>
    <row r="155" spans="1:5" x14ac:dyDescent="0.15">
      <c r="A155" t="s">
        <v>206</v>
      </c>
      <c r="B155">
        <v>16.09</v>
      </c>
      <c r="C155">
        <v>17.809999999999999</v>
      </c>
      <c r="D155">
        <f t="shared" si="4"/>
        <v>465</v>
      </c>
      <c r="E155">
        <f t="shared" si="5"/>
        <v>486</v>
      </c>
    </row>
    <row r="156" spans="1:5" x14ac:dyDescent="0.15">
      <c r="A156" t="s">
        <v>207</v>
      </c>
      <c r="B156">
        <v>21.19</v>
      </c>
      <c r="C156">
        <v>29.23</v>
      </c>
      <c r="D156">
        <f t="shared" si="4"/>
        <v>286</v>
      </c>
      <c r="E156">
        <f t="shared" si="5"/>
        <v>226</v>
      </c>
    </row>
    <row r="157" spans="1:5" x14ac:dyDescent="0.15">
      <c r="A157" t="s">
        <v>208</v>
      </c>
      <c r="B157">
        <v>15.69</v>
      </c>
      <c r="C157">
        <v>18.87</v>
      </c>
      <c r="D157">
        <f t="shared" si="4"/>
        <v>472</v>
      </c>
      <c r="E157">
        <f t="shared" si="5"/>
        <v>467</v>
      </c>
    </row>
    <row r="158" spans="1:5" x14ac:dyDescent="0.15">
      <c r="A158" t="s">
        <v>209</v>
      </c>
      <c r="B158">
        <v>22.1</v>
      </c>
      <c r="C158">
        <v>27.15</v>
      </c>
      <c r="D158">
        <f t="shared" si="4"/>
        <v>256</v>
      </c>
      <c r="E158">
        <f t="shared" si="5"/>
        <v>270</v>
      </c>
    </row>
    <row r="159" spans="1:5" x14ac:dyDescent="0.15">
      <c r="A159" t="s">
        <v>210</v>
      </c>
      <c r="B159">
        <v>30.58</v>
      </c>
      <c r="C159">
        <v>37</v>
      </c>
      <c r="D159">
        <f t="shared" si="4"/>
        <v>85</v>
      </c>
      <c r="E159">
        <f t="shared" si="5"/>
        <v>103</v>
      </c>
    </row>
    <row r="160" spans="1:5" x14ac:dyDescent="0.15">
      <c r="A160" t="s">
        <v>211</v>
      </c>
      <c r="B160">
        <v>23.65</v>
      </c>
      <c r="C160">
        <v>28.13</v>
      </c>
      <c r="D160">
        <f t="shared" si="4"/>
        <v>211</v>
      </c>
      <c r="E160">
        <f t="shared" si="5"/>
        <v>247</v>
      </c>
    </row>
    <row r="161" spans="1:5" x14ac:dyDescent="0.15">
      <c r="A161" t="s">
        <v>212</v>
      </c>
      <c r="B161">
        <v>20.53</v>
      </c>
      <c r="C161">
        <v>27.08</v>
      </c>
      <c r="D161">
        <f t="shared" si="4"/>
        <v>302</v>
      </c>
      <c r="E161">
        <f t="shared" si="5"/>
        <v>273</v>
      </c>
    </row>
    <row r="162" spans="1:5" x14ac:dyDescent="0.15">
      <c r="A162" t="s">
        <v>213</v>
      </c>
      <c r="B162">
        <v>24.41</v>
      </c>
      <c r="C162">
        <v>33.24</v>
      </c>
      <c r="D162">
        <f t="shared" si="4"/>
        <v>190</v>
      </c>
      <c r="E162">
        <f t="shared" si="5"/>
        <v>144</v>
      </c>
    </row>
    <row r="163" spans="1:5" x14ac:dyDescent="0.15">
      <c r="A163" t="s">
        <v>214</v>
      </c>
      <c r="B163">
        <v>16.37</v>
      </c>
      <c r="C163">
        <v>23.24</v>
      </c>
      <c r="D163">
        <f t="shared" si="4"/>
        <v>456</v>
      </c>
      <c r="E163">
        <f t="shared" si="5"/>
        <v>366</v>
      </c>
    </row>
    <row r="164" spans="1:5" x14ac:dyDescent="0.15">
      <c r="A164" t="s">
        <v>215</v>
      </c>
      <c r="B164">
        <v>17.5</v>
      </c>
      <c r="C164">
        <v>18.45</v>
      </c>
      <c r="D164">
        <f t="shared" si="4"/>
        <v>425</v>
      </c>
      <c r="E164">
        <f t="shared" si="5"/>
        <v>470</v>
      </c>
    </row>
    <row r="165" spans="1:5" x14ac:dyDescent="0.15">
      <c r="A165" t="s">
        <v>216</v>
      </c>
      <c r="B165">
        <v>27.19</v>
      </c>
      <c r="C165">
        <v>75.760000000000005</v>
      </c>
      <c r="D165">
        <f t="shared" si="4"/>
        <v>128</v>
      </c>
      <c r="E165">
        <f t="shared" si="5"/>
        <v>14</v>
      </c>
    </row>
    <row r="166" spans="1:5" x14ac:dyDescent="0.15">
      <c r="A166" t="s">
        <v>217</v>
      </c>
      <c r="B166">
        <v>27.23</v>
      </c>
      <c r="C166">
        <v>33.39</v>
      </c>
      <c r="D166">
        <f t="shared" si="4"/>
        <v>126</v>
      </c>
      <c r="E166">
        <f t="shared" si="5"/>
        <v>141</v>
      </c>
    </row>
    <row r="167" spans="1:5" x14ac:dyDescent="0.15">
      <c r="A167" t="s">
        <v>218</v>
      </c>
      <c r="B167">
        <v>12.28</v>
      </c>
      <c r="C167">
        <v>20.93</v>
      </c>
      <c r="D167">
        <f t="shared" si="4"/>
        <v>495</v>
      </c>
      <c r="E167">
        <f t="shared" si="5"/>
        <v>418</v>
      </c>
    </row>
    <row r="168" spans="1:5" x14ac:dyDescent="0.15">
      <c r="A168" t="s">
        <v>219</v>
      </c>
      <c r="B168">
        <v>20.2</v>
      </c>
      <c r="C168">
        <v>24.87</v>
      </c>
      <c r="D168">
        <f t="shared" si="4"/>
        <v>319</v>
      </c>
      <c r="E168">
        <f t="shared" si="5"/>
        <v>323</v>
      </c>
    </row>
    <row r="169" spans="1:5" x14ac:dyDescent="0.15">
      <c r="A169" t="s">
        <v>220</v>
      </c>
      <c r="B169">
        <v>64.930000000000007</v>
      </c>
      <c r="C169">
        <v>90.43</v>
      </c>
      <c r="D169">
        <f t="shared" si="4"/>
        <v>2</v>
      </c>
      <c r="E169">
        <f t="shared" si="5"/>
        <v>3</v>
      </c>
    </row>
    <row r="170" spans="1:5" x14ac:dyDescent="0.15">
      <c r="A170" t="s">
        <v>221</v>
      </c>
      <c r="B170">
        <v>60.25</v>
      </c>
      <c r="C170">
        <v>70.819999999999993</v>
      </c>
      <c r="D170">
        <f t="shared" si="4"/>
        <v>4</v>
      </c>
      <c r="E170">
        <f t="shared" si="5"/>
        <v>18</v>
      </c>
    </row>
    <row r="171" spans="1:5" x14ac:dyDescent="0.15">
      <c r="A171" t="s">
        <v>222</v>
      </c>
      <c r="B171">
        <v>17.829999999999998</v>
      </c>
      <c r="C171">
        <v>19.489999999999998</v>
      </c>
      <c r="D171">
        <f t="shared" si="4"/>
        <v>416</v>
      </c>
      <c r="E171">
        <f t="shared" si="5"/>
        <v>454</v>
      </c>
    </row>
    <row r="172" spans="1:5" x14ac:dyDescent="0.15">
      <c r="A172" t="s">
        <v>223</v>
      </c>
      <c r="B172">
        <v>28.88</v>
      </c>
      <c r="C172">
        <v>38.909999999999997</v>
      </c>
      <c r="D172">
        <f t="shared" si="4"/>
        <v>102</v>
      </c>
      <c r="E172">
        <f t="shared" si="5"/>
        <v>87</v>
      </c>
    </row>
    <row r="173" spans="1:5" x14ac:dyDescent="0.15">
      <c r="A173" t="s">
        <v>224</v>
      </c>
      <c r="B173">
        <v>27.96</v>
      </c>
      <c r="C173">
        <v>38.43</v>
      </c>
      <c r="D173">
        <f t="shared" si="4"/>
        <v>120</v>
      </c>
      <c r="E173">
        <f t="shared" si="5"/>
        <v>91</v>
      </c>
    </row>
    <row r="174" spans="1:5" x14ac:dyDescent="0.15">
      <c r="A174" t="s">
        <v>225</v>
      </c>
      <c r="B174">
        <v>18.78</v>
      </c>
      <c r="C174">
        <v>22.73</v>
      </c>
      <c r="D174">
        <f t="shared" si="4"/>
        <v>378</v>
      </c>
      <c r="E174">
        <f t="shared" si="5"/>
        <v>377</v>
      </c>
    </row>
    <row r="175" spans="1:5" x14ac:dyDescent="0.15">
      <c r="A175" t="s">
        <v>226</v>
      </c>
      <c r="B175">
        <v>23.36</v>
      </c>
      <c r="C175">
        <v>25.67</v>
      </c>
      <c r="D175">
        <f t="shared" si="4"/>
        <v>218</v>
      </c>
      <c r="E175">
        <f t="shared" si="5"/>
        <v>305</v>
      </c>
    </row>
    <row r="176" spans="1:5" x14ac:dyDescent="0.15">
      <c r="A176" t="s">
        <v>227</v>
      </c>
      <c r="B176">
        <v>20.329999999999998</v>
      </c>
      <c r="C176">
        <v>23.75</v>
      </c>
      <c r="D176">
        <f t="shared" si="4"/>
        <v>313</v>
      </c>
      <c r="E176">
        <f t="shared" si="5"/>
        <v>355</v>
      </c>
    </row>
    <row r="177" spans="1:5" x14ac:dyDescent="0.15">
      <c r="A177" t="s">
        <v>228</v>
      </c>
      <c r="B177">
        <v>18.03</v>
      </c>
      <c r="C177">
        <v>22.5</v>
      </c>
      <c r="D177">
        <f t="shared" si="4"/>
        <v>409</v>
      </c>
      <c r="E177">
        <f t="shared" si="5"/>
        <v>385</v>
      </c>
    </row>
    <row r="178" spans="1:5" x14ac:dyDescent="0.15">
      <c r="A178" t="s">
        <v>229</v>
      </c>
      <c r="B178">
        <v>20.440000000000001</v>
      </c>
      <c r="C178">
        <v>22.98</v>
      </c>
      <c r="D178">
        <f t="shared" si="4"/>
        <v>308</v>
      </c>
      <c r="E178">
        <f t="shared" si="5"/>
        <v>372</v>
      </c>
    </row>
    <row r="179" spans="1:5" x14ac:dyDescent="0.15">
      <c r="A179" t="s">
        <v>230</v>
      </c>
      <c r="B179">
        <v>16.96</v>
      </c>
      <c r="C179">
        <v>19.12</v>
      </c>
      <c r="D179">
        <f t="shared" si="4"/>
        <v>437</v>
      </c>
      <c r="E179">
        <f t="shared" si="5"/>
        <v>459</v>
      </c>
    </row>
    <row r="180" spans="1:5" x14ac:dyDescent="0.15">
      <c r="A180" t="s">
        <v>231</v>
      </c>
      <c r="B180">
        <v>19.809999999999999</v>
      </c>
      <c r="C180">
        <v>24.09</v>
      </c>
      <c r="D180">
        <f t="shared" si="4"/>
        <v>331</v>
      </c>
      <c r="E180">
        <f t="shared" si="5"/>
        <v>343</v>
      </c>
    </row>
    <row r="181" spans="1:5" x14ac:dyDescent="0.15">
      <c r="A181" t="s">
        <v>232</v>
      </c>
      <c r="B181">
        <v>28.46</v>
      </c>
      <c r="C181">
        <v>34.799999999999997</v>
      </c>
      <c r="D181">
        <f t="shared" si="4"/>
        <v>112</v>
      </c>
      <c r="E181">
        <f t="shared" si="5"/>
        <v>125</v>
      </c>
    </row>
    <row r="182" spans="1:5" x14ac:dyDescent="0.15">
      <c r="A182" t="s">
        <v>233</v>
      </c>
      <c r="B182">
        <v>17.98</v>
      </c>
      <c r="C182">
        <v>20.309999999999999</v>
      </c>
      <c r="D182">
        <f t="shared" si="4"/>
        <v>410</v>
      </c>
      <c r="E182">
        <f t="shared" si="5"/>
        <v>432</v>
      </c>
    </row>
    <row r="183" spans="1:5" x14ac:dyDescent="0.15">
      <c r="A183" t="s">
        <v>234</v>
      </c>
      <c r="B183">
        <v>20.190000000000001</v>
      </c>
      <c r="C183">
        <v>22.62</v>
      </c>
      <c r="D183">
        <f t="shared" si="4"/>
        <v>320</v>
      </c>
      <c r="E183">
        <f t="shared" si="5"/>
        <v>381</v>
      </c>
    </row>
    <row r="184" spans="1:5" x14ac:dyDescent="0.15">
      <c r="A184" t="s">
        <v>235</v>
      </c>
      <c r="B184">
        <v>18.12</v>
      </c>
      <c r="C184">
        <v>23.75</v>
      </c>
      <c r="D184">
        <f t="shared" si="4"/>
        <v>402</v>
      </c>
      <c r="E184">
        <f t="shared" si="5"/>
        <v>355</v>
      </c>
    </row>
    <row r="185" spans="1:5" x14ac:dyDescent="0.15">
      <c r="A185" t="s">
        <v>236</v>
      </c>
      <c r="B185">
        <v>25.07</v>
      </c>
      <c r="C185">
        <v>29.8</v>
      </c>
      <c r="D185">
        <f t="shared" si="4"/>
        <v>169</v>
      </c>
      <c r="E185">
        <f t="shared" si="5"/>
        <v>215</v>
      </c>
    </row>
    <row r="186" spans="1:5" x14ac:dyDescent="0.15">
      <c r="A186" t="s">
        <v>237</v>
      </c>
      <c r="B186">
        <v>25.11</v>
      </c>
      <c r="C186">
        <v>31.05</v>
      </c>
      <c r="D186">
        <f t="shared" si="4"/>
        <v>168</v>
      </c>
      <c r="E186">
        <f t="shared" si="5"/>
        <v>188</v>
      </c>
    </row>
    <row r="187" spans="1:5" x14ac:dyDescent="0.15">
      <c r="A187" t="s">
        <v>238</v>
      </c>
      <c r="B187">
        <v>22.35</v>
      </c>
      <c r="C187">
        <v>25.32</v>
      </c>
      <c r="D187">
        <f t="shared" si="4"/>
        <v>251</v>
      </c>
      <c r="E187">
        <f t="shared" si="5"/>
        <v>315</v>
      </c>
    </row>
    <row r="188" spans="1:5" x14ac:dyDescent="0.15">
      <c r="A188" t="s">
        <v>239</v>
      </c>
      <c r="B188">
        <v>20.46</v>
      </c>
      <c r="C188">
        <v>26.49</v>
      </c>
      <c r="D188">
        <f t="shared" si="4"/>
        <v>307</v>
      </c>
      <c r="E188">
        <f t="shared" si="5"/>
        <v>289</v>
      </c>
    </row>
    <row r="189" spans="1:5" x14ac:dyDescent="0.15">
      <c r="A189" t="s">
        <v>240</v>
      </c>
      <c r="B189">
        <v>19.32</v>
      </c>
      <c r="C189">
        <v>27.09</v>
      </c>
      <c r="D189">
        <f t="shared" si="4"/>
        <v>355</v>
      </c>
      <c r="E189">
        <f t="shared" si="5"/>
        <v>272</v>
      </c>
    </row>
    <row r="190" spans="1:5" x14ac:dyDescent="0.15">
      <c r="A190" t="s">
        <v>241</v>
      </c>
      <c r="B190">
        <v>24.83</v>
      </c>
      <c r="C190">
        <v>33.159999999999997</v>
      </c>
      <c r="D190">
        <f t="shared" si="4"/>
        <v>174</v>
      </c>
      <c r="E190">
        <f t="shared" si="5"/>
        <v>146</v>
      </c>
    </row>
    <row r="191" spans="1:5" x14ac:dyDescent="0.15">
      <c r="A191" t="s">
        <v>242</v>
      </c>
      <c r="B191">
        <v>46.67</v>
      </c>
      <c r="C191">
        <v>46.41</v>
      </c>
      <c r="D191">
        <f t="shared" si="4"/>
        <v>15</v>
      </c>
      <c r="E191">
        <f t="shared" si="5"/>
        <v>49</v>
      </c>
    </row>
    <row r="192" spans="1:5" x14ac:dyDescent="0.15">
      <c r="A192" t="s">
        <v>243</v>
      </c>
      <c r="B192">
        <v>20.54</v>
      </c>
      <c r="C192">
        <v>25.17</v>
      </c>
      <c r="D192">
        <f t="shared" si="4"/>
        <v>301</v>
      </c>
      <c r="E192">
        <f t="shared" si="5"/>
        <v>319</v>
      </c>
    </row>
    <row r="193" spans="1:5" x14ac:dyDescent="0.15">
      <c r="A193" t="s">
        <v>244</v>
      </c>
      <c r="B193">
        <v>18.72</v>
      </c>
      <c r="C193">
        <v>20.79</v>
      </c>
      <c r="D193">
        <f t="shared" si="4"/>
        <v>382</v>
      </c>
      <c r="E193">
        <f t="shared" si="5"/>
        <v>421</v>
      </c>
    </row>
    <row r="194" spans="1:5" x14ac:dyDescent="0.15">
      <c r="A194" t="s">
        <v>245</v>
      </c>
      <c r="B194">
        <v>22.85</v>
      </c>
      <c r="C194">
        <v>26.76</v>
      </c>
      <c r="D194">
        <f t="shared" ref="D194:D257" si="6">RANK(B194,$B$2:$B$506)</f>
        <v>233</v>
      </c>
      <c r="E194">
        <f t="shared" ref="E194:E257" si="7">RANK(C194,$C$2:$C$506)</f>
        <v>279</v>
      </c>
    </row>
    <row r="195" spans="1:5" x14ac:dyDescent="0.15">
      <c r="A195" t="s">
        <v>246</v>
      </c>
      <c r="B195">
        <v>26.67</v>
      </c>
      <c r="C195">
        <v>32.99</v>
      </c>
      <c r="D195">
        <f t="shared" si="6"/>
        <v>138</v>
      </c>
      <c r="E195">
        <f t="shared" si="7"/>
        <v>150</v>
      </c>
    </row>
    <row r="196" spans="1:5" x14ac:dyDescent="0.15">
      <c r="A196" t="s">
        <v>247</v>
      </c>
      <c r="B196">
        <v>25.41</v>
      </c>
      <c r="C196">
        <v>31.59</v>
      </c>
      <c r="D196">
        <f t="shared" si="6"/>
        <v>162</v>
      </c>
      <c r="E196">
        <f t="shared" si="7"/>
        <v>178</v>
      </c>
    </row>
    <row r="197" spans="1:5" x14ac:dyDescent="0.15">
      <c r="A197" t="s">
        <v>248</v>
      </c>
      <c r="B197">
        <v>29.13</v>
      </c>
      <c r="C197">
        <v>36.880000000000003</v>
      </c>
      <c r="D197">
        <f t="shared" si="6"/>
        <v>100</v>
      </c>
      <c r="E197">
        <f t="shared" si="7"/>
        <v>104</v>
      </c>
    </row>
    <row r="198" spans="1:5" x14ac:dyDescent="0.15">
      <c r="A198" t="s">
        <v>249</v>
      </c>
      <c r="B198">
        <v>34.32</v>
      </c>
      <c r="C198">
        <v>41.15</v>
      </c>
      <c r="D198">
        <f t="shared" si="6"/>
        <v>56</v>
      </c>
      <c r="E198">
        <f t="shared" si="7"/>
        <v>70</v>
      </c>
    </row>
    <row r="199" spans="1:5" x14ac:dyDescent="0.15">
      <c r="A199" t="s">
        <v>250</v>
      </c>
      <c r="B199">
        <v>24.2</v>
      </c>
      <c r="C199">
        <v>28.39</v>
      </c>
      <c r="D199">
        <f t="shared" si="6"/>
        <v>196</v>
      </c>
      <c r="E199">
        <f t="shared" si="7"/>
        <v>241</v>
      </c>
    </row>
    <row r="200" spans="1:5" x14ac:dyDescent="0.15">
      <c r="A200" t="s">
        <v>251</v>
      </c>
      <c r="B200">
        <v>47.69</v>
      </c>
      <c r="C200">
        <v>73.63</v>
      </c>
      <c r="D200">
        <f t="shared" si="6"/>
        <v>12</v>
      </c>
      <c r="E200">
        <f t="shared" si="7"/>
        <v>15</v>
      </c>
    </row>
    <row r="201" spans="1:5" x14ac:dyDescent="0.15">
      <c r="A201" t="s">
        <v>252</v>
      </c>
      <c r="B201">
        <v>24.11</v>
      </c>
      <c r="C201">
        <v>29.79</v>
      </c>
      <c r="D201">
        <f t="shared" si="6"/>
        <v>199</v>
      </c>
      <c r="E201">
        <f t="shared" si="7"/>
        <v>216</v>
      </c>
    </row>
    <row r="202" spans="1:5" x14ac:dyDescent="0.15">
      <c r="A202" t="s">
        <v>253</v>
      </c>
      <c r="B202">
        <v>53.97</v>
      </c>
      <c r="C202">
        <v>90.42</v>
      </c>
      <c r="D202">
        <f t="shared" si="6"/>
        <v>8</v>
      </c>
      <c r="E202">
        <f t="shared" si="7"/>
        <v>4</v>
      </c>
    </row>
    <row r="203" spans="1:5" x14ac:dyDescent="0.15">
      <c r="A203" t="s">
        <v>254</v>
      </c>
      <c r="B203">
        <v>29.68</v>
      </c>
      <c r="C203">
        <v>41.15</v>
      </c>
      <c r="D203">
        <f t="shared" si="6"/>
        <v>96</v>
      </c>
      <c r="E203">
        <f t="shared" si="7"/>
        <v>70</v>
      </c>
    </row>
    <row r="204" spans="1:5" x14ac:dyDescent="0.15">
      <c r="A204" t="s">
        <v>255</v>
      </c>
      <c r="B204">
        <v>37.380000000000003</v>
      </c>
      <c r="C204">
        <v>38.4</v>
      </c>
      <c r="D204">
        <f t="shared" si="6"/>
        <v>38</v>
      </c>
      <c r="E204">
        <f t="shared" si="7"/>
        <v>93</v>
      </c>
    </row>
    <row r="205" spans="1:5" x14ac:dyDescent="0.15">
      <c r="A205" t="s">
        <v>256</v>
      </c>
      <c r="B205">
        <v>36.47</v>
      </c>
      <c r="C205">
        <v>41.08</v>
      </c>
      <c r="D205">
        <f t="shared" si="6"/>
        <v>41</v>
      </c>
      <c r="E205">
        <f t="shared" si="7"/>
        <v>74</v>
      </c>
    </row>
    <row r="206" spans="1:5" x14ac:dyDescent="0.15">
      <c r="A206" t="s">
        <v>257</v>
      </c>
      <c r="B206">
        <v>25.82</v>
      </c>
      <c r="C206">
        <v>33.69</v>
      </c>
      <c r="D206">
        <f t="shared" si="6"/>
        <v>155</v>
      </c>
      <c r="E206">
        <f t="shared" si="7"/>
        <v>135</v>
      </c>
    </row>
    <row r="207" spans="1:5" x14ac:dyDescent="0.15">
      <c r="A207" t="s">
        <v>258</v>
      </c>
      <c r="B207">
        <v>17.170000000000002</v>
      </c>
      <c r="C207">
        <v>19.66</v>
      </c>
      <c r="D207">
        <f t="shared" si="6"/>
        <v>431</v>
      </c>
      <c r="E207">
        <f t="shared" si="7"/>
        <v>446</v>
      </c>
    </row>
    <row r="208" spans="1:5" x14ac:dyDescent="0.15">
      <c r="A208" t="s">
        <v>259</v>
      </c>
      <c r="B208">
        <v>15.43</v>
      </c>
      <c r="C208">
        <v>21.34</v>
      </c>
      <c r="D208">
        <f t="shared" si="6"/>
        <v>476</v>
      </c>
      <c r="E208">
        <f t="shared" si="7"/>
        <v>409</v>
      </c>
    </row>
    <row r="209" spans="1:5" x14ac:dyDescent="0.15">
      <c r="A209" t="s">
        <v>260</v>
      </c>
      <c r="B209">
        <v>20.74</v>
      </c>
      <c r="C209">
        <v>25.41</v>
      </c>
      <c r="D209">
        <f t="shared" si="6"/>
        <v>295</v>
      </c>
      <c r="E209">
        <f t="shared" si="7"/>
        <v>311</v>
      </c>
    </row>
    <row r="210" spans="1:5" x14ac:dyDescent="0.15">
      <c r="A210" t="s">
        <v>261</v>
      </c>
      <c r="B210">
        <v>18.329999999999998</v>
      </c>
      <c r="C210">
        <v>17.97</v>
      </c>
      <c r="D210">
        <f t="shared" si="6"/>
        <v>396</v>
      </c>
      <c r="E210">
        <f t="shared" si="7"/>
        <v>484</v>
      </c>
    </row>
    <row r="211" spans="1:5" x14ac:dyDescent="0.15">
      <c r="A211" t="s">
        <v>262</v>
      </c>
      <c r="B211">
        <v>23.09</v>
      </c>
      <c r="C211">
        <v>26.38</v>
      </c>
      <c r="D211">
        <f t="shared" si="6"/>
        <v>225</v>
      </c>
      <c r="E211">
        <f t="shared" si="7"/>
        <v>295</v>
      </c>
    </row>
    <row r="212" spans="1:5" x14ac:dyDescent="0.15">
      <c r="A212" t="s">
        <v>263</v>
      </c>
      <c r="B212">
        <v>17.75</v>
      </c>
      <c r="C212">
        <v>20.04</v>
      </c>
      <c r="D212">
        <f t="shared" si="6"/>
        <v>419</v>
      </c>
      <c r="E212">
        <f t="shared" si="7"/>
        <v>438</v>
      </c>
    </row>
    <row r="213" spans="1:5" x14ac:dyDescent="0.15">
      <c r="A213" t="s">
        <v>264</v>
      </c>
      <c r="B213">
        <v>63.36</v>
      </c>
      <c r="C213">
        <v>83.83</v>
      </c>
      <c r="D213">
        <f t="shared" si="6"/>
        <v>3</v>
      </c>
      <c r="E213">
        <f t="shared" si="7"/>
        <v>9</v>
      </c>
    </row>
    <row r="214" spans="1:5" x14ac:dyDescent="0.15">
      <c r="A214" t="s">
        <v>265</v>
      </c>
      <c r="B214">
        <v>26.13</v>
      </c>
      <c r="C214">
        <v>31.35</v>
      </c>
      <c r="D214">
        <f t="shared" si="6"/>
        <v>150</v>
      </c>
      <c r="E214">
        <f t="shared" si="7"/>
        <v>181</v>
      </c>
    </row>
    <row r="215" spans="1:5" x14ac:dyDescent="0.15">
      <c r="A215" t="s">
        <v>266</v>
      </c>
      <c r="B215">
        <v>21.72</v>
      </c>
      <c r="C215">
        <v>28.45</v>
      </c>
      <c r="D215">
        <f t="shared" si="6"/>
        <v>262</v>
      </c>
      <c r="E215">
        <f t="shared" si="7"/>
        <v>239</v>
      </c>
    </row>
    <row r="216" spans="1:5" x14ac:dyDescent="0.15">
      <c r="A216" t="s">
        <v>267</v>
      </c>
      <c r="B216">
        <v>26.57</v>
      </c>
      <c r="C216">
        <v>31.53</v>
      </c>
      <c r="D216">
        <f t="shared" si="6"/>
        <v>141</v>
      </c>
      <c r="E216">
        <f t="shared" si="7"/>
        <v>179</v>
      </c>
    </row>
    <row r="217" spans="1:5" x14ac:dyDescent="0.15">
      <c r="A217" t="s">
        <v>268</v>
      </c>
      <c r="B217">
        <v>18.87</v>
      </c>
      <c r="C217">
        <v>23.76</v>
      </c>
      <c r="D217">
        <f t="shared" si="6"/>
        <v>377</v>
      </c>
      <c r="E217">
        <f t="shared" si="7"/>
        <v>354</v>
      </c>
    </row>
    <row r="218" spans="1:5" x14ac:dyDescent="0.15">
      <c r="A218" t="s">
        <v>269</v>
      </c>
      <c r="B218">
        <v>30.6</v>
      </c>
      <c r="C218">
        <v>37.520000000000003</v>
      </c>
      <c r="D218">
        <f t="shared" si="6"/>
        <v>84</v>
      </c>
      <c r="E218">
        <f t="shared" si="7"/>
        <v>100</v>
      </c>
    </row>
    <row r="219" spans="1:5" x14ac:dyDescent="0.15">
      <c r="A219" t="s">
        <v>270</v>
      </c>
      <c r="B219">
        <v>28.61</v>
      </c>
      <c r="C219">
        <v>36.81</v>
      </c>
      <c r="D219">
        <f t="shared" si="6"/>
        <v>109</v>
      </c>
      <c r="E219">
        <f t="shared" si="7"/>
        <v>105</v>
      </c>
    </row>
    <row r="220" spans="1:5" x14ac:dyDescent="0.15">
      <c r="A220" t="s">
        <v>271</v>
      </c>
      <c r="B220">
        <v>30.57</v>
      </c>
      <c r="C220">
        <v>38.61</v>
      </c>
      <c r="D220">
        <f t="shared" si="6"/>
        <v>86</v>
      </c>
      <c r="E220">
        <f t="shared" si="7"/>
        <v>90</v>
      </c>
    </row>
    <row r="221" spans="1:5" x14ac:dyDescent="0.15">
      <c r="A221" t="s">
        <v>272</v>
      </c>
      <c r="B221">
        <v>33.770000000000003</v>
      </c>
      <c r="C221">
        <v>42.37</v>
      </c>
      <c r="D221">
        <f t="shared" si="6"/>
        <v>62</v>
      </c>
      <c r="E221">
        <f t="shared" si="7"/>
        <v>64</v>
      </c>
    </row>
    <row r="222" spans="1:5" x14ac:dyDescent="0.15">
      <c r="A222" t="s">
        <v>273</v>
      </c>
      <c r="B222">
        <v>19.510000000000002</v>
      </c>
      <c r="C222">
        <v>24.21</v>
      </c>
      <c r="D222">
        <f t="shared" si="6"/>
        <v>345</v>
      </c>
      <c r="E222">
        <f t="shared" si="7"/>
        <v>340</v>
      </c>
    </row>
    <row r="223" spans="1:5" x14ac:dyDescent="0.15">
      <c r="A223" t="s">
        <v>274</v>
      </c>
      <c r="B223">
        <v>21.55</v>
      </c>
      <c r="C223">
        <v>27</v>
      </c>
      <c r="D223">
        <f t="shared" si="6"/>
        <v>273</v>
      </c>
      <c r="E223">
        <f t="shared" si="7"/>
        <v>275</v>
      </c>
    </row>
    <row r="224" spans="1:5" x14ac:dyDescent="0.15">
      <c r="A224" t="s">
        <v>275</v>
      </c>
      <c r="B224">
        <v>20.47</v>
      </c>
      <c r="C224">
        <v>26.23</v>
      </c>
      <c r="D224">
        <f t="shared" si="6"/>
        <v>306</v>
      </c>
      <c r="E224">
        <f t="shared" si="7"/>
        <v>297</v>
      </c>
    </row>
    <row r="225" spans="1:5" x14ac:dyDescent="0.15">
      <c r="A225" t="s">
        <v>276</v>
      </c>
      <c r="B225">
        <v>24.11</v>
      </c>
      <c r="C225">
        <v>29.34</v>
      </c>
      <c r="D225">
        <f t="shared" si="6"/>
        <v>199</v>
      </c>
      <c r="E225">
        <f t="shared" si="7"/>
        <v>223</v>
      </c>
    </row>
    <row r="226" spans="1:5" x14ac:dyDescent="0.15">
      <c r="A226" t="s">
        <v>277</v>
      </c>
      <c r="B226">
        <v>20.32</v>
      </c>
      <c r="C226">
        <v>31.77</v>
      </c>
      <c r="D226">
        <f t="shared" si="6"/>
        <v>315</v>
      </c>
      <c r="E226">
        <f t="shared" si="7"/>
        <v>173</v>
      </c>
    </row>
    <row r="227" spans="1:5" x14ac:dyDescent="0.15">
      <c r="A227" t="s">
        <v>278</v>
      </c>
      <c r="B227">
        <v>36.08</v>
      </c>
      <c r="C227">
        <v>46.96</v>
      </c>
      <c r="D227">
        <f t="shared" si="6"/>
        <v>44</v>
      </c>
      <c r="E227">
        <f t="shared" si="7"/>
        <v>46</v>
      </c>
    </row>
    <row r="228" spans="1:5" x14ac:dyDescent="0.15">
      <c r="A228" t="s">
        <v>279</v>
      </c>
      <c r="B228">
        <v>39.56</v>
      </c>
      <c r="C228">
        <v>49.76</v>
      </c>
      <c r="D228">
        <f t="shared" si="6"/>
        <v>29</v>
      </c>
      <c r="E228">
        <f t="shared" si="7"/>
        <v>39</v>
      </c>
    </row>
    <row r="229" spans="1:5" x14ac:dyDescent="0.15">
      <c r="A229" t="s">
        <v>280</v>
      </c>
      <c r="B229">
        <v>27.89</v>
      </c>
      <c r="C229">
        <v>76.260000000000005</v>
      </c>
      <c r="D229">
        <f t="shared" si="6"/>
        <v>121</v>
      </c>
      <c r="E229">
        <f t="shared" si="7"/>
        <v>11</v>
      </c>
    </row>
    <row r="230" spans="1:5" x14ac:dyDescent="0.15">
      <c r="A230" t="s">
        <v>281</v>
      </c>
      <c r="B230">
        <v>17.600000000000001</v>
      </c>
      <c r="C230">
        <v>20.73</v>
      </c>
      <c r="D230">
        <f t="shared" si="6"/>
        <v>422</v>
      </c>
      <c r="E230">
        <f t="shared" si="7"/>
        <v>423</v>
      </c>
    </row>
    <row r="231" spans="1:5" x14ac:dyDescent="0.15">
      <c r="A231" t="s">
        <v>282</v>
      </c>
      <c r="B231">
        <v>16.93</v>
      </c>
      <c r="C231">
        <v>20.65</v>
      </c>
      <c r="D231">
        <f t="shared" si="6"/>
        <v>438</v>
      </c>
      <c r="E231">
        <f t="shared" si="7"/>
        <v>425</v>
      </c>
    </row>
    <row r="232" spans="1:5" x14ac:dyDescent="0.15">
      <c r="A232" t="s">
        <v>283</v>
      </c>
      <c r="B232">
        <v>21.58</v>
      </c>
      <c r="C232">
        <v>72.84</v>
      </c>
      <c r="D232">
        <f t="shared" si="6"/>
        <v>272</v>
      </c>
      <c r="E232">
        <f t="shared" si="7"/>
        <v>16</v>
      </c>
    </row>
    <row r="233" spans="1:5" x14ac:dyDescent="0.15">
      <c r="A233" t="s">
        <v>284</v>
      </c>
      <c r="B233">
        <v>28.66</v>
      </c>
      <c r="C233">
        <v>33.25</v>
      </c>
      <c r="D233">
        <f t="shared" si="6"/>
        <v>106</v>
      </c>
      <c r="E233">
        <f t="shared" si="7"/>
        <v>143</v>
      </c>
    </row>
    <row r="234" spans="1:5" x14ac:dyDescent="0.15">
      <c r="A234" t="s">
        <v>285</v>
      </c>
      <c r="B234">
        <v>49.26</v>
      </c>
      <c r="C234">
        <v>25.67</v>
      </c>
      <c r="D234">
        <f t="shared" si="6"/>
        <v>9</v>
      </c>
      <c r="E234">
        <f t="shared" si="7"/>
        <v>305</v>
      </c>
    </row>
    <row r="235" spans="1:5" x14ac:dyDescent="0.15">
      <c r="A235" t="s">
        <v>286</v>
      </c>
      <c r="B235">
        <v>30.07</v>
      </c>
      <c r="C235">
        <v>28.75</v>
      </c>
      <c r="D235">
        <f t="shared" si="6"/>
        <v>92</v>
      </c>
      <c r="E235">
        <f t="shared" si="7"/>
        <v>232</v>
      </c>
    </row>
    <row r="236" spans="1:5" x14ac:dyDescent="0.15">
      <c r="A236" t="s">
        <v>287</v>
      </c>
      <c r="B236">
        <v>25.13</v>
      </c>
      <c r="C236">
        <v>31.77</v>
      </c>
      <c r="D236">
        <f t="shared" si="6"/>
        <v>167</v>
      </c>
      <c r="E236">
        <f t="shared" si="7"/>
        <v>173</v>
      </c>
    </row>
    <row r="237" spans="1:5" x14ac:dyDescent="0.15">
      <c r="A237" t="s">
        <v>288</v>
      </c>
      <c r="B237">
        <v>17.82</v>
      </c>
      <c r="C237">
        <v>19.940000000000001</v>
      </c>
      <c r="D237">
        <f t="shared" si="6"/>
        <v>417</v>
      </c>
      <c r="E237">
        <f t="shared" si="7"/>
        <v>440</v>
      </c>
    </row>
    <row r="238" spans="1:5" x14ac:dyDescent="0.15">
      <c r="A238" t="s">
        <v>289</v>
      </c>
      <c r="B238">
        <v>20.059999999999999</v>
      </c>
      <c r="C238">
        <v>24.58</v>
      </c>
      <c r="D238">
        <f t="shared" si="6"/>
        <v>324</v>
      </c>
      <c r="E238">
        <f t="shared" si="7"/>
        <v>333</v>
      </c>
    </row>
    <row r="239" spans="1:5" x14ac:dyDescent="0.15">
      <c r="A239" t="s">
        <v>290</v>
      </c>
      <c r="B239">
        <v>20.61</v>
      </c>
      <c r="C239">
        <v>24.69</v>
      </c>
      <c r="D239">
        <f t="shared" si="6"/>
        <v>298</v>
      </c>
      <c r="E239">
        <f t="shared" si="7"/>
        <v>330</v>
      </c>
    </row>
    <row r="240" spans="1:5" x14ac:dyDescent="0.15">
      <c r="A240" t="s">
        <v>291</v>
      </c>
      <c r="B240">
        <v>19.71</v>
      </c>
      <c r="C240">
        <v>25.29</v>
      </c>
      <c r="D240">
        <f t="shared" si="6"/>
        <v>336</v>
      </c>
      <c r="E240">
        <f t="shared" si="7"/>
        <v>316</v>
      </c>
    </row>
    <row r="241" spans="1:5" x14ac:dyDescent="0.15">
      <c r="A241" t="s">
        <v>292</v>
      </c>
      <c r="B241">
        <v>19.03</v>
      </c>
      <c r="C241">
        <v>22.96</v>
      </c>
      <c r="D241">
        <f t="shared" si="6"/>
        <v>370</v>
      </c>
      <c r="E241">
        <f t="shared" si="7"/>
        <v>373</v>
      </c>
    </row>
    <row r="242" spans="1:5" x14ac:dyDescent="0.15">
      <c r="A242" t="s">
        <v>293</v>
      </c>
      <c r="B242">
        <v>22.2</v>
      </c>
      <c r="C242">
        <v>28.65</v>
      </c>
      <c r="D242">
        <f t="shared" si="6"/>
        <v>253</v>
      </c>
      <c r="E242">
        <f t="shared" si="7"/>
        <v>234</v>
      </c>
    </row>
    <row r="243" spans="1:5" x14ac:dyDescent="0.15">
      <c r="A243" t="s">
        <v>294</v>
      </c>
      <c r="B243">
        <v>20.57</v>
      </c>
      <c r="C243">
        <v>23.46</v>
      </c>
      <c r="D243">
        <f t="shared" si="6"/>
        <v>299</v>
      </c>
      <c r="E243">
        <f t="shared" si="7"/>
        <v>358</v>
      </c>
    </row>
    <row r="244" spans="1:5" x14ac:dyDescent="0.15">
      <c r="A244" t="s">
        <v>295</v>
      </c>
      <c r="B244">
        <v>20.72</v>
      </c>
      <c r="C244">
        <v>25.52</v>
      </c>
      <c r="D244">
        <f t="shared" si="6"/>
        <v>296</v>
      </c>
      <c r="E244">
        <f t="shared" si="7"/>
        <v>309</v>
      </c>
    </row>
    <row r="245" spans="1:5" x14ac:dyDescent="0.15">
      <c r="A245" t="s">
        <v>296</v>
      </c>
      <c r="B245">
        <v>22.87</v>
      </c>
      <c r="C245">
        <v>28.06</v>
      </c>
      <c r="D245">
        <f t="shared" si="6"/>
        <v>232</v>
      </c>
      <c r="E245">
        <f t="shared" si="7"/>
        <v>249</v>
      </c>
    </row>
    <row r="246" spans="1:5" x14ac:dyDescent="0.15">
      <c r="A246" t="s">
        <v>297</v>
      </c>
      <c r="B246">
        <v>21.71</v>
      </c>
      <c r="C246">
        <v>21.48</v>
      </c>
      <c r="D246">
        <f t="shared" si="6"/>
        <v>264</v>
      </c>
      <c r="E246">
        <f t="shared" si="7"/>
        <v>407</v>
      </c>
    </row>
    <row r="247" spans="1:5" x14ac:dyDescent="0.15">
      <c r="A247" t="s">
        <v>298</v>
      </c>
      <c r="B247">
        <v>25.55</v>
      </c>
      <c r="C247">
        <v>35.700000000000003</v>
      </c>
      <c r="D247">
        <f t="shared" si="6"/>
        <v>158</v>
      </c>
      <c r="E247">
        <f t="shared" si="7"/>
        <v>114</v>
      </c>
    </row>
    <row r="248" spans="1:5" x14ac:dyDescent="0.15">
      <c r="A248" t="s">
        <v>299</v>
      </c>
      <c r="B248">
        <v>20.79</v>
      </c>
      <c r="C248">
        <v>24.74</v>
      </c>
      <c r="D248">
        <f t="shared" si="6"/>
        <v>293</v>
      </c>
      <c r="E248">
        <f t="shared" si="7"/>
        <v>328</v>
      </c>
    </row>
    <row r="249" spans="1:5" x14ac:dyDescent="0.15">
      <c r="A249" t="s">
        <v>300</v>
      </c>
      <c r="B249">
        <v>23.29</v>
      </c>
      <c r="C249">
        <v>27.57</v>
      </c>
      <c r="D249">
        <f t="shared" si="6"/>
        <v>220</v>
      </c>
      <c r="E249">
        <f t="shared" si="7"/>
        <v>262</v>
      </c>
    </row>
    <row r="250" spans="1:5" x14ac:dyDescent="0.15">
      <c r="A250" t="s">
        <v>301</v>
      </c>
      <c r="B250">
        <v>20.260000000000002</v>
      </c>
      <c r="C250">
        <v>22.77</v>
      </c>
      <c r="D250">
        <f t="shared" si="6"/>
        <v>317</v>
      </c>
      <c r="E250">
        <f t="shared" si="7"/>
        <v>376</v>
      </c>
    </row>
    <row r="251" spans="1:5" x14ac:dyDescent="0.15">
      <c r="A251" t="s">
        <v>302</v>
      </c>
      <c r="B251">
        <v>13.65</v>
      </c>
      <c r="C251">
        <v>15.71</v>
      </c>
      <c r="D251">
        <f t="shared" si="6"/>
        <v>491</v>
      </c>
      <c r="E251">
        <f t="shared" si="7"/>
        <v>500</v>
      </c>
    </row>
    <row r="252" spans="1:5" x14ac:dyDescent="0.15">
      <c r="A252" t="s">
        <v>303</v>
      </c>
      <c r="B252">
        <v>21.29</v>
      </c>
      <c r="C252">
        <v>25.25</v>
      </c>
      <c r="D252">
        <f t="shared" si="6"/>
        <v>281</v>
      </c>
      <c r="E252">
        <f t="shared" si="7"/>
        <v>317</v>
      </c>
    </row>
    <row r="253" spans="1:5" x14ac:dyDescent="0.15">
      <c r="A253" t="s">
        <v>304</v>
      </c>
      <c r="B253">
        <v>19.32</v>
      </c>
      <c r="C253">
        <v>27.68</v>
      </c>
      <c r="D253">
        <f t="shared" si="6"/>
        <v>355</v>
      </c>
      <c r="E253">
        <f t="shared" si="7"/>
        <v>259</v>
      </c>
    </row>
    <row r="254" spans="1:5" x14ac:dyDescent="0.15">
      <c r="A254" t="s">
        <v>305</v>
      </c>
      <c r="B254">
        <v>26.55</v>
      </c>
      <c r="C254">
        <v>33.85</v>
      </c>
      <c r="D254">
        <f t="shared" si="6"/>
        <v>143</v>
      </c>
      <c r="E254">
        <f t="shared" si="7"/>
        <v>134</v>
      </c>
    </row>
    <row r="255" spans="1:5" x14ac:dyDescent="0.15">
      <c r="A255" t="s">
        <v>306</v>
      </c>
      <c r="B255">
        <v>24.53</v>
      </c>
      <c r="C255">
        <v>32.200000000000003</v>
      </c>
      <c r="D255">
        <f t="shared" si="6"/>
        <v>189</v>
      </c>
      <c r="E255">
        <f t="shared" si="7"/>
        <v>165</v>
      </c>
    </row>
    <row r="256" spans="1:5" x14ac:dyDescent="0.15">
      <c r="A256" t="s">
        <v>307</v>
      </c>
      <c r="B256">
        <v>20.34</v>
      </c>
      <c r="C256">
        <v>19.13</v>
      </c>
      <c r="D256">
        <f t="shared" si="6"/>
        <v>312</v>
      </c>
      <c r="E256">
        <f t="shared" si="7"/>
        <v>458</v>
      </c>
    </row>
    <row r="257" spans="1:5" x14ac:dyDescent="0.15">
      <c r="A257" t="s">
        <v>308</v>
      </c>
      <c r="B257">
        <v>24.81</v>
      </c>
      <c r="C257">
        <v>32.39</v>
      </c>
      <c r="D257">
        <f t="shared" si="6"/>
        <v>175</v>
      </c>
      <c r="E257">
        <f t="shared" si="7"/>
        <v>162</v>
      </c>
    </row>
    <row r="258" spans="1:5" x14ac:dyDescent="0.15">
      <c r="A258" t="s">
        <v>309</v>
      </c>
      <c r="B258">
        <v>13.09</v>
      </c>
      <c r="C258">
        <v>76.040000000000006</v>
      </c>
      <c r="D258">
        <f t="shared" ref="D258:D321" si="8">RANK(B258,$B$2:$B$506)</f>
        <v>494</v>
      </c>
      <c r="E258">
        <f t="shared" ref="E258:E321" si="9">RANK(C258,$C$2:$C$506)</f>
        <v>12</v>
      </c>
    </row>
    <row r="259" spans="1:5" x14ac:dyDescent="0.15">
      <c r="A259" t="s">
        <v>310</v>
      </c>
      <c r="B259">
        <v>15.79</v>
      </c>
      <c r="C259">
        <v>18.12</v>
      </c>
      <c r="D259">
        <f t="shared" si="8"/>
        <v>469</v>
      </c>
      <c r="E259">
        <f t="shared" si="9"/>
        <v>480</v>
      </c>
    </row>
    <row r="260" spans="1:5" x14ac:dyDescent="0.15">
      <c r="A260" t="s">
        <v>311</v>
      </c>
      <c r="B260">
        <v>18.190000000000001</v>
      </c>
      <c r="C260">
        <v>20.86</v>
      </c>
      <c r="D260">
        <f t="shared" si="8"/>
        <v>401</v>
      </c>
      <c r="E260">
        <f t="shared" si="9"/>
        <v>419</v>
      </c>
    </row>
    <row r="261" spans="1:5" x14ac:dyDescent="0.15">
      <c r="A261" t="s">
        <v>312</v>
      </c>
      <c r="B261">
        <v>31.34</v>
      </c>
      <c r="C261">
        <v>52.5</v>
      </c>
      <c r="D261">
        <f t="shared" si="8"/>
        <v>79</v>
      </c>
      <c r="E261">
        <f t="shared" si="9"/>
        <v>33</v>
      </c>
    </row>
    <row r="262" spans="1:5" x14ac:dyDescent="0.15">
      <c r="A262" t="s">
        <v>313</v>
      </c>
      <c r="B262">
        <v>22.78</v>
      </c>
      <c r="C262">
        <v>28.98</v>
      </c>
      <c r="D262">
        <f t="shared" si="8"/>
        <v>236</v>
      </c>
      <c r="E262">
        <f t="shared" si="9"/>
        <v>228</v>
      </c>
    </row>
    <row r="263" spans="1:5" x14ac:dyDescent="0.15">
      <c r="A263" t="s">
        <v>314</v>
      </c>
      <c r="B263">
        <v>32.06</v>
      </c>
      <c r="C263">
        <v>44.23</v>
      </c>
      <c r="D263">
        <f t="shared" si="8"/>
        <v>71</v>
      </c>
      <c r="E263">
        <f t="shared" si="9"/>
        <v>56</v>
      </c>
    </row>
    <row r="264" spans="1:5" x14ac:dyDescent="0.15">
      <c r="A264" t="s">
        <v>315</v>
      </c>
      <c r="B264">
        <v>19.010000000000002</v>
      </c>
      <c r="C264">
        <v>23.11</v>
      </c>
      <c r="D264">
        <f t="shared" si="8"/>
        <v>371</v>
      </c>
      <c r="E264">
        <f t="shared" si="9"/>
        <v>369</v>
      </c>
    </row>
    <row r="265" spans="1:5" x14ac:dyDescent="0.15">
      <c r="A265" t="s">
        <v>316</v>
      </c>
      <c r="B265">
        <v>24.68</v>
      </c>
      <c r="C265">
        <v>26.18</v>
      </c>
      <c r="D265">
        <f t="shared" si="8"/>
        <v>184</v>
      </c>
      <c r="E265">
        <f t="shared" si="9"/>
        <v>299</v>
      </c>
    </row>
    <row r="266" spans="1:5" x14ac:dyDescent="0.15">
      <c r="A266" t="s">
        <v>317</v>
      </c>
      <c r="B266">
        <v>25.87</v>
      </c>
      <c r="C266">
        <v>29.99</v>
      </c>
      <c r="D266">
        <f t="shared" si="8"/>
        <v>153</v>
      </c>
      <c r="E266">
        <f t="shared" si="9"/>
        <v>209</v>
      </c>
    </row>
    <row r="267" spans="1:5" x14ac:dyDescent="0.15">
      <c r="A267" t="s">
        <v>318</v>
      </c>
      <c r="B267">
        <v>18.62</v>
      </c>
      <c r="C267">
        <v>21.28</v>
      </c>
      <c r="D267">
        <f t="shared" si="8"/>
        <v>386</v>
      </c>
      <c r="E267">
        <f t="shared" si="9"/>
        <v>414</v>
      </c>
    </row>
    <row r="268" spans="1:5" x14ac:dyDescent="0.15">
      <c r="A268" t="s">
        <v>319</v>
      </c>
      <c r="B268">
        <v>18.649999999999999</v>
      </c>
      <c r="C268">
        <v>22.56</v>
      </c>
      <c r="D268">
        <f t="shared" si="8"/>
        <v>384</v>
      </c>
      <c r="E268">
        <f t="shared" si="9"/>
        <v>382</v>
      </c>
    </row>
    <row r="269" spans="1:5" x14ac:dyDescent="0.15">
      <c r="A269" t="s">
        <v>320</v>
      </c>
      <c r="B269">
        <v>26.49</v>
      </c>
      <c r="C269">
        <v>29.54</v>
      </c>
      <c r="D269">
        <f t="shared" si="8"/>
        <v>144</v>
      </c>
      <c r="E269">
        <f t="shared" si="9"/>
        <v>220</v>
      </c>
    </row>
    <row r="270" spans="1:5" x14ac:dyDescent="0.15">
      <c r="A270" t="s">
        <v>321</v>
      </c>
      <c r="B270">
        <v>29.39</v>
      </c>
      <c r="C270">
        <v>35.07</v>
      </c>
      <c r="D270">
        <f t="shared" si="8"/>
        <v>99</v>
      </c>
      <c r="E270">
        <f t="shared" si="9"/>
        <v>123</v>
      </c>
    </row>
    <row r="271" spans="1:5" x14ac:dyDescent="0.15">
      <c r="A271" t="s">
        <v>322</v>
      </c>
      <c r="B271">
        <v>19.12</v>
      </c>
      <c r="C271">
        <v>21.32</v>
      </c>
      <c r="D271">
        <f t="shared" si="8"/>
        <v>364</v>
      </c>
      <c r="E271">
        <f t="shared" si="9"/>
        <v>410</v>
      </c>
    </row>
    <row r="272" spans="1:5" x14ac:dyDescent="0.15">
      <c r="A272" t="s">
        <v>323</v>
      </c>
      <c r="B272">
        <v>25.88</v>
      </c>
      <c r="C272">
        <v>29.36</v>
      </c>
      <c r="D272">
        <f t="shared" si="8"/>
        <v>152</v>
      </c>
      <c r="E272">
        <f t="shared" si="9"/>
        <v>222</v>
      </c>
    </row>
    <row r="273" spans="1:5" x14ac:dyDescent="0.15">
      <c r="A273" t="s">
        <v>324</v>
      </c>
      <c r="B273">
        <v>26.26</v>
      </c>
      <c r="C273">
        <v>32.39</v>
      </c>
      <c r="D273">
        <f t="shared" si="8"/>
        <v>146</v>
      </c>
      <c r="E273">
        <f t="shared" si="9"/>
        <v>162</v>
      </c>
    </row>
    <row r="274" spans="1:5" x14ac:dyDescent="0.15">
      <c r="A274" t="s">
        <v>325</v>
      </c>
      <c r="B274">
        <v>25.18</v>
      </c>
      <c r="C274">
        <v>30.78</v>
      </c>
      <c r="D274">
        <f t="shared" si="8"/>
        <v>166</v>
      </c>
      <c r="E274">
        <f t="shared" si="9"/>
        <v>195</v>
      </c>
    </row>
    <row r="275" spans="1:5" x14ac:dyDescent="0.15">
      <c r="A275" t="s">
        <v>326</v>
      </c>
      <c r="B275">
        <v>22.67</v>
      </c>
      <c r="C275">
        <v>27.69</v>
      </c>
      <c r="D275">
        <f t="shared" si="8"/>
        <v>241</v>
      </c>
      <c r="E275">
        <f t="shared" si="9"/>
        <v>258</v>
      </c>
    </row>
    <row r="276" spans="1:5" x14ac:dyDescent="0.15">
      <c r="A276" t="s">
        <v>327</v>
      </c>
      <c r="B276">
        <v>30.06</v>
      </c>
      <c r="C276">
        <v>39.43</v>
      </c>
      <c r="D276">
        <f t="shared" si="8"/>
        <v>93</v>
      </c>
      <c r="E276">
        <f t="shared" si="9"/>
        <v>85</v>
      </c>
    </row>
    <row r="277" spans="1:5" x14ac:dyDescent="0.15">
      <c r="A277" t="s">
        <v>328</v>
      </c>
      <c r="B277">
        <v>11.29</v>
      </c>
      <c r="C277">
        <v>35.99</v>
      </c>
      <c r="D277">
        <f t="shared" si="8"/>
        <v>496</v>
      </c>
      <c r="E277">
        <f t="shared" si="9"/>
        <v>113</v>
      </c>
    </row>
    <row r="278" spans="1:5" x14ac:dyDescent="0.15">
      <c r="A278" t="s">
        <v>329</v>
      </c>
      <c r="B278">
        <v>15.93</v>
      </c>
      <c r="C278">
        <v>16.079999999999998</v>
      </c>
      <c r="D278">
        <f t="shared" si="8"/>
        <v>467</v>
      </c>
      <c r="E278">
        <f t="shared" si="9"/>
        <v>497</v>
      </c>
    </row>
    <row r="279" spans="1:5" x14ac:dyDescent="0.15">
      <c r="A279" t="s">
        <v>330</v>
      </c>
      <c r="B279">
        <v>15.33</v>
      </c>
      <c r="C279">
        <v>19.04</v>
      </c>
      <c r="D279">
        <f t="shared" si="8"/>
        <v>480</v>
      </c>
      <c r="E279">
        <f t="shared" si="9"/>
        <v>461</v>
      </c>
    </row>
    <row r="280" spans="1:5" x14ac:dyDescent="0.15">
      <c r="A280" t="s">
        <v>331</v>
      </c>
      <c r="B280">
        <v>19.63</v>
      </c>
      <c r="C280">
        <v>22.35</v>
      </c>
      <c r="D280">
        <f t="shared" si="8"/>
        <v>341</v>
      </c>
      <c r="E280">
        <f t="shared" si="9"/>
        <v>388</v>
      </c>
    </row>
    <row r="281" spans="1:5" x14ac:dyDescent="0.15">
      <c r="A281" t="s">
        <v>332</v>
      </c>
      <c r="B281">
        <v>26.15</v>
      </c>
      <c r="C281">
        <v>33.01</v>
      </c>
      <c r="D281">
        <f t="shared" si="8"/>
        <v>149</v>
      </c>
      <c r="E281">
        <f t="shared" si="9"/>
        <v>149</v>
      </c>
    </row>
    <row r="282" spans="1:5" x14ac:dyDescent="0.15">
      <c r="A282" t="s">
        <v>333</v>
      </c>
      <c r="B282">
        <v>21.88</v>
      </c>
      <c r="C282">
        <v>27.62</v>
      </c>
      <c r="D282">
        <f t="shared" si="8"/>
        <v>260</v>
      </c>
      <c r="E282">
        <f t="shared" si="9"/>
        <v>261</v>
      </c>
    </row>
    <row r="283" spans="1:5" x14ac:dyDescent="0.15">
      <c r="A283" t="s">
        <v>334</v>
      </c>
      <c r="B283">
        <v>20.38</v>
      </c>
      <c r="C283">
        <v>22.56</v>
      </c>
      <c r="D283">
        <f t="shared" si="8"/>
        <v>309</v>
      </c>
      <c r="E283">
        <f t="shared" si="9"/>
        <v>382</v>
      </c>
    </row>
    <row r="284" spans="1:5" x14ac:dyDescent="0.15">
      <c r="A284" t="s">
        <v>335</v>
      </c>
      <c r="B284">
        <v>33.93</v>
      </c>
      <c r="C284">
        <v>40.340000000000003</v>
      </c>
      <c r="D284">
        <f t="shared" si="8"/>
        <v>60</v>
      </c>
      <c r="E284">
        <f t="shared" si="9"/>
        <v>79</v>
      </c>
    </row>
    <row r="285" spans="1:5" x14ac:dyDescent="0.15">
      <c r="A285" t="s">
        <v>336</v>
      </c>
      <c r="B285">
        <v>40.35</v>
      </c>
      <c r="C285">
        <v>62</v>
      </c>
      <c r="D285">
        <f t="shared" si="8"/>
        <v>27</v>
      </c>
      <c r="E285">
        <f t="shared" si="9"/>
        <v>24</v>
      </c>
    </row>
    <row r="286" spans="1:5" x14ac:dyDescent="0.15">
      <c r="A286" t="s">
        <v>337</v>
      </c>
      <c r="B286">
        <v>46.93</v>
      </c>
      <c r="C286">
        <v>68.8</v>
      </c>
      <c r="D286">
        <f t="shared" si="8"/>
        <v>14</v>
      </c>
      <c r="E286">
        <f t="shared" si="9"/>
        <v>19</v>
      </c>
    </row>
    <row r="287" spans="1:5" x14ac:dyDescent="0.15">
      <c r="A287" t="s">
        <v>338</v>
      </c>
      <c r="B287">
        <v>37.17</v>
      </c>
      <c r="C287">
        <v>45.27</v>
      </c>
      <c r="D287">
        <f t="shared" si="8"/>
        <v>39</v>
      </c>
      <c r="E287">
        <f t="shared" si="9"/>
        <v>53</v>
      </c>
    </row>
    <row r="288" spans="1:5" x14ac:dyDescent="0.15">
      <c r="A288" t="s">
        <v>339</v>
      </c>
      <c r="B288">
        <v>21.61</v>
      </c>
      <c r="C288">
        <v>28.56</v>
      </c>
      <c r="D288">
        <f t="shared" si="8"/>
        <v>269</v>
      </c>
      <c r="E288">
        <f t="shared" si="9"/>
        <v>236</v>
      </c>
    </row>
    <row r="289" spans="1:5" x14ac:dyDescent="0.15">
      <c r="A289" t="s">
        <v>340</v>
      </c>
      <c r="B289">
        <v>15.24</v>
      </c>
      <c r="C289">
        <v>18.25</v>
      </c>
      <c r="D289">
        <f t="shared" si="8"/>
        <v>481</v>
      </c>
      <c r="E289">
        <f t="shared" si="9"/>
        <v>476</v>
      </c>
    </row>
    <row r="290" spans="1:5" x14ac:dyDescent="0.15">
      <c r="A290" t="s">
        <v>341</v>
      </c>
      <c r="B290">
        <v>24.71</v>
      </c>
      <c r="C290">
        <v>32.94</v>
      </c>
      <c r="D290">
        <f t="shared" si="8"/>
        <v>180</v>
      </c>
      <c r="E290">
        <f t="shared" si="9"/>
        <v>152</v>
      </c>
    </row>
    <row r="291" spans="1:5" x14ac:dyDescent="0.15">
      <c r="A291" t="s">
        <v>342</v>
      </c>
      <c r="B291">
        <v>23.84</v>
      </c>
      <c r="C291">
        <v>26.54</v>
      </c>
      <c r="D291">
        <f t="shared" si="8"/>
        <v>208</v>
      </c>
      <c r="E291">
        <f t="shared" si="9"/>
        <v>288</v>
      </c>
    </row>
    <row r="292" spans="1:5" x14ac:dyDescent="0.15">
      <c r="A292" t="s">
        <v>343</v>
      </c>
      <c r="B292">
        <v>19.39</v>
      </c>
      <c r="C292">
        <v>23.43</v>
      </c>
      <c r="D292">
        <f t="shared" si="8"/>
        <v>352</v>
      </c>
      <c r="E292">
        <f t="shared" si="9"/>
        <v>359</v>
      </c>
    </row>
    <row r="293" spans="1:5" x14ac:dyDescent="0.15">
      <c r="A293" t="s">
        <v>344</v>
      </c>
      <c r="B293">
        <v>24.28</v>
      </c>
      <c r="C293">
        <v>32.82</v>
      </c>
      <c r="D293">
        <f t="shared" si="8"/>
        <v>195</v>
      </c>
      <c r="E293">
        <f t="shared" si="9"/>
        <v>156</v>
      </c>
    </row>
    <row r="294" spans="1:5" x14ac:dyDescent="0.15">
      <c r="A294" t="s">
        <v>345</v>
      </c>
      <c r="B294">
        <v>16.309999999999999</v>
      </c>
      <c r="C294">
        <v>18.82</v>
      </c>
      <c r="D294">
        <f t="shared" si="8"/>
        <v>458</v>
      </c>
      <c r="E294">
        <f t="shared" si="9"/>
        <v>468</v>
      </c>
    </row>
    <row r="295" spans="1:5" x14ac:dyDescent="0.15">
      <c r="A295" t="s">
        <v>346</v>
      </c>
      <c r="B295">
        <v>15.15</v>
      </c>
      <c r="C295">
        <v>18.899999999999999</v>
      </c>
      <c r="D295">
        <f t="shared" si="8"/>
        <v>482</v>
      </c>
      <c r="E295">
        <f t="shared" si="9"/>
        <v>464</v>
      </c>
    </row>
    <row r="296" spans="1:5" x14ac:dyDescent="0.15">
      <c r="A296" t="s">
        <v>347</v>
      </c>
      <c r="B296">
        <v>21.99</v>
      </c>
      <c r="C296">
        <v>26.2</v>
      </c>
      <c r="D296">
        <f t="shared" si="8"/>
        <v>259</v>
      </c>
      <c r="E296">
        <f t="shared" si="9"/>
        <v>298</v>
      </c>
    </row>
    <row r="297" spans="1:5" x14ac:dyDescent="0.15">
      <c r="A297" t="s">
        <v>348</v>
      </c>
      <c r="B297">
        <v>19.989999999999998</v>
      </c>
      <c r="C297">
        <v>28.9</v>
      </c>
      <c r="D297">
        <f t="shared" si="8"/>
        <v>325</v>
      </c>
      <c r="E297">
        <f t="shared" si="9"/>
        <v>230</v>
      </c>
    </row>
    <row r="298" spans="1:5" x14ac:dyDescent="0.15">
      <c r="A298" t="s">
        <v>349</v>
      </c>
      <c r="B298">
        <v>22.39</v>
      </c>
      <c r="C298">
        <v>26.56</v>
      </c>
      <c r="D298">
        <f t="shared" si="8"/>
        <v>250</v>
      </c>
      <c r="E298">
        <f t="shared" si="9"/>
        <v>286</v>
      </c>
    </row>
    <row r="299" spans="1:5" x14ac:dyDescent="0.15">
      <c r="A299" t="s">
        <v>350</v>
      </c>
      <c r="B299">
        <v>32.409999999999997</v>
      </c>
      <c r="C299">
        <v>41.08</v>
      </c>
      <c r="D299">
        <f t="shared" si="8"/>
        <v>69</v>
      </c>
      <c r="E299">
        <f t="shared" si="9"/>
        <v>74</v>
      </c>
    </row>
    <row r="300" spans="1:5" x14ac:dyDescent="0.15">
      <c r="A300" t="s">
        <v>351</v>
      </c>
      <c r="B300">
        <v>17.170000000000002</v>
      </c>
      <c r="C300">
        <v>20.329999999999998</v>
      </c>
      <c r="D300">
        <f t="shared" si="8"/>
        <v>431</v>
      </c>
      <c r="E300">
        <f t="shared" si="9"/>
        <v>431</v>
      </c>
    </row>
    <row r="301" spans="1:5" x14ac:dyDescent="0.15">
      <c r="A301" t="s">
        <v>352</v>
      </c>
      <c r="B301">
        <v>17.14</v>
      </c>
      <c r="C301">
        <v>23.92</v>
      </c>
      <c r="D301">
        <f t="shared" si="8"/>
        <v>434</v>
      </c>
      <c r="E301">
        <f t="shared" si="9"/>
        <v>349</v>
      </c>
    </row>
    <row r="302" spans="1:5" x14ac:dyDescent="0.15">
      <c r="A302" t="s">
        <v>353</v>
      </c>
      <c r="B302">
        <v>26.07</v>
      </c>
      <c r="C302">
        <v>34.700000000000003</v>
      </c>
      <c r="D302">
        <f t="shared" si="8"/>
        <v>151</v>
      </c>
      <c r="E302">
        <f t="shared" si="9"/>
        <v>128</v>
      </c>
    </row>
    <row r="303" spans="1:5" x14ac:dyDescent="0.15">
      <c r="A303" t="s">
        <v>354</v>
      </c>
      <c r="B303">
        <v>34</v>
      </c>
      <c r="C303">
        <v>41.16</v>
      </c>
      <c r="D303">
        <f t="shared" si="8"/>
        <v>59</v>
      </c>
      <c r="E303">
        <f t="shared" si="9"/>
        <v>69</v>
      </c>
    </row>
    <row r="304" spans="1:5" x14ac:dyDescent="0.15">
      <c r="A304" t="s">
        <v>355</v>
      </c>
      <c r="B304">
        <v>23.6</v>
      </c>
      <c r="C304">
        <v>28.14</v>
      </c>
      <c r="D304">
        <f t="shared" si="8"/>
        <v>214</v>
      </c>
      <c r="E304">
        <f t="shared" si="9"/>
        <v>246</v>
      </c>
    </row>
    <row r="305" spans="1:5" x14ac:dyDescent="0.15">
      <c r="A305" t="s">
        <v>356</v>
      </c>
      <c r="B305">
        <v>44.03</v>
      </c>
      <c r="C305">
        <v>55.32</v>
      </c>
      <c r="D305">
        <f t="shared" si="8"/>
        <v>19</v>
      </c>
      <c r="E305">
        <f t="shared" si="9"/>
        <v>29</v>
      </c>
    </row>
    <row r="306" spans="1:5" x14ac:dyDescent="0.15">
      <c r="A306" t="s">
        <v>357</v>
      </c>
      <c r="B306">
        <v>19.309999999999999</v>
      </c>
      <c r="C306">
        <v>27.75</v>
      </c>
      <c r="D306">
        <f t="shared" si="8"/>
        <v>358</v>
      </c>
      <c r="E306">
        <f t="shared" si="9"/>
        <v>257</v>
      </c>
    </row>
    <row r="307" spans="1:5" x14ac:dyDescent="0.15">
      <c r="A307" t="s">
        <v>358</v>
      </c>
      <c r="B307">
        <v>21.33</v>
      </c>
      <c r="C307">
        <v>26.6</v>
      </c>
      <c r="D307">
        <f t="shared" si="8"/>
        <v>279</v>
      </c>
      <c r="E307">
        <f t="shared" si="9"/>
        <v>285</v>
      </c>
    </row>
    <row r="308" spans="1:5" x14ac:dyDescent="0.15">
      <c r="A308" t="s">
        <v>359</v>
      </c>
      <c r="B308">
        <v>26.56</v>
      </c>
      <c r="C308">
        <v>28.31</v>
      </c>
      <c r="D308">
        <f t="shared" si="8"/>
        <v>142</v>
      </c>
      <c r="E308">
        <f t="shared" si="9"/>
        <v>243</v>
      </c>
    </row>
    <row r="309" spans="1:5" x14ac:dyDescent="0.15">
      <c r="A309" t="s">
        <v>360</v>
      </c>
      <c r="B309">
        <v>22.92</v>
      </c>
      <c r="C309">
        <v>26.49</v>
      </c>
      <c r="D309">
        <f t="shared" si="8"/>
        <v>230</v>
      </c>
      <c r="E309">
        <f t="shared" si="9"/>
        <v>289</v>
      </c>
    </row>
    <row r="310" spans="1:5" x14ac:dyDescent="0.15">
      <c r="A310" t="s">
        <v>361</v>
      </c>
      <c r="B310">
        <v>27.17</v>
      </c>
      <c r="C310">
        <v>28.51</v>
      </c>
      <c r="D310">
        <f t="shared" si="8"/>
        <v>129</v>
      </c>
      <c r="E310">
        <f t="shared" si="9"/>
        <v>238</v>
      </c>
    </row>
    <row r="311" spans="1:5" x14ac:dyDescent="0.15">
      <c r="A311" t="s">
        <v>362</v>
      </c>
      <c r="B311">
        <v>24.39</v>
      </c>
      <c r="C311">
        <v>30.51</v>
      </c>
      <c r="D311">
        <f t="shared" si="8"/>
        <v>193</v>
      </c>
      <c r="E311">
        <f t="shared" si="9"/>
        <v>198</v>
      </c>
    </row>
    <row r="312" spans="1:5" x14ac:dyDescent="0.15">
      <c r="A312" t="s">
        <v>363</v>
      </c>
      <c r="B312">
        <v>22.41</v>
      </c>
      <c r="C312">
        <v>27.81</v>
      </c>
      <c r="D312">
        <f t="shared" si="8"/>
        <v>249</v>
      </c>
      <c r="E312">
        <f t="shared" si="9"/>
        <v>256</v>
      </c>
    </row>
    <row r="313" spans="1:5" x14ac:dyDescent="0.15">
      <c r="A313" t="s">
        <v>364</v>
      </c>
      <c r="B313">
        <v>25.66</v>
      </c>
      <c r="C313">
        <v>35.42</v>
      </c>
      <c r="D313">
        <f t="shared" si="8"/>
        <v>157</v>
      </c>
      <c r="E313">
        <f t="shared" si="9"/>
        <v>118</v>
      </c>
    </row>
    <row r="314" spans="1:5" x14ac:dyDescent="0.15">
      <c r="A314" t="s">
        <v>365</v>
      </c>
      <c r="B314">
        <v>36.9</v>
      </c>
      <c r="C314">
        <v>46.6</v>
      </c>
      <c r="D314">
        <f t="shared" si="8"/>
        <v>40</v>
      </c>
      <c r="E314">
        <f t="shared" si="9"/>
        <v>47</v>
      </c>
    </row>
    <row r="315" spans="1:5" x14ac:dyDescent="0.15">
      <c r="A315" t="s">
        <v>366</v>
      </c>
      <c r="B315">
        <v>18.77</v>
      </c>
      <c r="C315">
        <v>23.41</v>
      </c>
      <c r="D315">
        <f t="shared" si="8"/>
        <v>379</v>
      </c>
      <c r="E315">
        <f t="shared" si="9"/>
        <v>360</v>
      </c>
    </row>
    <row r="316" spans="1:5" x14ac:dyDescent="0.15">
      <c r="A316" t="s">
        <v>367</v>
      </c>
      <c r="B316">
        <v>47.82</v>
      </c>
      <c r="C316">
        <v>63.87</v>
      </c>
      <c r="D316">
        <f t="shared" si="8"/>
        <v>11</v>
      </c>
      <c r="E316">
        <f t="shared" si="9"/>
        <v>22</v>
      </c>
    </row>
    <row r="317" spans="1:5" x14ac:dyDescent="0.15">
      <c r="A317" t="s">
        <v>368</v>
      </c>
      <c r="B317">
        <v>31.01</v>
      </c>
      <c r="C317">
        <v>43.12</v>
      </c>
      <c r="D317">
        <f t="shared" si="8"/>
        <v>80</v>
      </c>
      <c r="E317">
        <f t="shared" si="9"/>
        <v>63</v>
      </c>
    </row>
    <row r="318" spans="1:5" x14ac:dyDescent="0.15">
      <c r="A318" t="s">
        <v>369</v>
      </c>
      <c r="B318">
        <v>19.079999999999998</v>
      </c>
      <c r="C318">
        <v>23.41</v>
      </c>
      <c r="D318">
        <f t="shared" si="8"/>
        <v>367</v>
      </c>
      <c r="E318">
        <f t="shared" si="9"/>
        <v>360</v>
      </c>
    </row>
    <row r="319" spans="1:5" x14ac:dyDescent="0.15">
      <c r="A319" t="s">
        <v>370</v>
      </c>
      <c r="B319">
        <v>38.35</v>
      </c>
      <c r="C319">
        <v>44.54</v>
      </c>
      <c r="D319">
        <f t="shared" si="8"/>
        <v>32</v>
      </c>
      <c r="E319">
        <f t="shared" si="9"/>
        <v>55</v>
      </c>
    </row>
    <row r="320" spans="1:5" x14ac:dyDescent="0.15">
      <c r="A320" t="s">
        <v>371</v>
      </c>
      <c r="B320">
        <v>35.97</v>
      </c>
      <c r="C320">
        <v>41.09</v>
      </c>
      <c r="D320">
        <f t="shared" si="8"/>
        <v>47</v>
      </c>
      <c r="E320">
        <f t="shared" si="9"/>
        <v>73</v>
      </c>
    </row>
    <row r="321" spans="1:5" x14ac:dyDescent="0.15">
      <c r="A321" t="s">
        <v>372</v>
      </c>
      <c r="B321">
        <v>28.65</v>
      </c>
      <c r="C321">
        <v>30.42</v>
      </c>
      <c r="D321">
        <f t="shared" si="8"/>
        <v>108</v>
      </c>
      <c r="E321">
        <f t="shared" si="9"/>
        <v>201</v>
      </c>
    </row>
    <row r="322" spans="1:5" x14ac:dyDescent="0.15">
      <c r="A322" t="s">
        <v>373</v>
      </c>
      <c r="B322">
        <v>38.81</v>
      </c>
      <c r="C322">
        <v>50.12</v>
      </c>
      <c r="D322">
        <f t="shared" ref="D322:D385" si="10">RANK(B322,$B$2:$B$506)</f>
        <v>31</v>
      </c>
      <c r="E322">
        <f t="shared" ref="E322:E385" si="11">RANK(C322,$C$2:$C$506)</f>
        <v>38</v>
      </c>
    </row>
    <row r="323" spans="1:5" x14ac:dyDescent="0.15">
      <c r="A323" t="s">
        <v>374</v>
      </c>
      <c r="B323">
        <v>21.74</v>
      </c>
      <c r="C323">
        <v>30.84</v>
      </c>
      <c r="D323">
        <f t="shared" si="10"/>
        <v>261</v>
      </c>
      <c r="E323">
        <f t="shared" si="11"/>
        <v>191</v>
      </c>
    </row>
    <row r="324" spans="1:5" x14ac:dyDescent="0.15">
      <c r="A324" t="s">
        <v>375</v>
      </c>
      <c r="B324">
        <v>38.15</v>
      </c>
      <c r="C324">
        <v>49.66</v>
      </c>
      <c r="D324">
        <f t="shared" si="10"/>
        <v>34</v>
      </c>
      <c r="E324">
        <f t="shared" si="11"/>
        <v>40</v>
      </c>
    </row>
    <row r="325" spans="1:5" x14ac:dyDescent="0.15">
      <c r="A325" t="s">
        <v>376</v>
      </c>
      <c r="B325">
        <v>38.15</v>
      </c>
      <c r="C325">
        <v>49.28</v>
      </c>
      <c r="D325">
        <f t="shared" si="10"/>
        <v>34</v>
      </c>
      <c r="E325">
        <f t="shared" si="11"/>
        <v>41</v>
      </c>
    </row>
    <row r="326" spans="1:5" x14ac:dyDescent="0.15">
      <c r="A326" t="s">
        <v>377</v>
      </c>
      <c r="B326">
        <v>24.33</v>
      </c>
      <c r="C326">
        <v>32.630000000000003</v>
      </c>
      <c r="D326">
        <f t="shared" si="10"/>
        <v>194</v>
      </c>
      <c r="E326">
        <f t="shared" si="11"/>
        <v>161</v>
      </c>
    </row>
    <row r="327" spans="1:5" x14ac:dyDescent="0.15">
      <c r="A327" t="s">
        <v>378</v>
      </c>
      <c r="B327">
        <v>23.46</v>
      </c>
      <c r="C327">
        <v>31.05</v>
      </c>
      <c r="D327">
        <f t="shared" si="10"/>
        <v>215</v>
      </c>
      <c r="E327">
        <f t="shared" si="11"/>
        <v>188</v>
      </c>
    </row>
    <row r="328" spans="1:5" x14ac:dyDescent="0.15">
      <c r="A328" t="s">
        <v>379</v>
      </c>
      <c r="B328">
        <v>16.100000000000001</v>
      </c>
      <c r="C328">
        <v>1058.98</v>
      </c>
      <c r="D328">
        <f t="shared" si="10"/>
        <v>464</v>
      </c>
      <c r="E328">
        <f t="shared" si="11"/>
        <v>1</v>
      </c>
    </row>
    <row r="329" spans="1:5" x14ac:dyDescent="0.15">
      <c r="A329" t="s">
        <v>380</v>
      </c>
      <c r="B329">
        <v>19.579999999999998</v>
      </c>
      <c r="C329">
        <v>21.6</v>
      </c>
      <c r="D329">
        <f t="shared" si="10"/>
        <v>343</v>
      </c>
      <c r="E329">
        <f t="shared" si="11"/>
        <v>405</v>
      </c>
    </row>
    <row r="330" spans="1:5" x14ac:dyDescent="0.15">
      <c r="A330" t="s">
        <v>381</v>
      </c>
      <c r="B330">
        <v>21.52</v>
      </c>
      <c r="C330">
        <v>75.83</v>
      </c>
      <c r="D330">
        <f t="shared" si="10"/>
        <v>275</v>
      </c>
      <c r="E330">
        <f t="shared" si="11"/>
        <v>13</v>
      </c>
    </row>
    <row r="331" spans="1:5" x14ac:dyDescent="0.15">
      <c r="A331" t="s">
        <v>382</v>
      </c>
      <c r="B331">
        <v>17.96</v>
      </c>
      <c r="C331">
        <v>20.22</v>
      </c>
      <c r="D331">
        <f t="shared" si="10"/>
        <v>411</v>
      </c>
      <c r="E331">
        <f t="shared" si="11"/>
        <v>434</v>
      </c>
    </row>
    <row r="332" spans="1:5" x14ac:dyDescent="0.15">
      <c r="A332" t="s">
        <v>383</v>
      </c>
      <c r="B332">
        <v>32.75</v>
      </c>
      <c r="C332">
        <v>46.53</v>
      </c>
      <c r="D332">
        <f t="shared" si="10"/>
        <v>67</v>
      </c>
      <c r="E332">
        <f t="shared" si="11"/>
        <v>48</v>
      </c>
    </row>
    <row r="333" spans="1:5" x14ac:dyDescent="0.15">
      <c r="A333" t="s">
        <v>384</v>
      </c>
      <c r="B333">
        <v>36.08</v>
      </c>
      <c r="C333">
        <v>40.36</v>
      </c>
      <c r="D333">
        <f t="shared" si="10"/>
        <v>44</v>
      </c>
      <c r="E333">
        <f t="shared" si="11"/>
        <v>78</v>
      </c>
    </row>
    <row r="334" spans="1:5" x14ac:dyDescent="0.15">
      <c r="A334" t="s">
        <v>385</v>
      </c>
      <c r="B334">
        <v>21.6</v>
      </c>
      <c r="C334">
        <v>32.130000000000003</v>
      </c>
      <c r="D334">
        <f t="shared" si="10"/>
        <v>270</v>
      </c>
      <c r="E334">
        <f t="shared" si="11"/>
        <v>167</v>
      </c>
    </row>
    <row r="335" spans="1:5" x14ac:dyDescent="0.15">
      <c r="A335" t="s">
        <v>386</v>
      </c>
      <c r="B335">
        <v>23.08</v>
      </c>
      <c r="C335">
        <v>30.08</v>
      </c>
      <c r="D335">
        <f t="shared" si="10"/>
        <v>226</v>
      </c>
      <c r="E335">
        <f t="shared" si="11"/>
        <v>207</v>
      </c>
    </row>
    <row r="336" spans="1:5" x14ac:dyDescent="0.15">
      <c r="A336" t="s">
        <v>387</v>
      </c>
      <c r="B336">
        <v>17.32</v>
      </c>
      <c r="C336">
        <v>18.96</v>
      </c>
      <c r="D336">
        <f t="shared" si="10"/>
        <v>428</v>
      </c>
      <c r="E336">
        <f t="shared" si="11"/>
        <v>462</v>
      </c>
    </row>
    <row r="337" spans="1:5" x14ac:dyDescent="0.15">
      <c r="A337" t="s">
        <v>388</v>
      </c>
      <c r="B337">
        <v>42.11</v>
      </c>
      <c r="C337">
        <v>59.63</v>
      </c>
      <c r="D337">
        <f t="shared" si="10"/>
        <v>21</v>
      </c>
      <c r="E337">
        <f t="shared" si="11"/>
        <v>26</v>
      </c>
    </row>
    <row r="338" spans="1:5" x14ac:dyDescent="0.15">
      <c r="A338" t="s">
        <v>389</v>
      </c>
      <c r="B338">
        <v>24.7</v>
      </c>
      <c r="C338">
        <v>30.33</v>
      </c>
      <c r="D338">
        <f t="shared" si="10"/>
        <v>182</v>
      </c>
      <c r="E338">
        <f t="shared" si="11"/>
        <v>202</v>
      </c>
    </row>
    <row r="339" spans="1:5" x14ac:dyDescent="0.15">
      <c r="A339" t="s">
        <v>390</v>
      </c>
      <c r="B339">
        <v>40.6</v>
      </c>
      <c r="C339">
        <v>36.35</v>
      </c>
      <c r="D339">
        <f t="shared" si="10"/>
        <v>26</v>
      </c>
      <c r="E339">
        <f t="shared" si="11"/>
        <v>110</v>
      </c>
    </row>
    <row r="340" spans="1:5" x14ac:dyDescent="0.15">
      <c r="A340" t="s">
        <v>391</v>
      </c>
      <c r="B340">
        <v>20.92</v>
      </c>
      <c r="C340">
        <v>23.53</v>
      </c>
      <c r="D340">
        <f t="shared" si="10"/>
        <v>292</v>
      </c>
      <c r="E340">
        <f t="shared" si="11"/>
        <v>357</v>
      </c>
    </row>
    <row r="341" spans="1:5" x14ac:dyDescent="0.15">
      <c r="A341" t="s">
        <v>392</v>
      </c>
      <c r="B341">
        <v>21.04</v>
      </c>
      <c r="C341">
        <v>29.12</v>
      </c>
      <c r="D341">
        <f t="shared" si="10"/>
        <v>289</v>
      </c>
      <c r="E341">
        <f t="shared" si="11"/>
        <v>227</v>
      </c>
    </row>
    <row r="342" spans="1:5" x14ac:dyDescent="0.15">
      <c r="A342" t="s">
        <v>393</v>
      </c>
      <c r="B342">
        <v>17.940000000000001</v>
      </c>
      <c r="C342">
        <v>19.57</v>
      </c>
      <c r="D342">
        <f t="shared" si="10"/>
        <v>412</v>
      </c>
      <c r="E342">
        <f t="shared" si="11"/>
        <v>450</v>
      </c>
    </row>
    <row r="343" spans="1:5" x14ac:dyDescent="0.15">
      <c r="A343" t="s">
        <v>394</v>
      </c>
      <c r="B343">
        <v>32</v>
      </c>
      <c r="C343">
        <v>56.16</v>
      </c>
      <c r="D343">
        <f t="shared" si="10"/>
        <v>73</v>
      </c>
      <c r="E343">
        <f t="shared" si="11"/>
        <v>28</v>
      </c>
    </row>
    <row r="344" spans="1:5" x14ac:dyDescent="0.15">
      <c r="A344" t="s">
        <v>395</v>
      </c>
      <c r="B344">
        <v>18.98</v>
      </c>
      <c r="C344">
        <v>22.69</v>
      </c>
      <c r="D344">
        <f t="shared" si="10"/>
        <v>374</v>
      </c>
      <c r="E344">
        <f t="shared" si="11"/>
        <v>379</v>
      </c>
    </row>
    <row r="345" spans="1:5" x14ac:dyDescent="0.15">
      <c r="A345" t="s">
        <v>396</v>
      </c>
      <c r="B345">
        <v>34.590000000000003</v>
      </c>
      <c r="C345">
        <v>42.01</v>
      </c>
      <c r="D345">
        <f t="shared" si="10"/>
        <v>53</v>
      </c>
      <c r="E345">
        <f t="shared" si="11"/>
        <v>66</v>
      </c>
    </row>
    <row r="346" spans="1:5" x14ac:dyDescent="0.15">
      <c r="A346" t="s">
        <v>397</v>
      </c>
      <c r="B346">
        <v>24.81</v>
      </c>
      <c r="C346">
        <v>29.38</v>
      </c>
      <c r="D346">
        <f t="shared" si="10"/>
        <v>175</v>
      </c>
      <c r="E346">
        <f t="shared" si="11"/>
        <v>221</v>
      </c>
    </row>
    <row r="347" spans="1:5" x14ac:dyDescent="0.15">
      <c r="A347" t="s">
        <v>398</v>
      </c>
      <c r="B347">
        <v>21.38</v>
      </c>
      <c r="C347">
        <v>25.78</v>
      </c>
      <c r="D347">
        <f t="shared" si="10"/>
        <v>278</v>
      </c>
      <c r="E347">
        <f t="shared" si="11"/>
        <v>304</v>
      </c>
    </row>
    <row r="348" spans="1:5" x14ac:dyDescent="0.15">
      <c r="A348" t="s">
        <v>399</v>
      </c>
      <c r="B348">
        <v>21.27</v>
      </c>
      <c r="C348">
        <v>23.87</v>
      </c>
      <c r="D348">
        <f t="shared" si="10"/>
        <v>282</v>
      </c>
      <c r="E348">
        <f t="shared" si="11"/>
        <v>351</v>
      </c>
    </row>
    <row r="349" spans="1:5" x14ac:dyDescent="0.15">
      <c r="A349" t="s">
        <v>400</v>
      </c>
      <c r="B349">
        <v>15.68</v>
      </c>
      <c r="C349">
        <v>19.82</v>
      </c>
      <c r="D349">
        <f t="shared" si="10"/>
        <v>474</v>
      </c>
      <c r="E349">
        <f t="shared" si="11"/>
        <v>443</v>
      </c>
    </row>
    <row r="350" spans="1:5" x14ac:dyDescent="0.15">
      <c r="A350" t="s">
        <v>401</v>
      </c>
      <c r="B350">
        <v>26.21</v>
      </c>
      <c r="C350">
        <v>31.82</v>
      </c>
      <c r="D350">
        <f t="shared" si="10"/>
        <v>148</v>
      </c>
      <c r="E350">
        <f t="shared" si="11"/>
        <v>172</v>
      </c>
    </row>
    <row r="351" spans="1:5" x14ac:dyDescent="0.15">
      <c r="A351" t="s">
        <v>402</v>
      </c>
      <c r="B351">
        <v>23.62</v>
      </c>
      <c r="C351">
        <v>30.04</v>
      </c>
      <c r="D351">
        <f t="shared" si="10"/>
        <v>213</v>
      </c>
      <c r="E351">
        <f t="shared" si="11"/>
        <v>208</v>
      </c>
    </row>
    <row r="352" spans="1:5" x14ac:dyDescent="0.15">
      <c r="A352" t="s">
        <v>403</v>
      </c>
      <c r="B352">
        <v>18.3</v>
      </c>
      <c r="C352">
        <v>24.18</v>
      </c>
      <c r="D352">
        <f t="shared" si="10"/>
        <v>397</v>
      </c>
      <c r="E352">
        <f t="shared" si="11"/>
        <v>341</v>
      </c>
    </row>
    <row r="353" spans="1:5" x14ac:dyDescent="0.15">
      <c r="A353" t="s">
        <v>404</v>
      </c>
      <c r="B353">
        <v>19.71</v>
      </c>
      <c r="C353">
        <v>38.130000000000003</v>
      </c>
      <c r="D353">
        <f t="shared" si="10"/>
        <v>336</v>
      </c>
      <c r="E353">
        <f t="shared" si="11"/>
        <v>94</v>
      </c>
    </row>
    <row r="354" spans="1:5" x14ac:dyDescent="0.15">
      <c r="A354" t="s">
        <v>405</v>
      </c>
      <c r="B354">
        <v>13.7</v>
      </c>
      <c r="C354">
        <v>15.27</v>
      </c>
      <c r="D354">
        <f t="shared" si="10"/>
        <v>490</v>
      </c>
      <c r="E354">
        <f t="shared" si="11"/>
        <v>502</v>
      </c>
    </row>
    <row r="355" spans="1:5" x14ac:dyDescent="0.15">
      <c r="A355" t="s">
        <v>406</v>
      </c>
      <c r="B355">
        <v>22.65</v>
      </c>
      <c r="C355">
        <v>25.91</v>
      </c>
      <c r="D355">
        <f t="shared" si="10"/>
        <v>242</v>
      </c>
      <c r="E355">
        <f t="shared" si="11"/>
        <v>301</v>
      </c>
    </row>
    <row r="356" spans="1:5" x14ac:dyDescent="0.15">
      <c r="A356" t="s">
        <v>407</v>
      </c>
      <c r="B356">
        <v>33.159999999999997</v>
      </c>
      <c r="C356">
        <v>41.14</v>
      </c>
      <c r="D356">
        <f t="shared" si="10"/>
        <v>65</v>
      </c>
      <c r="E356">
        <f t="shared" si="11"/>
        <v>72</v>
      </c>
    </row>
    <row r="357" spans="1:5" x14ac:dyDescent="0.15">
      <c r="A357" t="s">
        <v>408</v>
      </c>
      <c r="B357">
        <v>15.34</v>
      </c>
      <c r="C357">
        <v>21.6</v>
      </c>
      <c r="D357">
        <f t="shared" si="10"/>
        <v>479</v>
      </c>
      <c r="E357">
        <f t="shared" si="11"/>
        <v>405</v>
      </c>
    </row>
    <row r="358" spans="1:5" x14ac:dyDescent="0.15">
      <c r="A358" t="s">
        <v>409</v>
      </c>
      <c r="B358">
        <v>17.52</v>
      </c>
      <c r="C358">
        <v>18.27</v>
      </c>
      <c r="D358">
        <f t="shared" si="10"/>
        <v>424</v>
      </c>
      <c r="E358">
        <f t="shared" si="11"/>
        <v>473</v>
      </c>
    </row>
    <row r="359" spans="1:5" x14ac:dyDescent="0.15">
      <c r="A359" t="s">
        <v>410</v>
      </c>
      <c r="B359">
        <v>15.79</v>
      </c>
      <c r="C359">
        <v>17.190000000000001</v>
      </c>
      <c r="D359">
        <f t="shared" si="10"/>
        <v>469</v>
      </c>
      <c r="E359">
        <f t="shared" si="11"/>
        <v>492</v>
      </c>
    </row>
    <row r="360" spans="1:5" x14ac:dyDescent="0.15">
      <c r="A360" t="s">
        <v>411</v>
      </c>
      <c r="B360">
        <v>24.72</v>
      </c>
      <c r="C360">
        <v>28.33</v>
      </c>
      <c r="D360">
        <f t="shared" si="10"/>
        <v>179</v>
      </c>
      <c r="E360">
        <f t="shared" si="11"/>
        <v>242</v>
      </c>
    </row>
    <row r="361" spans="1:5" x14ac:dyDescent="0.15">
      <c r="A361" t="s">
        <v>412</v>
      </c>
      <c r="B361">
        <v>16.5</v>
      </c>
      <c r="C361">
        <v>18.440000000000001</v>
      </c>
      <c r="D361">
        <f t="shared" si="10"/>
        <v>452</v>
      </c>
      <c r="E361">
        <f t="shared" si="11"/>
        <v>472</v>
      </c>
    </row>
    <row r="362" spans="1:5" x14ac:dyDescent="0.15">
      <c r="A362" t="s">
        <v>413</v>
      </c>
      <c r="B362">
        <v>30.38</v>
      </c>
      <c r="C362">
        <v>41.76</v>
      </c>
      <c r="D362">
        <f t="shared" si="10"/>
        <v>89</v>
      </c>
      <c r="E362">
        <f t="shared" si="11"/>
        <v>67</v>
      </c>
    </row>
    <row r="363" spans="1:5" x14ac:dyDescent="0.15">
      <c r="A363" t="s">
        <v>414</v>
      </c>
      <c r="B363">
        <v>24.71</v>
      </c>
      <c r="C363">
        <v>31.28</v>
      </c>
      <c r="D363">
        <f t="shared" si="10"/>
        <v>180</v>
      </c>
      <c r="E363">
        <f t="shared" si="11"/>
        <v>182</v>
      </c>
    </row>
    <row r="364" spans="1:5" x14ac:dyDescent="0.15">
      <c r="A364" t="s">
        <v>415</v>
      </c>
      <c r="B364">
        <v>27.52</v>
      </c>
      <c r="C364">
        <v>26.8</v>
      </c>
      <c r="D364">
        <f t="shared" si="10"/>
        <v>125</v>
      </c>
      <c r="E364">
        <f t="shared" si="11"/>
        <v>278</v>
      </c>
    </row>
    <row r="365" spans="1:5" x14ac:dyDescent="0.15">
      <c r="A365" t="s">
        <v>416</v>
      </c>
      <c r="B365">
        <v>19.41</v>
      </c>
      <c r="C365">
        <v>25</v>
      </c>
      <c r="D365">
        <f t="shared" si="10"/>
        <v>351</v>
      </c>
      <c r="E365">
        <f t="shared" si="11"/>
        <v>322</v>
      </c>
    </row>
    <row r="366" spans="1:5" x14ac:dyDescent="0.15">
      <c r="A366" t="s">
        <v>417</v>
      </c>
      <c r="B366">
        <v>28.36</v>
      </c>
      <c r="C366">
        <v>43.31</v>
      </c>
      <c r="D366">
        <f t="shared" si="10"/>
        <v>113</v>
      </c>
      <c r="E366">
        <f t="shared" si="11"/>
        <v>61</v>
      </c>
    </row>
    <row r="367" spans="1:5" x14ac:dyDescent="0.15">
      <c r="A367" t="s">
        <v>418</v>
      </c>
      <c r="B367">
        <v>19.64</v>
      </c>
      <c r="C367">
        <v>24.45</v>
      </c>
      <c r="D367">
        <f t="shared" si="10"/>
        <v>340</v>
      </c>
      <c r="E367">
        <f t="shared" si="11"/>
        <v>335</v>
      </c>
    </row>
    <row r="368" spans="1:5" x14ac:dyDescent="0.15">
      <c r="A368" t="s">
        <v>419</v>
      </c>
      <c r="B368">
        <v>17.170000000000002</v>
      </c>
      <c r="C368">
        <v>19.52</v>
      </c>
      <c r="D368">
        <f t="shared" si="10"/>
        <v>431</v>
      </c>
      <c r="E368">
        <f t="shared" si="11"/>
        <v>452</v>
      </c>
    </row>
    <row r="369" spans="1:5" x14ac:dyDescent="0.15">
      <c r="A369" t="s">
        <v>420</v>
      </c>
      <c r="B369">
        <v>16.62</v>
      </c>
      <c r="C369">
        <v>20.309999999999999</v>
      </c>
      <c r="D369">
        <f t="shared" si="10"/>
        <v>448</v>
      </c>
      <c r="E369">
        <f t="shared" si="11"/>
        <v>432</v>
      </c>
    </row>
    <row r="370" spans="1:5" x14ac:dyDescent="0.15">
      <c r="A370" t="s">
        <v>421</v>
      </c>
      <c r="B370">
        <v>1.26</v>
      </c>
      <c r="C370">
        <v>23.85</v>
      </c>
      <c r="D370">
        <f t="shared" si="10"/>
        <v>503</v>
      </c>
      <c r="E370">
        <f t="shared" si="11"/>
        <v>352</v>
      </c>
    </row>
    <row r="371" spans="1:5" x14ac:dyDescent="0.15">
      <c r="A371" t="s">
        <v>422</v>
      </c>
      <c r="B371">
        <v>25.54</v>
      </c>
      <c r="C371">
        <v>32.94</v>
      </c>
      <c r="D371">
        <f t="shared" si="10"/>
        <v>159</v>
      </c>
      <c r="E371">
        <f t="shared" si="11"/>
        <v>152</v>
      </c>
    </row>
    <row r="372" spans="1:5" x14ac:dyDescent="0.15">
      <c r="A372" t="s">
        <v>423</v>
      </c>
      <c r="B372">
        <v>24.85</v>
      </c>
      <c r="C372">
        <v>32.880000000000003</v>
      </c>
      <c r="D372">
        <f t="shared" si="10"/>
        <v>173</v>
      </c>
      <c r="E372">
        <f t="shared" si="11"/>
        <v>154</v>
      </c>
    </row>
    <row r="373" spans="1:5" x14ac:dyDescent="0.15">
      <c r="A373" t="s">
        <v>424</v>
      </c>
      <c r="B373">
        <v>13.33</v>
      </c>
      <c r="C373">
        <v>15.72</v>
      </c>
      <c r="D373">
        <f t="shared" si="10"/>
        <v>493</v>
      </c>
      <c r="E373">
        <f t="shared" si="11"/>
        <v>499</v>
      </c>
    </row>
    <row r="374" spans="1:5" x14ac:dyDescent="0.15">
      <c r="A374" t="s">
        <v>425</v>
      </c>
      <c r="B374">
        <v>16.61</v>
      </c>
      <c r="C374">
        <v>18.72</v>
      </c>
      <c r="D374">
        <f t="shared" si="10"/>
        <v>451</v>
      </c>
      <c r="E374">
        <f t="shared" si="11"/>
        <v>469</v>
      </c>
    </row>
    <row r="375" spans="1:5" x14ac:dyDescent="0.15">
      <c r="A375" t="s">
        <v>426</v>
      </c>
      <c r="B375">
        <v>18.61</v>
      </c>
      <c r="C375">
        <v>23</v>
      </c>
      <c r="D375">
        <f t="shared" si="10"/>
        <v>387</v>
      </c>
      <c r="E375">
        <f t="shared" si="11"/>
        <v>371</v>
      </c>
    </row>
    <row r="376" spans="1:5" x14ac:dyDescent="0.15">
      <c r="A376" t="s">
        <v>427</v>
      </c>
      <c r="B376">
        <v>24.86</v>
      </c>
      <c r="C376">
        <v>33.08</v>
      </c>
      <c r="D376">
        <f t="shared" si="10"/>
        <v>172</v>
      </c>
      <c r="E376">
        <f t="shared" si="11"/>
        <v>148</v>
      </c>
    </row>
    <row r="377" spans="1:5" x14ac:dyDescent="0.15">
      <c r="A377" t="s">
        <v>428</v>
      </c>
      <c r="B377">
        <v>17.82</v>
      </c>
      <c r="C377">
        <v>19.55</v>
      </c>
      <c r="D377">
        <f t="shared" si="10"/>
        <v>417</v>
      </c>
      <c r="E377">
        <f t="shared" si="11"/>
        <v>451</v>
      </c>
    </row>
    <row r="378" spans="1:5" x14ac:dyDescent="0.15">
      <c r="A378" t="s">
        <v>429</v>
      </c>
      <c r="B378">
        <v>19.77</v>
      </c>
      <c r="C378">
        <v>21.82</v>
      </c>
      <c r="D378">
        <f t="shared" si="10"/>
        <v>333</v>
      </c>
      <c r="E378">
        <f t="shared" si="11"/>
        <v>397</v>
      </c>
    </row>
    <row r="379" spans="1:5" x14ac:dyDescent="0.15">
      <c r="A379" t="s">
        <v>430</v>
      </c>
      <c r="B379">
        <v>27.12</v>
      </c>
      <c r="C379">
        <v>32.14</v>
      </c>
      <c r="D379">
        <f t="shared" si="10"/>
        <v>130</v>
      </c>
      <c r="E379">
        <f t="shared" si="11"/>
        <v>166</v>
      </c>
    </row>
    <row r="380" spans="1:5" x14ac:dyDescent="0.15">
      <c r="A380" t="s">
        <v>431</v>
      </c>
      <c r="B380">
        <v>30.5</v>
      </c>
      <c r="C380">
        <v>38</v>
      </c>
      <c r="D380">
        <f t="shared" si="10"/>
        <v>88</v>
      </c>
      <c r="E380">
        <f t="shared" si="11"/>
        <v>96</v>
      </c>
    </row>
    <row r="381" spans="1:5" x14ac:dyDescent="0.15">
      <c r="A381" t="s">
        <v>432</v>
      </c>
      <c r="B381">
        <v>41.82</v>
      </c>
      <c r="C381">
        <v>53.31</v>
      </c>
      <c r="D381">
        <f t="shared" si="10"/>
        <v>22</v>
      </c>
      <c r="E381">
        <f t="shared" si="11"/>
        <v>31</v>
      </c>
    </row>
    <row r="382" spans="1:5" x14ac:dyDescent="0.15">
      <c r="A382" t="s">
        <v>433</v>
      </c>
      <c r="B382">
        <v>27</v>
      </c>
      <c r="C382">
        <v>45.65</v>
      </c>
      <c r="D382">
        <f t="shared" si="10"/>
        <v>132</v>
      </c>
      <c r="E382">
        <f t="shared" si="11"/>
        <v>52</v>
      </c>
    </row>
    <row r="383" spans="1:5" x14ac:dyDescent="0.15">
      <c r="A383" t="s">
        <v>434</v>
      </c>
      <c r="B383">
        <v>21.44</v>
      </c>
      <c r="C383">
        <v>35.15</v>
      </c>
      <c r="D383">
        <f t="shared" si="10"/>
        <v>276</v>
      </c>
      <c r="E383">
        <f t="shared" si="11"/>
        <v>121</v>
      </c>
    </row>
    <row r="384" spans="1:5" x14ac:dyDescent="0.15">
      <c r="A384" t="s">
        <v>435</v>
      </c>
      <c r="B384">
        <v>17.899999999999999</v>
      </c>
      <c r="C384">
        <v>22.41</v>
      </c>
      <c r="D384">
        <f t="shared" si="10"/>
        <v>414</v>
      </c>
      <c r="E384">
        <f t="shared" si="11"/>
        <v>387</v>
      </c>
    </row>
    <row r="385" spans="1:5" x14ac:dyDescent="0.15">
      <c r="A385" t="s">
        <v>436</v>
      </c>
      <c r="B385">
        <v>47.25</v>
      </c>
      <c r="C385">
        <v>64.86</v>
      </c>
      <c r="D385">
        <f t="shared" si="10"/>
        <v>13</v>
      </c>
      <c r="E385">
        <f t="shared" si="11"/>
        <v>21</v>
      </c>
    </row>
    <row r="386" spans="1:5" x14ac:dyDescent="0.15">
      <c r="A386" t="s">
        <v>437</v>
      </c>
      <c r="B386">
        <v>16.38</v>
      </c>
      <c r="C386">
        <v>18.89</v>
      </c>
      <c r="D386">
        <f t="shared" ref="D386:D449" si="12">RANK(B386,$B$2:$B$506)</f>
        <v>455</v>
      </c>
      <c r="E386">
        <f t="shared" ref="E386:E449" si="13">RANK(C386,$C$2:$C$506)</f>
        <v>466</v>
      </c>
    </row>
    <row r="387" spans="1:5" x14ac:dyDescent="0.15">
      <c r="A387" t="s">
        <v>438</v>
      </c>
      <c r="B387">
        <v>19.54</v>
      </c>
      <c r="C387">
        <v>21.17</v>
      </c>
      <c r="D387">
        <f t="shared" si="12"/>
        <v>344</v>
      </c>
      <c r="E387">
        <f t="shared" si="13"/>
        <v>415</v>
      </c>
    </row>
    <row r="388" spans="1:5" x14ac:dyDescent="0.15">
      <c r="A388" t="s">
        <v>439</v>
      </c>
      <c r="B388">
        <v>26.67</v>
      </c>
      <c r="C388">
        <v>27.84</v>
      </c>
      <c r="D388">
        <f t="shared" si="12"/>
        <v>138</v>
      </c>
      <c r="E388">
        <f t="shared" si="13"/>
        <v>255</v>
      </c>
    </row>
    <row r="389" spans="1:5" x14ac:dyDescent="0.15">
      <c r="A389" t="s">
        <v>440</v>
      </c>
      <c r="B389">
        <v>34.159999999999997</v>
      </c>
      <c r="C389">
        <v>40.43</v>
      </c>
      <c r="D389">
        <f t="shared" si="12"/>
        <v>57</v>
      </c>
      <c r="E389">
        <f t="shared" si="13"/>
        <v>77</v>
      </c>
    </row>
    <row r="390" spans="1:5" x14ac:dyDescent="0.15">
      <c r="A390" t="s">
        <v>441</v>
      </c>
      <c r="B390">
        <v>25.83</v>
      </c>
      <c r="C390">
        <v>35.619999999999997</v>
      </c>
      <c r="D390">
        <f t="shared" si="12"/>
        <v>154</v>
      </c>
      <c r="E390">
        <f t="shared" si="13"/>
        <v>115</v>
      </c>
    </row>
    <row r="391" spans="1:5" x14ac:dyDescent="0.15">
      <c r="A391" t="s">
        <v>442</v>
      </c>
      <c r="B391">
        <v>14.15</v>
      </c>
      <c r="C391">
        <v>16.010000000000002</v>
      </c>
      <c r="D391">
        <f t="shared" si="12"/>
        <v>488</v>
      </c>
      <c r="E391">
        <f t="shared" si="13"/>
        <v>498</v>
      </c>
    </row>
    <row r="392" spans="1:5" x14ac:dyDescent="0.15">
      <c r="A392" t="s">
        <v>443</v>
      </c>
      <c r="B392">
        <v>18.23</v>
      </c>
      <c r="C392">
        <v>19.940000000000001</v>
      </c>
      <c r="D392">
        <f t="shared" si="12"/>
        <v>400</v>
      </c>
      <c r="E392">
        <f t="shared" si="13"/>
        <v>440</v>
      </c>
    </row>
    <row r="393" spans="1:5" x14ac:dyDescent="0.15">
      <c r="A393" t="s">
        <v>444</v>
      </c>
      <c r="B393">
        <v>25.46</v>
      </c>
      <c r="C393">
        <v>32.64</v>
      </c>
      <c r="D393">
        <f t="shared" si="12"/>
        <v>160</v>
      </c>
      <c r="E393">
        <f t="shared" si="13"/>
        <v>160</v>
      </c>
    </row>
    <row r="394" spans="1:5" x14ac:dyDescent="0.15">
      <c r="A394" t="s">
        <v>445</v>
      </c>
      <c r="B394">
        <v>20.49</v>
      </c>
      <c r="C394">
        <v>24.42</v>
      </c>
      <c r="D394">
        <f t="shared" si="12"/>
        <v>304</v>
      </c>
      <c r="E394">
        <f t="shared" si="13"/>
        <v>336</v>
      </c>
    </row>
    <row r="395" spans="1:5" x14ac:dyDescent="0.15">
      <c r="A395" t="s">
        <v>446</v>
      </c>
      <c r="B395">
        <v>19.72</v>
      </c>
      <c r="C395">
        <v>21.81</v>
      </c>
      <c r="D395">
        <f t="shared" si="12"/>
        <v>335</v>
      </c>
      <c r="E395">
        <f t="shared" si="13"/>
        <v>398</v>
      </c>
    </row>
    <row r="396" spans="1:5" x14ac:dyDescent="0.15">
      <c r="A396" t="s">
        <v>447</v>
      </c>
      <c r="B396">
        <v>18.899999999999999</v>
      </c>
      <c r="C396">
        <v>22.7</v>
      </c>
      <c r="D396">
        <f t="shared" si="12"/>
        <v>376</v>
      </c>
      <c r="E396">
        <f t="shared" si="13"/>
        <v>378</v>
      </c>
    </row>
    <row r="397" spans="1:5" x14ac:dyDescent="0.15">
      <c r="A397" t="s">
        <v>448</v>
      </c>
      <c r="B397">
        <v>24.08</v>
      </c>
      <c r="C397">
        <v>28.56</v>
      </c>
      <c r="D397">
        <f t="shared" si="12"/>
        <v>201</v>
      </c>
      <c r="E397">
        <f t="shared" si="13"/>
        <v>236</v>
      </c>
    </row>
    <row r="398" spans="1:5" x14ac:dyDescent="0.15">
      <c r="A398" t="s">
        <v>449</v>
      </c>
      <c r="B398">
        <v>30.53</v>
      </c>
      <c r="C398">
        <v>40.549999999999997</v>
      </c>
      <c r="D398">
        <f t="shared" si="12"/>
        <v>87</v>
      </c>
      <c r="E398">
        <f t="shared" si="13"/>
        <v>76</v>
      </c>
    </row>
    <row r="399" spans="1:5" x14ac:dyDescent="0.15">
      <c r="A399" t="s">
        <v>450</v>
      </c>
      <c r="B399">
        <v>28.3</v>
      </c>
      <c r="C399">
        <v>38.72</v>
      </c>
      <c r="D399">
        <f t="shared" si="12"/>
        <v>114</v>
      </c>
      <c r="E399">
        <f t="shared" si="13"/>
        <v>88</v>
      </c>
    </row>
    <row r="400" spans="1:5" x14ac:dyDescent="0.15">
      <c r="A400" t="s">
        <v>451</v>
      </c>
      <c r="B400">
        <v>28.71</v>
      </c>
      <c r="C400">
        <v>33.51</v>
      </c>
      <c r="D400">
        <f t="shared" si="12"/>
        <v>105</v>
      </c>
      <c r="E400">
        <f t="shared" si="13"/>
        <v>139</v>
      </c>
    </row>
    <row r="401" spans="1:5" x14ac:dyDescent="0.15">
      <c r="A401" t="s">
        <v>452</v>
      </c>
      <c r="B401">
        <v>10.1</v>
      </c>
      <c r="C401">
        <v>37.729999999999997</v>
      </c>
      <c r="D401">
        <f t="shared" si="12"/>
        <v>497</v>
      </c>
      <c r="E401">
        <f t="shared" si="13"/>
        <v>99</v>
      </c>
    </row>
    <row r="402" spans="1:5" x14ac:dyDescent="0.15">
      <c r="A402" t="s">
        <v>453</v>
      </c>
      <c r="B402">
        <v>17.02</v>
      </c>
      <c r="C402">
        <v>19.600000000000001</v>
      </c>
      <c r="D402">
        <f t="shared" si="12"/>
        <v>436</v>
      </c>
      <c r="E402">
        <f t="shared" si="13"/>
        <v>448</v>
      </c>
    </row>
    <row r="403" spans="1:5" x14ac:dyDescent="0.15">
      <c r="A403" t="s">
        <v>454</v>
      </c>
      <c r="B403">
        <v>22.81</v>
      </c>
      <c r="C403">
        <v>28.84</v>
      </c>
      <c r="D403">
        <f t="shared" si="12"/>
        <v>235</v>
      </c>
      <c r="E403">
        <f t="shared" si="13"/>
        <v>231</v>
      </c>
    </row>
    <row r="404" spans="1:5" x14ac:dyDescent="0.15">
      <c r="A404" t="s">
        <v>455</v>
      </c>
      <c r="B404">
        <v>24.4</v>
      </c>
      <c r="C404">
        <v>28.92</v>
      </c>
      <c r="D404">
        <f t="shared" si="12"/>
        <v>191</v>
      </c>
      <c r="E404">
        <f t="shared" si="13"/>
        <v>229</v>
      </c>
    </row>
    <row r="405" spans="1:5" x14ac:dyDescent="0.15">
      <c r="A405" t="s">
        <v>456</v>
      </c>
      <c r="B405">
        <v>39.46</v>
      </c>
      <c r="C405">
        <v>60.43</v>
      </c>
      <c r="D405">
        <f t="shared" si="12"/>
        <v>30</v>
      </c>
      <c r="E405">
        <f t="shared" si="13"/>
        <v>25</v>
      </c>
    </row>
    <row r="406" spans="1:5" x14ac:dyDescent="0.15">
      <c r="A406" t="s">
        <v>457</v>
      </c>
      <c r="B406">
        <v>23.41</v>
      </c>
      <c r="C406">
        <v>28.28</v>
      </c>
      <c r="D406">
        <f t="shared" si="12"/>
        <v>217</v>
      </c>
      <c r="E406">
        <f t="shared" si="13"/>
        <v>244</v>
      </c>
    </row>
    <row r="407" spans="1:5" x14ac:dyDescent="0.15">
      <c r="A407" t="s">
        <v>458</v>
      </c>
      <c r="B407">
        <v>18.11</v>
      </c>
      <c r="C407">
        <v>19.39</v>
      </c>
      <c r="D407">
        <f t="shared" si="12"/>
        <v>403</v>
      </c>
      <c r="E407">
        <f t="shared" si="13"/>
        <v>455</v>
      </c>
    </row>
    <row r="408" spans="1:5" x14ac:dyDescent="0.15">
      <c r="A408" t="s">
        <v>459</v>
      </c>
      <c r="B408">
        <v>20.329999999999998</v>
      </c>
      <c r="C408">
        <v>25.17</v>
      </c>
      <c r="D408">
        <f t="shared" si="12"/>
        <v>313</v>
      </c>
      <c r="E408">
        <f t="shared" si="13"/>
        <v>319</v>
      </c>
    </row>
    <row r="409" spans="1:5" x14ac:dyDescent="0.15">
      <c r="A409" t="s">
        <v>460</v>
      </c>
      <c r="B409">
        <v>6.38</v>
      </c>
      <c r="C409">
        <v>2.2599999999999998</v>
      </c>
      <c r="D409">
        <f t="shared" si="12"/>
        <v>499</v>
      </c>
      <c r="E409">
        <f t="shared" si="13"/>
        <v>505</v>
      </c>
    </row>
    <row r="410" spans="1:5" x14ac:dyDescent="0.15">
      <c r="A410" t="s">
        <v>461</v>
      </c>
      <c r="B410">
        <v>40.21</v>
      </c>
      <c r="C410">
        <v>37.04</v>
      </c>
      <c r="D410">
        <f t="shared" si="12"/>
        <v>28</v>
      </c>
      <c r="E410">
        <f t="shared" si="13"/>
        <v>102</v>
      </c>
    </row>
    <row r="411" spans="1:5" x14ac:dyDescent="0.15">
      <c r="A411" t="s">
        <v>462</v>
      </c>
      <c r="B411">
        <v>19.32</v>
      </c>
      <c r="C411">
        <v>20.47</v>
      </c>
      <c r="D411">
        <f t="shared" si="12"/>
        <v>355</v>
      </c>
      <c r="E411">
        <f t="shared" si="13"/>
        <v>428</v>
      </c>
    </row>
    <row r="412" spans="1:5" x14ac:dyDescent="0.15">
      <c r="A412" t="s">
        <v>463</v>
      </c>
      <c r="B412">
        <v>33.450000000000003</v>
      </c>
      <c r="C412">
        <v>43.26</v>
      </c>
      <c r="D412">
        <f t="shared" si="12"/>
        <v>64</v>
      </c>
      <c r="E412">
        <f t="shared" si="13"/>
        <v>62</v>
      </c>
    </row>
    <row r="413" spans="1:5" x14ac:dyDescent="0.15">
      <c r="A413" t="s">
        <v>464</v>
      </c>
      <c r="B413">
        <v>19.82</v>
      </c>
      <c r="C413">
        <v>26.67</v>
      </c>
      <c r="D413">
        <f t="shared" si="12"/>
        <v>330</v>
      </c>
      <c r="E413">
        <f t="shared" si="13"/>
        <v>281</v>
      </c>
    </row>
    <row r="414" spans="1:5" x14ac:dyDescent="0.15">
      <c r="A414" t="s">
        <v>465</v>
      </c>
      <c r="B414">
        <v>18.25</v>
      </c>
      <c r="C414">
        <v>20.76</v>
      </c>
      <c r="D414">
        <f t="shared" si="12"/>
        <v>398</v>
      </c>
      <c r="E414">
        <f t="shared" si="13"/>
        <v>422</v>
      </c>
    </row>
    <row r="415" spans="1:5" x14ac:dyDescent="0.15">
      <c r="A415" t="s">
        <v>466</v>
      </c>
      <c r="B415">
        <v>18.760000000000002</v>
      </c>
      <c r="C415">
        <v>22.66</v>
      </c>
      <c r="D415">
        <f t="shared" si="12"/>
        <v>381</v>
      </c>
      <c r="E415">
        <f t="shared" si="13"/>
        <v>380</v>
      </c>
    </row>
    <row r="416" spans="1:5" x14ac:dyDescent="0.15">
      <c r="A416" t="s">
        <v>467</v>
      </c>
      <c r="B416">
        <v>15.43</v>
      </c>
      <c r="C416">
        <v>16.989999999999998</v>
      </c>
      <c r="D416">
        <f t="shared" si="12"/>
        <v>476</v>
      </c>
      <c r="E416">
        <f t="shared" si="13"/>
        <v>494</v>
      </c>
    </row>
    <row r="417" spans="1:5" x14ac:dyDescent="0.15">
      <c r="A417" t="s">
        <v>468</v>
      </c>
      <c r="B417">
        <v>29.65</v>
      </c>
      <c r="C417">
        <v>32.28</v>
      </c>
      <c r="D417">
        <f t="shared" si="12"/>
        <v>97</v>
      </c>
      <c r="E417">
        <f t="shared" si="13"/>
        <v>164</v>
      </c>
    </row>
    <row r="418" spans="1:5" x14ac:dyDescent="0.15">
      <c r="A418" t="s">
        <v>469</v>
      </c>
      <c r="B418">
        <v>58.95</v>
      </c>
      <c r="C418">
        <v>87.99</v>
      </c>
      <c r="D418">
        <f t="shared" si="12"/>
        <v>5</v>
      </c>
      <c r="E418">
        <f t="shared" si="13"/>
        <v>8</v>
      </c>
    </row>
    <row r="419" spans="1:5" x14ac:dyDescent="0.15">
      <c r="A419" t="s">
        <v>470</v>
      </c>
      <c r="B419">
        <v>21.16</v>
      </c>
      <c r="C419">
        <v>32.67</v>
      </c>
      <c r="D419">
        <f t="shared" si="12"/>
        <v>287</v>
      </c>
      <c r="E419">
        <f t="shared" si="13"/>
        <v>159</v>
      </c>
    </row>
    <row r="420" spans="1:5" x14ac:dyDescent="0.15">
      <c r="A420" t="s">
        <v>471</v>
      </c>
      <c r="B420">
        <v>16.62</v>
      </c>
      <c r="C420">
        <v>32.85</v>
      </c>
      <c r="D420">
        <f t="shared" si="12"/>
        <v>448</v>
      </c>
      <c r="E420">
        <f t="shared" si="13"/>
        <v>155</v>
      </c>
    </row>
    <row r="421" spans="1:5" x14ac:dyDescent="0.15">
      <c r="A421" t="s">
        <v>472</v>
      </c>
      <c r="B421">
        <v>17.89</v>
      </c>
      <c r="C421">
        <v>22.48</v>
      </c>
      <c r="D421">
        <f t="shared" si="12"/>
        <v>415</v>
      </c>
      <c r="E421">
        <f t="shared" si="13"/>
        <v>386</v>
      </c>
    </row>
    <row r="422" spans="1:5" x14ac:dyDescent="0.15">
      <c r="A422" t="s">
        <v>473</v>
      </c>
      <c r="B422">
        <v>32.26</v>
      </c>
      <c r="C422">
        <v>40.020000000000003</v>
      </c>
      <c r="D422">
        <f t="shared" si="12"/>
        <v>70</v>
      </c>
      <c r="E422">
        <f t="shared" si="13"/>
        <v>82</v>
      </c>
    </row>
    <row r="423" spans="1:5" x14ac:dyDescent="0.15">
      <c r="A423" t="s">
        <v>474</v>
      </c>
      <c r="B423">
        <v>20.62</v>
      </c>
      <c r="C423">
        <v>24.23</v>
      </c>
      <c r="D423">
        <f t="shared" si="12"/>
        <v>297</v>
      </c>
      <c r="E423">
        <f t="shared" si="13"/>
        <v>339</v>
      </c>
    </row>
    <row r="424" spans="1:5" x14ac:dyDescent="0.15">
      <c r="A424" t="s">
        <v>475</v>
      </c>
      <c r="B424">
        <v>18.34</v>
      </c>
      <c r="C424">
        <v>30.81</v>
      </c>
      <c r="D424">
        <f t="shared" si="12"/>
        <v>395</v>
      </c>
      <c r="E424">
        <f t="shared" si="13"/>
        <v>192</v>
      </c>
    </row>
    <row r="425" spans="1:5" x14ac:dyDescent="0.15">
      <c r="A425" t="s">
        <v>476</v>
      </c>
      <c r="B425">
        <v>24.08</v>
      </c>
      <c r="C425">
        <v>33.299999999999997</v>
      </c>
      <c r="D425">
        <f t="shared" si="12"/>
        <v>201</v>
      </c>
      <c r="E425">
        <f t="shared" si="13"/>
        <v>142</v>
      </c>
    </row>
    <row r="426" spans="1:5" x14ac:dyDescent="0.15">
      <c r="A426" t="s">
        <v>477</v>
      </c>
      <c r="B426">
        <v>31.65</v>
      </c>
      <c r="C426">
        <v>42.37</v>
      </c>
      <c r="D426">
        <f t="shared" si="12"/>
        <v>76</v>
      </c>
      <c r="E426">
        <f t="shared" si="13"/>
        <v>64</v>
      </c>
    </row>
    <row r="427" spans="1:5" x14ac:dyDescent="0.15">
      <c r="A427" t="s">
        <v>478</v>
      </c>
      <c r="B427">
        <v>18.53</v>
      </c>
      <c r="C427">
        <v>19.5</v>
      </c>
      <c r="D427">
        <f t="shared" si="12"/>
        <v>388</v>
      </c>
      <c r="E427">
        <f t="shared" si="13"/>
        <v>453</v>
      </c>
    </row>
    <row r="428" spans="1:5" x14ac:dyDescent="0.15">
      <c r="A428" t="s">
        <v>479</v>
      </c>
      <c r="B428">
        <v>24.7</v>
      </c>
      <c r="C428">
        <v>31.2</v>
      </c>
      <c r="D428">
        <f t="shared" si="12"/>
        <v>182</v>
      </c>
      <c r="E428">
        <f t="shared" si="13"/>
        <v>185</v>
      </c>
    </row>
    <row r="429" spans="1:5" x14ac:dyDescent="0.15">
      <c r="A429" t="s">
        <v>480</v>
      </c>
      <c r="B429">
        <v>21.66</v>
      </c>
      <c r="C429">
        <v>31.98</v>
      </c>
      <c r="D429">
        <f t="shared" si="12"/>
        <v>267</v>
      </c>
      <c r="E429">
        <f t="shared" si="13"/>
        <v>169</v>
      </c>
    </row>
    <row r="430" spans="1:5" x14ac:dyDescent="0.15">
      <c r="A430" t="s">
        <v>481</v>
      </c>
      <c r="B430">
        <v>16.670000000000002</v>
      </c>
      <c r="C430">
        <v>18.45</v>
      </c>
      <c r="D430">
        <f t="shared" si="12"/>
        <v>446</v>
      </c>
      <c r="E430">
        <f t="shared" si="13"/>
        <v>470</v>
      </c>
    </row>
    <row r="431" spans="1:5" x14ac:dyDescent="0.15">
      <c r="A431" t="s">
        <v>482</v>
      </c>
      <c r="B431">
        <v>19.37</v>
      </c>
      <c r="C431">
        <v>23.96</v>
      </c>
      <c r="D431">
        <f t="shared" si="12"/>
        <v>354</v>
      </c>
      <c r="E431">
        <f t="shared" si="13"/>
        <v>347</v>
      </c>
    </row>
    <row r="432" spans="1:5" x14ac:dyDescent="0.15">
      <c r="A432" t="s">
        <v>483</v>
      </c>
      <c r="B432">
        <v>20.37</v>
      </c>
      <c r="C432">
        <v>23.89</v>
      </c>
      <c r="D432">
        <f t="shared" si="12"/>
        <v>310</v>
      </c>
      <c r="E432">
        <f t="shared" si="13"/>
        <v>350</v>
      </c>
    </row>
    <row r="433" spans="1:5" x14ac:dyDescent="0.15">
      <c r="A433" t="s">
        <v>484</v>
      </c>
      <c r="B433">
        <v>22.08</v>
      </c>
      <c r="C433">
        <v>25.4</v>
      </c>
      <c r="D433">
        <f t="shared" si="12"/>
        <v>257</v>
      </c>
      <c r="E433">
        <f t="shared" si="13"/>
        <v>313</v>
      </c>
    </row>
    <row r="434" spans="1:5" x14ac:dyDescent="0.15">
      <c r="A434" t="s">
        <v>485</v>
      </c>
      <c r="B434">
        <v>7.19</v>
      </c>
      <c r="C434">
        <v>28.03</v>
      </c>
      <c r="D434">
        <f t="shared" si="12"/>
        <v>498</v>
      </c>
      <c r="E434">
        <f t="shared" si="13"/>
        <v>251</v>
      </c>
    </row>
    <row r="435" spans="1:5" x14ac:dyDescent="0.15">
      <c r="A435" t="s">
        <v>486</v>
      </c>
      <c r="B435">
        <v>26.69</v>
      </c>
      <c r="C435">
        <v>31.28</v>
      </c>
      <c r="D435">
        <f t="shared" si="12"/>
        <v>137</v>
      </c>
      <c r="E435">
        <f t="shared" si="13"/>
        <v>182</v>
      </c>
    </row>
    <row r="436" spans="1:5" x14ac:dyDescent="0.15">
      <c r="A436" t="s">
        <v>487</v>
      </c>
      <c r="B436">
        <v>44.16</v>
      </c>
      <c r="C436">
        <v>55.03</v>
      </c>
      <c r="D436">
        <f t="shared" si="12"/>
        <v>18</v>
      </c>
      <c r="E436">
        <f t="shared" si="13"/>
        <v>30</v>
      </c>
    </row>
    <row r="437" spans="1:5" x14ac:dyDescent="0.15">
      <c r="A437" t="s">
        <v>488</v>
      </c>
      <c r="B437">
        <v>30.72</v>
      </c>
      <c r="C437">
        <v>40.08</v>
      </c>
      <c r="D437">
        <f t="shared" si="12"/>
        <v>81</v>
      </c>
      <c r="E437">
        <f t="shared" si="13"/>
        <v>81</v>
      </c>
    </row>
    <row r="438" spans="1:5" x14ac:dyDescent="0.15">
      <c r="A438" t="s">
        <v>489</v>
      </c>
      <c r="B438">
        <v>34.619999999999997</v>
      </c>
      <c r="C438">
        <v>41.71</v>
      </c>
      <c r="D438">
        <f t="shared" si="12"/>
        <v>52</v>
      </c>
      <c r="E438">
        <f t="shared" si="13"/>
        <v>68</v>
      </c>
    </row>
    <row r="439" spans="1:5" x14ac:dyDescent="0.15">
      <c r="A439" t="s">
        <v>490</v>
      </c>
      <c r="B439">
        <v>20.48</v>
      </c>
      <c r="C439">
        <v>26.7</v>
      </c>
      <c r="D439">
        <f t="shared" si="12"/>
        <v>305</v>
      </c>
      <c r="E439">
        <f t="shared" si="13"/>
        <v>280</v>
      </c>
    </row>
    <row r="440" spans="1:5" x14ac:dyDescent="0.15">
      <c r="A440" t="s">
        <v>491</v>
      </c>
      <c r="B440">
        <v>23.1</v>
      </c>
      <c r="C440">
        <v>30.44</v>
      </c>
      <c r="D440">
        <f t="shared" si="12"/>
        <v>223</v>
      </c>
      <c r="E440">
        <f t="shared" si="13"/>
        <v>200</v>
      </c>
    </row>
    <row r="441" spans="1:5" x14ac:dyDescent="0.15">
      <c r="A441" t="s">
        <v>492</v>
      </c>
      <c r="B441">
        <v>19.059999999999999</v>
      </c>
      <c r="C441">
        <v>25.59</v>
      </c>
      <c r="D441">
        <f t="shared" si="12"/>
        <v>369</v>
      </c>
      <c r="E441">
        <f t="shared" si="13"/>
        <v>307</v>
      </c>
    </row>
    <row r="442" spans="1:5" x14ac:dyDescent="0.15">
      <c r="A442" t="s">
        <v>493</v>
      </c>
      <c r="B442">
        <v>16.16</v>
      </c>
      <c r="C442">
        <v>18.27</v>
      </c>
      <c r="D442">
        <f t="shared" si="12"/>
        <v>463</v>
      </c>
      <c r="E442">
        <f t="shared" si="13"/>
        <v>473</v>
      </c>
    </row>
    <row r="443" spans="1:5" x14ac:dyDescent="0.15">
      <c r="A443" t="s">
        <v>494</v>
      </c>
      <c r="B443">
        <v>18.100000000000001</v>
      </c>
      <c r="C443">
        <v>23.13</v>
      </c>
      <c r="D443">
        <f t="shared" si="12"/>
        <v>404</v>
      </c>
      <c r="E443">
        <f t="shared" si="13"/>
        <v>368</v>
      </c>
    </row>
    <row r="444" spans="1:5" x14ac:dyDescent="0.15">
      <c r="A444" t="s">
        <v>495</v>
      </c>
      <c r="B444">
        <v>28.28</v>
      </c>
      <c r="C444">
        <v>26.99</v>
      </c>
      <c r="D444">
        <f t="shared" si="12"/>
        <v>116</v>
      </c>
      <c r="E444">
        <f t="shared" si="13"/>
        <v>276</v>
      </c>
    </row>
    <row r="445" spans="1:5" x14ac:dyDescent="0.15">
      <c r="A445" t="s">
        <v>496</v>
      </c>
      <c r="B445">
        <v>20.57</v>
      </c>
      <c r="C445">
        <v>25.41</v>
      </c>
      <c r="D445">
        <f t="shared" si="12"/>
        <v>299</v>
      </c>
      <c r="E445">
        <f t="shared" si="13"/>
        <v>311</v>
      </c>
    </row>
    <row r="446" spans="1:5" x14ac:dyDescent="0.15">
      <c r="A446" t="s">
        <v>497</v>
      </c>
      <c r="B446">
        <v>16.88</v>
      </c>
      <c r="C446">
        <v>20.39</v>
      </c>
      <c r="D446">
        <f t="shared" si="12"/>
        <v>439</v>
      </c>
      <c r="E446">
        <f t="shared" si="13"/>
        <v>430</v>
      </c>
    </row>
    <row r="447" spans="1:5" x14ac:dyDescent="0.15">
      <c r="A447" t="s">
        <v>498</v>
      </c>
      <c r="B447">
        <v>20.51</v>
      </c>
      <c r="C447">
        <v>22.92</v>
      </c>
      <c r="D447">
        <f t="shared" si="12"/>
        <v>303</v>
      </c>
      <c r="E447">
        <f t="shared" si="13"/>
        <v>374</v>
      </c>
    </row>
    <row r="448" spans="1:5" x14ac:dyDescent="0.15">
      <c r="A448" t="s">
        <v>499</v>
      </c>
      <c r="B448">
        <v>17.38</v>
      </c>
      <c r="C448">
        <v>21.31</v>
      </c>
      <c r="D448">
        <f t="shared" si="12"/>
        <v>427</v>
      </c>
      <c r="E448">
        <f t="shared" si="13"/>
        <v>411</v>
      </c>
    </row>
    <row r="449" spans="1:5" x14ac:dyDescent="0.15">
      <c r="A449" t="s">
        <v>500</v>
      </c>
      <c r="B449">
        <v>24.54</v>
      </c>
      <c r="C449">
        <v>32.08</v>
      </c>
      <c r="D449">
        <f t="shared" si="12"/>
        <v>188</v>
      </c>
      <c r="E449">
        <f t="shared" si="13"/>
        <v>168</v>
      </c>
    </row>
    <row r="450" spans="1:5" x14ac:dyDescent="0.15">
      <c r="A450" t="s">
        <v>501</v>
      </c>
      <c r="B450">
        <v>22.5</v>
      </c>
      <c r="C450">
        <v>26.1</v>
      </c>
      <c r="D450">
        <f t="shared" ref="D450:D505" si="14">RANK(B450,$B$2:$B$506)</f>
        <v>247</v>
      </c>
      <c r="E450">
        <f t="shared" ref="E450:E505" si="15">RANK(C450,$C$2:$C$506)</f>
        <v>300</v>
      </c>
    </row>
    <row r="451" spans="1:5" x14ac:dyDescent="0.15">
      <c r="A451" t="s">
        <v>502</v>
      </c>
      <c r="B451">
        <v>58.83</v>
      </c>
      <c r="C451">
        <v>67.34</v>
      </c>
      <c r="D451">
        <f t="shared" si="14"/>
        <v>6</v>
      </c>
      <c r="E451">
        <f t="shared" si="15"/>
        <v>20</v>
      </c>
    </row>
    <row r="452" spans="1:5" x14ac:dyDescent="0.15">
      <c r="A452" t="s">
        <v>503</v>
      </c>
      <c r="B452">
        <v>34.909999999999997</v>
      </c>
      <c r="C452">
        <v>43.78</v>
      </c>
      <c r="D452">
        <f t="shared" si="14"/>
        <v>51</v>
      </c>
      <c r="E452">
        <f t="shared" si="15"/>
        <v>59</v>
      </c>
    </row>
    <row r="453" spans="1:5" x14ac:dyDescent="0.15">
      <c r="A453" t="s">
        <v>504</v>
      </c>
      <c r="B453">
        <v>22.75</v>
      </c>
      <c r="C453">
        <v>24.64</v>
      </c>
      <c r="D453">
        <f t="shared" si="14"/>
        <v>239</v>
      </c>
      <c r="E453">
        <f t="shared" si="15"/>
        <v>332</v>
      </c>
    </row>
    <row r="454" spans="1:5" x14ac:dyDescent="0.15">
      <c r="A454" t="s">
        <v>505</v>
      </c>
      <c r="B454">
        <v>22.52</v>
      </c>
      <c r="C454">
        <v>24.33</v>
      </c>
      <c r="D454">
        <f t="shared" si="14"/>
        <v>246</v>
      </c>
      <c r="E454">
        <f t="shared" si="15"/>
        <v>337</v>
      </c>
    </row>
    <row r="455" spans="1:5" x14ac:dyDescent="0.15">
      <c r="A455" t="s">
        <v>506</v>
      </c>
      <c r="B455">
        <v>23.78</v>
      </c>
      <c r="C455">
        <v>27.38</v>
      </c>
      <c r="D455">
        <f t="shared" si="14"/>
        <v>209</v>
      </c>
      <c r="E455">
        <f t="shared" si="15"/>
        <v>264</v>
      </c>
    </row>
    <row r="456" spans="1:5" x14ac:dyDescent="0.15">
      <c r="A456" t="s">
        <v>507</v>
      </c>
      <c r="B456">
        <v>22.19</v>
      </c>
      <c r="C456">
        <v>24.78</v>
      </c>
      <c r="D456">
        <f t="shared" si="14"/>
        <v>255</v>
      </c>
      <c r="E456">
        <f t="shared" si="15"/>
        <v>327</v>
      </c>
    </row>
    <row r="457" spans="1:5" x14ac:dyDescent="0.15">
      <c r="A457" t="s">
        <v>508</v>
      </c>
      <c r="B457">
        <v>17.3</v>
      </c>
      <c r="C457">
        <v>24.01</v>
      </c>
      <c r="D457">
        <f t="shared" si="14"/>
        <v>429</v>
      </c>
      <c r="E457">
        <f t="shared" si="15"/>
        <v>345</v>
      </c>
    </row>
    <row r="458" spans="1:5" x14ac:dyDescent="0.15">
      <c r="A458" t="s">
        <v>509</v>
      </c>
      <c r="B458">
        <v>31.72</v>
      </c>
      <c r="C458">
        <v>80.37</v>
      </c>
      <c r="D458">
        <f t="shared" si="14"/>
        <v>75</v>
      </c>
      <c r="E458">
        <f t="shared" si="15"/>
        <v>10</v>
      </c>
    </row>
    <row r="459" spans="1:5" x14ac:dyDescent="0.15">
      <c r="A459" t="s">
        <v>510</v>
      </c>
      <c r="B459">
        <v>20.149999999999999</v>
      </c>
      <c r="C459">
        <v>27.26</v>
      </c>
      <c r="D459">
        <f t="shared" si="14"/>
        <v>321</v>
      </c>
      <c r="E459">
        <f t="shared" si="15"/>
        <v>269</v>
      </c>
    </row>
    <row r="460" spans="1:5" x14ac:dyDescent="0.15">
      <c r="A460" t="s">
        <v>511</v>
      </c>
      <c r="B460">
        <v>36.369999999999997</v>
      </c>
      <c r="C460">
        <v>40.119999999999997</v>
      </c>
      <c r="D460">
        <f t="shared" si="14"/>
        <v>42</v>
      </c>
      <c r="E460">
        <f t="shared" si="15"/>
        <v>80</v>
      </c>
    </row>
    <row r="461" spans="1:5" x14ac:dyDescent="0.15">
      <c r="A461" t="s">
        <v>512</v>
      </c>
      <c r="B461">
        <v>18.98</v>
      </c>
      <c r="C461">
        <v>23.06</v>
      </c>
      <c r="D461">
        <f t="shared" si="14"/>
        <v>374</v>
      </c>
      <c r="E461">
        <f t="shared" si="15"/>
        <v>370</v>
      </c>
    </row>
    <row r="462" spans="1:5" x14ac:dyDescent="0.15">
      <c r="A462" t="s">
        <v>513</v>
      </c>
      <c r="B462">
        <v>14.8</v>
      </c>
      <c r="C462">
        <v>16.420000000000002</v>
      </c>
      <c r="D462">
        <f t="shared" si="14"/>
        <v>484</v>
      </c>
      <c r="E462">
        <f t="shared" si="15"/>
        <v>496</v>
      </c>
    </row>
    <row r="463" spans="1:5" x14ac:dyDescent="0.15">
      <c r="A463" t="s">
        <v>514</v>
      </c>
      <c r="B463">
        <v>35.15</v>
      </c>
      <c r="C463">
        <v>48.95</v>
      </c>
      <c r="D463">
        <f t="shared" si="14"/>
        <v>50</v>
      </c>
      <c r="E463">
        <f t="shared" si="15"/>
        <v>43</v>
      </c>
    </row>
    <row r="464" spans="1:5" x14ac:dyDescent="0.15">
      <c r="A464" t="s">
        <v>515</v>
      </c>
      <c r="B464">
        <v>16.25</v>
      </c>
      <c r="C464">
        <v>19.7</v>
      </c>
      <c r="D464">
        <f t="shared" si="14"/>
        <v>459</v>
      </c>
      <c r="E464">
        <f t="shared" si="15"/>
        <v>444</v>
      </c>
    </row>
    <row r="465" spans="1:5" x14ac:dyDescent="0.15">
      <c r="A465" t="s">
        <v>516</v>
      </c>
      <c r="B465">
        <v>24.15</v>
      </c>
      <c r="C465">
        <v>31.62</v>
      </c>
      <c r="D465">
        <f t="shared" si="14"/>
        <v>197</v>
      </c>
      <c r="E465">
        <f t="shared" si="15"/>
        <v>177</v>
      </c>
    </row>
    <row r="466" spans="1:5" x14ac:dyDescent="0.15">
      <c r="A466" t="s">
        <v>517</v>
      </c>
      <c r="B466">
        <v>24.56</v>
      </c>
      <c r="C466">
        <v>30.8</v>
      </c>
      <c r="D466">
        <f t="shared" si="14"/>
        <v>187</v>
      </c>
      <c r="E466">
        <f t="shared" si="15"/>
        <v>194</v>
      </c>
    </row>
    <row r="467" spans="1:5" x14ac:dyDescent="0.15">
      <c r="A467" t="s">
        <v>518</v>
      </c>
      <c r="B467">
        <v>37.42</v>
      </c>
      <c r="C467">
        <v>39.96</v>
      </c>
      <c r="D467">
        <f t="shared" si="14"/>
        <v>37</v>
      </c>
      <c r="E467">
        <f t="shared" si="15"/>
        <v>84</v>
      </c>
    </row>
    <row r="468" spans="1:5" x14ac:dyDescent="0.15">
      <c r="A468" t="s">
        <v>519</v>
      </c>
      <c r="B468">
        <v>22.27</v>
      </c>
      <c r="C468">
        <v>29.74</v>
      </c>
      <c r="D468">
        <f t="shared" si="14"/>
        <v>252</v>
      </c>
      <c r="E468">
        <f t="shared" si="15"/>
        <v>217</v>
      </c>
    </row>
    <row r="469" spans="1:5" x14ac:dyDescent="0.15">
      <c r="A469" t="s">
        <v>520</v>
      </c>
      <c r="B469">
        <v>28.72</v>
      </c>
      <c r="C469">
        <v>36.43</v>
      </c>
      <c r="D469">
        <f t="shared" si="14"/>
        <v>104</v>
      </c>
      <c r="E469">
        <f t="shared" si="15"/>
        <v>109</v>
      </c>
    </row>
    <row r="470" spans="1:5" x14ac:dyDescent="0.15">
      <c r="A470" t="s">
        <v>521</v>
      </c>
      <c r="B470">
        <v>18.66</v>
      </c>
      <c r="C470">
        <v>21.88</v>
      </c>
      <c r="D470">
        <f t="shared" si="14"/>
        <v>383</v>
      </c>
      <c r="E470">
        <f t="shared" si="15"/>
        <v>395</v>
      </c>
    </row>
    <row r="471" spans="1:5" x14ac:dyDescent="0.15">
      <c r="A471" t="s">
        <v>522</v>
      </c>
      <c r="B471">
        <v>18.5</v>
      </c>
      <c r="C471">
        <v>25.47</v>
      </c>
      <c r="D471">
        <f t="shared" si="14"/>
        <v>390</v>
      </c>
      <c r="E471">
        <f t="shared" si="15"/>
        <v>310</v>
      </c>
    </row>
    <row r="472" spans="1:5" x14ac:dyDescent="0.15">
      <c r="A472" t="s">
        <v>523</v>
      </c>
      <c r="B472">
        <v>22.44</v>
      </c>
      <c r="C472">
        <v>23.99</v>
      </c>
      <c r="D472">
        <f t="shared" si="14"/>
        <v>248</v>
      </c>
      <c r="E472">
        <f t="shared" si="15"/>
        <v>346</v>
      </c>
    </row>
    <row r="473" spans="1:5" x14ac:dyDescent="0.15">
      <c r="A473" t="s">
        <v>524</v>
      </c>
      <c r="B473">
        <v>19.48</v>
      </c>
      <c r="C473">
        <v>23.77</v>
      </c>
      <c r="D473">
        <f t="shared" si="14"/>
        <v>348</v>
      </c>
      <c r="E473">
        <f t="shared" si="15"/>
        <v>353</v>
      </c>
    </row>
    <row r="474" spans="1:5" x14ac:dyDescent="0.15">
      <c r="A474" t="s">
        <v>525</v>
      </c>
      <c r="B474">
        <v>14.17</v>
      </c>
      <c r="C474">
        <v>17.36</v>
      </c>
      <c r="D474">
        <f t="shared" si="14"/>
        <v>487</v>
      </c>
      <c r="E474">
        <f t="shared" si="15"/>
        <v>489</v>
      </c>
    </row>
    <row r="475" spans="1:5" x14ac:dyDescent="0.15">
      <c r="A475" t="s">
        <v>526</v>
      </c>
      <c r="B475">
        <v>40.86</v>
      </c>
      <c r="C475">
        <v>45.68</v>
      </c>
      <c r="D475">
        <f t="shared" si="14"/>
        <v>25</v>
      </c>
      <c r="E475">
        <f t="shared" si="15"/>
        <v>51</v>
      </c>
    </row>
    <row r="476" spans="1:5" x14ac:dyDescent="0.15">
      <c r="A476" t="s">
        <v>527</v>
      </c>
      <c r="B476">
        <v>33.14</v>
      </c>
      <c r="C476">
        <v>48.6</v>
      </c>
      <c r="D476">
        <f t="shared" si="14"/>
        <v>66</v>
      </c>
      <c r="E476">
        <f t="shared" si="15"/>
        <v>44</v>
      </c>
    </row>
    <row r="477" spans="1:5" x14ac:dyDescent="0.15">
      <c r="A477" t="s">
        <v>528</v>
      </c>
      <c r="B477">
        <v>19.3</v>
      </c>
      <c r="C477">
        <v>24.28</v>
      </c>
      <c r="D477">
        <f t="shared" si="14"/>
        <v>359</v>
      </c>
      <c r="E477">
        <f t="shared" si="15"/>
        <v>338</v>
      </c>
    </row>
    <row r="478" spans="1:5" x14ac:dyDescent="0.15">
      <c r="A478" t="s">
        <v>529</v>
      </c>
      <c r="B478">
        <v>18.07</v>
      </c>
      <c r="C478">
        <v>21.78</v>
      </c>
      <c r="D478">
        <f t="shared" si="14"/>
        <v>406</v>
      </c>
      <c r="E478">
        <f t="shared" si="15"/>
        <v>401</v>
      </c>
    </row>
    <row r="479" spans="1:5" x14ac:dyDescent="0.15">
      <c r="A479" t="s">
        <v>530</v>
      </c>
      <c r="B479">
        <v>23.65</v>
      </c>
      <c r="C479">
        <v>29.26</v>
      </c>
      <c r="D479">
        <f t="shared" si="14"/>
        <v>211</v>
      </c>
      <c r="E479">
        <f t="shared" si="15"/>
        <v>225</v>
      </c>
    </row>
    <row r="480" spans="1:5" x14ac:dyDescent="0.15">
      <c r="A480" t="s">
        <v>531</v>
      </c>
      <c r="B480">
        <v>16.39</v>
      </c>
      <c r="C480">
        <v>23.28</v>
      </c>
      <c r="D480">
        <f t="shared" si="14"/>
        <v>454</v>
      </c>
      <c r="E480">
        <f t="shared" si="15"/>
        <v>365</v>
      </c>
    </row>
    <row r="481" spans="1:5" x14ac:dyDescent="0.15">
      <c r="A481" t="s">
        <v>532</v>
      </c>
      <c r="B481">
        <v>22.53</v>
      </c>
      <c r="C481">
        <v>28.02</v>
      </c>
      <c r="D481">
        <f t="shared" si="14"/>
        <v>245</v>
      </c>
      <c r="E481">
        <f t="shared" si="15"/>
        <v>252</v>
      </c>
    </row>
    <row r="482" spans="1:5" x14ac:dyDescent="0.15">
      <c r="A482" t="s">
        <v>533</v>
      </c>
      <c r="B482">
        <v>17.649999999999999</v>
      </c>
      <c r="C482">
        <v>21.67</v>
      </c>
      <c r="D482">
        <f t="shared" si="14"/>
        <v>421</v>
      </c>
      <c r="E482">
        <f t="shared" si="15"/>
        <v>403</v>
      </c>
    </row>
    <row r="483" spans="1:5" x14ac:dyDescent="0.15">
      <c r="A483" t="s">
        <v>534</v>
      </c>
      <c r="B483">
        <v>14.87</v>
      </c>
      <c r="C483">
        <v>14.91</v>
      </c>
      <c r="D483">
        <f t="shared" si="14"/>
        <v>483</v>
      </c>
      <c r="E483">
        <f t="shared" si="15"/>
        <v>503</v>
      </c>
    </row>
    <row r="484" spans="1:5" x14ac:dyDescent="0.15">
      <c r="A484" t="s">
        <v>535</v>
      </c>
      <c r="B484">
        <v>20.21</v>
      </c>
      <c r="C484">
        <v>21.8</v>
      </c>
      <c r="D484">
        <f t="shared" si="14"/>
        <v>318</v>
      </c>
      <c r="E484">
        <f t="shared" si="15"/>
        <v>399</v>
      </c>
    </row>
    <row r="485" spans="1:5" x14ac:dyDescent="0.15">
      <c r="A485" t="s">
        <v>536</v>
      </c>
      <c r="B485">
        <v>24</v>
      </c>
      <c r="C485">
        <v>27.45</v>
      </c>
      <c r="D485">
        <f t="shared" si="14"/>
        <v>204</v>
      </c>
      <c r="E485">
        <f t="shared" si="15"/>
        <v>263</v>
      </c>
    </row>
    <row r="486" spans="1:5" x14ac:dyDescent="0.15">
      <c r="A486" t="s">
        <v>537</v>
      </c>
      <c r="B486">
        <v>19.690000000000001</v>
      </c>
      <c r="C486">
        <v>24.09</v>
      </c>
      <c r="D486">
        <f t="shared" si="14"/>
        <v>338</v>
      </c>
      <c r="E486">
        <f t="shared" si="15"/>
        <v>343</v>
      </c>
    </row>
    <row r="487" spans="1:5" x14ac:dyDescent="0.15">
      <c r="A487" t="s">
        <v>538</v>
      </c>
      <c r="B487">
        <v>19.48</v>
      </c>
      <c r="C487">
        <v>26.55</v>
      </c>
      <c r="D487">
        <f t="shared" si="14"/>
        <v>348</v>
      </c>
      <c r="E487">
        <f t="shared" si="15"/>
        <v>287</v>
      </c>
    </row>
    <row r="488" spans="1:5" x14ac:dyDescent="0.15">
      <c r="A488" t="s">
        <v>539</v>
      </c>
      <c r="B488">
        <v>41.4</v>
      </c>
      <c r="C488">
        <v>50.57</v>
      </c>
      <c r="D488">
        <f t="shared" si="14"/>
        <v>24</v>
      </c>
      <c r="E488">
        <f t="shared" si="15"/>
        <v>37</v>
      </c>
    </row>
    <row r="489" spans="1:5" x14ac:dyDescent="0.15">
      <c r="A489" t="s">
        <v>540</v>
      </c>
      <c r="B489">
        <v>21.31</v>
      </c>
      <c r="C489">
        <v>24.73</v>
      </c>
      <c r="D489">
        <f t="shared" si="14"/>
        <v>280</v>
      </c>
      <c r="E489">
        <f t="shared" si="15"/>
        <v>329</v>
      </c>
    </row>
    <row r="490" spans="1:5" x14ac:dyDescent="0.15">
      <c r="A490" t="s">
        <v>541</v>
      </c>
      <c r="B490">
        <v>22.03</v>
      </c>
      <c r="C490">
        <v>27.07</v>
      </c>
      <c r="D490">
        <f t="shared" si="14"/>
        <v>258</v>
      </c>
      <c r="E490">
        <f t="shared" si="15"/>
        <v>274</v>
      </c>
    </row>
    <row r="491" spans="1:5" x14ac:dyDescent="0.15">
      <c r="A491" t="s">
        <v>542</v>
      </c>
      <c r="B491">
        <v>25.25</v>
      </c>
      <c r="C491">
        <v>31.66</v>
      </c>
      <c r="D491">
        <f t="shared" si="14"/>
        <v>165</v>
      </c>
      <c r="E491">
        <f t="shared" si="15"/>
        <v>176</v>
      </c>
    </row>
    <row r="492" spans="1:5" x14ac:dyDescent="0.15">
      <c r="A492" t="s">
        <v>543</v>
      </c>
      <c r="B492">
        <v>27.11</v>
      </c>
      <c r="C492">
        <v>30.73</v>
      </c>
      <c r="D492">
        <f t="shared" si="14"/>
        <v>131</v>
      </c>
      <c r="E492">
        <f t="shared" si="15"/>
        <v>197</v>
      </c>
    </row>
    <row r="493" spans="1:5" x14ac:dyDescent="0.15">
      <c r="A493" t="s">
        <v>544</v>
      </c>
      <c r="B493">
        <v>43.04</v>
      </c>
      <c r="C493">
        <v>89.89</v>
      </c>
      <c r="D493">
        <f t="shared" si="14"/>
        <v>20</v>
      </c>
      <c r="E493">
        <f t="shared" si="15"/>
        <v>5</v>
      </c>
    </row>
    <row r="494" spans="1:5" x14ac:dyDescent="0.15">
      <c r="A494" t="s">
        <v>545</v>
      </c>
      <c r="B494">
        <v>18.05</v>
      </c>
      <c r="C494">
        <v>19.14</v>
      </c>
      <c r="D494">
        <f t="shared" si="14"/>
        <v>408</v>
      </c>
      <c r="E494">
        <f t="shared" si="15"/>
        <v>457</v>
      </c>
    </row>
    <row r="495" spans="1:5" x14ac:dyDescent="0.15">
      <c r="A495" t="s">
        <v>546</v>
      </c>
      <c r="B495">
        <v>23.97</v>
      </c>
      <c r="C495">
        <v>28.22</v>
      </c>
      <c r="D495">
        <f t="shared" si="14"/>
        <v>205</v>
      </c>
      <c r="E495">
        <f t="shared" si="15"/>
        <v>245</v>
      </c>
    </row>
    <row r="496" spans="1:5" x14ac:dyDescent="0.15">
      <c r="A496" t="s">
        <v>547</v>
      </c>
      <c r="B496">
        <v>38.159999999999997</v>
      </c>
      <c r="C496">
        <v>59.19</v>
      </c>
      <c r="D496">
        <f t="shared" si="14"/>
        <v>33</v>
      </c>
      <c r="E496">
        <f t="shared" si="15"/>
        <v>27</v>
      </c>
    </row>
    <row r="497" spans="1:5" x14ac:dyDescent="0.15">
      <c r="A497" t="s">
        <v>548</v>
      </c>
      <c r="B497">
        <v>15.78</v>
      </c>
      <c r="C497">
        <v>18.23</v>
      </c>
      <c r="D497">
        <f t="shared" si="14"/>
        <v>471</v>
      </c>
      <c r="E497">
        <f t="shared" si="15"/>
        <v>477</v>
      </c>
    </row>
    <row r="498" spans="1:5" x14ac:dyDescent="0.15">
      <c r="A498" t="s">
        <v>549</v>
      </c>
      <c r="B498">
        <v>26.29</v>
      </c>
      <c r="C498">
        <v>33.54</v>
      </c>
      <c r="D498">
        <f t="shared" si="14"/>
        <v>145</v>
      </c>
      <c r="E498">
        <f t="shared" si="15"/>
        <v>138</v>
      </c>
    </row>
    <row r="499" spans="1:5" x14ac:dyDescent="0.15">
      <c r="A499" t="s">
        <v>550</v>
      </c>
      <c r="B499">
        <v>23.88</v>
      </c>
      <c r="C499">
        <v>26.61</v>
      </c>
      <c r="D499">
        <f t="shared" si="14"/>
        <v>207</v>
      </c>
      <c r="E499">
        <f t="shared" si="15"/>
        <v>284</v>
      </c>
    </row>
    <row r="500" spans="1:5" x14ac:dyDescent="0.15">
      <c r="A500" t="s">
        <v>551</v>
      </c>
      <c r="B500">
        <v>18.239999999999998</v>
      </c>
      <c r="C500">
        <v>23.19</v>
      </c>
      <c r="D500">
        <f t="shared" si="14"/>
        <v>399</v>
      </c>
      <c r="E500">
        <f t="shared" si="15"/>
        <v>367</v>
      </c>
    </row>
    <row r="501" spans="1:5" x14ac:dyDescent="0.15">
      <c r="A501" t="s">
        <v>552</v>
      </c>
      <c r="B501">
        <v>18.440000000000001</v>
      </c>
      <c r="C501">
        <v>21.11</v>
      </c>
      <c r="D501">
        <f t="shared" si="14"/>
        <v>393</v>
      </c>
      <c r="E501">
        <f t="shared" si="15"/>
        <v>416</v>
      </c>
    </row>
    <row r="502" spans="1:5" x14ac:dyDescent="0.15">
      <c r="A502" t="s">
        <v>553</v>
      </c>
      <c r="B502">
        <v>21.24</v>
      </c>
      <c r="C502">
        <v>34.04</v>
      </c>
      <c r="D502">
        <f t="shared" si="14"/>
        <v>284</v>
      </c>
      <c r="E502">
        <f t="shared" si="15"/>
        <v>133</v>
      </c>
    </row>
    <row r="503" spans="1:5" x14ac:dyDescent="0.15">
      <c r="A503" t="s">
        <v>554</v>
      </c>
      <c r="B503">
        <v>22.75</v>
      </c>
      <c r="C503">
        <v>33.229999999999997</v>
      </c>
      <c r="D503">
        <f t="shared" si="14"/>
        <v>239</v>
      </c>
      <c r="E503">
        <f t="shared" si="15"/>
        <v>145</v>
      </c>
    </row>
    <row r="504" spans="1:5" x14ac:dyDescent="0.15">
      <c r="A504" t="s">
        <v>555</v>
      </c>
      <c r="B504">
        <v>19.149999999999999</v>
      </c>
      <c r="C504">
        <v>21.29</v>
      </c>
      <c r="D504">
        <f t="shared" si="14"/>
        <v>363</v>
      </c>
      <c r="E504">
        <f t="shared" si="15"/>
        <v>413</v>
      </c>
    </row>
    <row r="505" spans="1:5" x14ac:dyDescent="0.15">
      <c r="A505" t="s">
        <v>556</v>
      </c>
      <c r="B505">
        <v>26.78</v>
      </c>
      <c r="C505">
        <v>34.72</v>
      </c>
      <c r="D505">
        <f t="shared" si="14"/>
        <v>136</v>
      </c>
      <c r="E505">
        <f t="shared" si="15"/>
        <v>127</v>
      </c>
    </row>
    <row r="506" spans="1:5" x14ac:dyDescent="0.15">
      <c r="A506" t="s">
        <v>557</v>
      </c>
      <c r="B506">
        <v>23.17</v>
      </c>
      <c r="C506">
        <v>26.39</v>
      </c>
      <c r="D506">
        <f>RANK(B506,$B$2:$B$506)</f>
        <v>222</v>
      </c>
      <c r="E506">
        <f>RANK(C506,$C$2:$C$506)</f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G513"/>
  <sheetViews>
    <sheetView tabSelected="1" zoomScale="150" zoomScaleNormal="150" zoomScalePageLayoutView="15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15" sqref="B15:B75"/>
    </sheetView>
  </sheetViews>
  <sheetFormatPr baseColWidth="10" defaultRowHeight="12" x14ac:dyDescent="0.15"/>
  <cols>
    <col min="6" max="11" width="0" hidden="1" customWidth="1"/>
    <col min="13" max="18" width="0" hidden="1" customWidth="1"/>
    <col min="20" max="25" width="0" hidden="1" customWidth="1"/>
    <col min="27" max="32" width="0" hidden="1" customWidth="1"/>
    <col min="34" max="38" width="11" customWidth="1"/>
    <col min="41" max="45" width="0" hidden="1" customWidth="1"/>
    <col min="48" max="54" width="11" customWidth="1"/>
  </cols>
  <sheetData>
    <row r="2" spans="1:59" x14ac:dyDescent="0.15">
      <c r="B2" t="s">
        <v>561</v>
      </c>
      <c r="D2" s="1">
        <f>AVERAGE(D$9:D$513)</f>
        <v>219.02970297029702</v>
      </c>
      <c r="E2" s="1">
        <f t="shared" ref="E2:BE2" si="0">AVERAGE(E$9:E$513)</f>
        <v>3.5390170156338341</v>
      </c>
      <c r="F2" s="1">
        <f t="shared" si="0"/>
        <v>-2.6135094263153762E-3</v>
      </c>
      <c r="G2" s="1">
        <f t="shared" si="0"/>
        <v>0.13604786295470206</v>
      </c>
      <c r="H2" s="1">
        <f t="shared" si="0"/>
        <v>0.33807377682170353</v>
      </c>
      <c r="I2" s="1">
        <f t="shared" si="0"/>
        <v>-1.8875412835790919</v>
      </c>
      <c r="J2" s="1">
        <f t="shared" si="0"/>
        <v>0.46646222604824505</v>
      </c>
      <c r="K2" s="1">
        <f t="shared" si="0"/>
        <v>117.13267326732674</v>
      </c>
      <c r="L2" s="1">
        <f t="shared" si="0"/>
        <v>2.3229303515999629</v>
      </c>
      <c r="M2" s="1">
        <f t="shared" si="0"/>
        <v>-1.9063265708607299E-3</v>
      </c>
      <c r="N2" s="1">
        <f t="shared" si="0"/>
        <v>6.0202143683499874E-2</v>
      </c>
      <c r="O2" s="1">
        <f t="shared" si="0"/>
        <v>0.21482133599660377</v>
      </c>
      <c r="P2" s="1">
        <f t="shared" si="0"/>
        <v>-1.2074304979030734</v>
      </c>
      <c r="Q2" s="1">
        <f t="shared" si="0"/>
        <v>0.50914662119535925</v>
      </c>
      <c r="R2" s="1">
        <f t="shared" si="0"/>
        <v>101.8970297029703</v>
      </c>
      <c r="S2" s="1">
        <f t="shared" si="0"/>
        <v>1.2160866640338692</v>
      </c>
      <c r="T2" s="1">
        <f t="shared" si="0"/>
        <v>-3.5037845918733626E-3</v>
      </c>
      <c r="U2" s="1">
        <f t="shared" si="0"/>
        <v>7.5865521251400087E-2</v>
      </c>
      <c r="V2" s="1">
        <f t="shared" si="0"/>
        <v>0.25683330335217613</v>
      </c>
      <c r="W2" s="1">
        <f t="shared" si="0"/>
        <v>-1.4923781749305103</v>
      </c>
      <c r="X2" s="1">
        <f t="shared" si="0"/>
        <v>0.41724456153021694</v>
      </c>
      <c r="Y2" s="1">
        <f t="shared" si="0"/>
        <v>99.78217821782178</v>
      </c>
      <c r="Z2" s="1">
        <f t="shared" si="0"/>
        <v>1.8696380396261556</v>
      </c>
      <c r="AA2" s="1">
        <f t="shared" si="0"/>
        <v>-2.3456569652251145E-3</v>
      </c>
      <c r="AB2" s="1">
        <f t="shared" si="0"/>
        <v>6.5357342083077252E-2</v>
      </c>
      <c r="AC2" s="1">
        <f t="shared" si="0"/>
        <v>0.21550795225950387</v>
      </c>
      <c r="AD2" s="1">
        <f t="shared" si="0"/>
        <v>-1.1469987938910484</v>
      </c>
      <c r="AE2" s="1">
        <f t="shared" si="0"/>
        <v>0.44037610371047864</v>
      </c>
      <c r="AF2" s="1">
        <f t="shared" si="0"/>
        <v>119.24752475247524</v>
      </c>
      <c r="AG2" s="1">
        <f t="shared" si="0"/>
        <v>1.6693987779878756</v>
      </c>
      <c r="AH2" s="1">
        <f t="shared" si="0"/>
        <v>-2.7824910641949304E-3</v>
      </c>
      <c r="AI2" s="1">
        <f t="shared" si="0"/>
        <v>7.0690520871624821E-2</v>
      </c>
      <c r="AJ2" s="1">
        <f t="shared" si="0"/>
        <v>0.24376699635609475</v>
      </c>
      <c r="AK2" s="1">
        <f t="shared" si="0"/>
        <v>-1.5434534582030623</v>
      </c>
      <c r="AL2" s="1">
        <f t="shared" si="0"/>
        <v>0.45909244140092331</v>
      </c>
      <c r="AM2" s="1">
        <f t="shared" si="0"/>
        <v>60.857425742574257</v>
      </c>
      <c r="AN2" s="1">
        <f t="shared" si="0"/>
        <v>0.81921559775547814</v>
      </c>
      <c r="AO2" s="1">
        <f t="shared" si="0"/>
        <v>-3.1046808077863533E-3</v>
      </c>
      <c r="AP2" s="1">
        <f t="shared" si="0"/>
        <v>3.9166136629568311E-2</v>
      </c>
      <c r="AQ2" s="1">
        <f t="shared" si="0"/>
        <v>0.17788839340567481</v>
      </c>
      <c r="AR2" s="1">
        <f t="shared" si="0"/>
        <v>-1.136663395520817</v>
      </c>
      <c r="AS2" s="1">
        <f t="shared" si="0"/>
        <v>0.44719368881222088</v>
      </c>
      <c r="AT2" s="1">
        <f t="shared" si="0"/>
        <v>158.17227722772276</v>
      </c>
      <c r="AU2" s="1">
        <f t="shared" si="0"/>
        <v>2.7198806257991421</v>
      </c>
      <c r="AV2" s="1">
        <f t="shared" si="0"/>
        <v>-2.4591514624088657E-3</v>
      </c>
      <c r="AW2" s="1">
        <f t="shared" si="0"/>
        <v>9.6842122364737604E-2</v>
      </c>
      <c r="AX2" s="1">
        <f t="shared" si="0"/>
        <v>0.28386133961177107</v>
      </c>
      <c r="AY2" s="1">
        <f t="shared" si="0"/>
        <v>-1.5540687686706873</v>
      </c>
      <c r="AZ2" s="1">
        <f t="shared" si="0"/>
        <v>0.4736768084493484</v>
      </c>
      <c r="BA2" s="1">
        <f t="shared" si="0"/>
        <v>707.49108910891084</v>
      </c>
      <c r="BB2" s="1">
        <f t="shared" si="0"/>
        <v>0</v>
      </c>
      <c r="BC2" s="1">
        <f t="shared" si="0"/>
        <v>1.955191539274894</v>
      </c>
      <c r="BD2" s="1">
        <f t="shared" si="0"/>
        <v>0.76468908652425283</v>
      </c>
      <c r="BE2" s="1">
        <f t="shared" si="0"/>
        <v>-0.50959790559111928</v>
      </c>
    </row>
    <row r="3" spans="1:59" x14ac:dyDescent="0.15">
      <c r="B3" t="s">
        <v>565</v>
      </c>
      <c r="D3" s="1">
        <f>MEDIAN(D$9:D$513)</f>
        <v>237</v>
      </c>
      <c r="E3" s="1">
        <f t="shared" ref="E3:BE3" si="1">MEDIAN(E$9:E$513)</f>
        <v>3.2782794703962699</v>
      </c>
      <c r="F3" s="1">
        <f t="shared" si="1"/>
        <v>-2.56279664114103E-3</v>
      </c>
      <c r="G3" s="1">
        <f t="shared" si="1"/>
        <v>0.107410893255675</v>
      </c>
      <c r="H3" s="1">
        <f t="shared" si="1"/>
        <v>0.327736011533177</v>
      </c>
      <c r="I3" s="1">
        <f t="shared" si="1"/>
        <v>-1.87101891318238</v>
      </c>
      <c r="J3" s="1">
        <f t="shared" si="1"/>
        <v>0.46694214876033002</v>
      </c>
      <c r="K3" s="1">
        <f t="shared" si="1"/>
        <v>126</v>
      </c>
      <c r="L3" s="1">
        <f t="shared" si="1"/>
        <v>2.1237731598996699</v>
      </c>
      <c r="M3" s="1">
        <f t="shared" si="1"/>
        <v>-1.90159205119893E-3</v>
      </c>
      <c r="N3" s="1">
        <f t="shared" si="1"/>
        <v>4.1380130915153503E-2</v>
      </c>
      <c r="O3" s="1">
        <f t="shared" si="1"/>
        <v>0.203421068021858</v>
      </c>
      <c r="P3" s="1">
        <f t="shared" si="1"/>
        <v>-1.20961802302699</v>
      </c>
      <c r="Q3" s="1">
        <f t="shared" si="1"/>
        <v>0.50862068965517204</v>
      </c>
      <c r="R3" s="1">
        <f t="shared" si="1"/>
        <v>109</v>
      </c>
      <c r="S3" s="1">
        <f t="shared" si="1"/>
        <v>1.0559120237753401</v>
      </c>
      <c r="T3" s="1">
        <f t="shared" si="1"/>
        <v>-3.4480894331614699E-3</v>
      </c>
      <c r="U3" s="1">
        <f t="shared" si="1"/>
        <v>6.14992816732189E-2</v>
      </c>
      <c r="V3" s="1">
        <f t="shared" si="1"/>
        <v>0.24811877271778601</v>
      </c>
      <c r="W3" s="1">
        <f t="shared" si="1"/>
        <v>-1.4532793875212</v>
      </c>
      <c r="X3" s="1">
        <f t="shared" si="1"/>
        <v>0.41880341880341798</v>
      </c>
      <c r="Y3" s="1">
        <f t="shared" si="1"/>
        <v>114</v>
      </c>
      <c r="Z3" s="1">
        <f t="shared" si="1"/>
        <v>1.6972714864373499</v>
      </c>
      <c r="AA3" s="1">
        <f t="shared" si="1"/>
        <v>-2.170175677759385E-3</v>
      </c>
      <c r="AB3" s="1">
        <f t="shared" si="1"/>
        <v>4.0035371718340103E-2</v>
      </c>
      <c r="AC3" s="1">
        <f t="shared" si="1"/>
        <v>0.20046534777005501</v>
      </c>
      <c r="AD3" s="1">
        <f t="shared" si="1"/>
        <v>-1.1299999999999999</v>
      </c>
      <c r="AE3" s="1">
        <f t="shared" si="1"/>
        <v>0.47222222222222199</v>
      </c>
      <c r="AF3" s="1">
        <f t="shared" si="1"/>
        <v>124</v>
      </c>
      <c r="AG3" s="1">
        <f t="shared" si="1"/>
        <v>1.44607472586863</v>
      </c>
      <c r="AH3" s="1">
        <f t="shared" si="1"/>
        <v>-2.6662426618513698E-3</v>
      </c>
      <c r="AI3" s="1">
        <f t="shared" si="1"/>
        <v>5.2527107086903703E-2</v>
      </c>
      <c r="AJ3" s="1">
        <f t="shared" si="1"/>
        <v>0.23</v>
      </c>
      <c r="AK3" s="1">
        <f t="shared" si="1"/>
        <v>-1.5057136695667299</v>
      </c>
      <c r="AL3" s="1">
        <f t="shared" si="1"/>
        <v>0.45762711864406702</v>
      </c>
      <c r="AM3" s="1">
        <f t="shared" si="1"/>
        <v>65</v>
      </c>
      <c r="AN3" s="1">
        <f t="shared" si="1"/>
        <v>0.66</v>
      </c>
      <c r="AO3" s="1">
        <f t="shared" si="1"/>
        <v>-2.8478739487752202E-3</v>
      </c>
      <c r="AP3" s="1">
        <f t="shared" si="1"/>
        <v>2.8048703071629402E-2</v>
      </c>
      <c r="AQ3" s="1">
        <f t="shared" si="1"/>
        <v>0.16742186304237999</v>
      </c>
      <c r="AR3" s="1">
        <f t="shared" si="1"/>
        <v>-1.07691621871344</v>
      </c>
      <c r="AS3" s="1">
        <f t="shared" si="1"/>
        <v>0.445945945945945</v>
      </c>
      <c r="AT3" s="1">
        <f t="shared" si="1"/>
        <v>170</v>
      </c>
      <c r="AU3" s="1">
        <f t="shared" si="1"/>
        <v>2.4701985774538802</v>
      </c>
      <c r="AV3" s="1">
        <f t="shared" si="1"/>
        <v>-2.4284021220438001E-3</v>
      </c>
      <c r="AW3" s="1">
        <f t="shared" si="1"/>
        <v>7.6730956169009101E-2</v>
      </c>
      <c r="AX3" s="1">
        <f t="shared" si="1"/>
        <v>0.27700353096848601</v>
      </c>
      <c r="AY3" s="1">
        <f t="shared" si="1"/>
        <v>-1.5665035486363299</v>
      </c>
      <c r="AZ3" s="1">
        <f t="shared" si="1"/>
        <v>0.47252747252747201</v>
      </c>
      <c r="BA3" s="1">
        <f t="shared" si="1"/>
        <v>769</v>
      </c>
      <c r="BB3" s="1">
        <f t="shared" si="1"/>
        <v>0</v>
      </c>
      <c r="BC3" s="1">
        <f t="shared" si="1"/>
        <v>0.61893349310964596</v>
      </c>
      <c r="BD3" s="1">
        <f t="shared" si="1"/>
        <v>1.3999315802828001</v>
      </c>
      <c r="BE3" s="1">
        <f t="shared" si="1"/>
        <v>0.40723384005922991</v>
      </c>
    </row>
    <row r="4" spans="1:59" x14ac:dyDescent="0.15">
      <c r="B4" t="s">
        <v>562</v>
      </c>
      <c r="D4" s="1">
        <f>MIN(D$9:D$513)</f>
        <v>10</v>
      </c>
      <c r="E4" s="1">
        <f t="shared" ref="E4:BE4" si="2">MIN(E$9:E$513)</f>
        <v>-1.3743515083512701</v>
      </c>
      <c r="F4" s="1">
        <f t="shared" si="2"/>
        <v>-0.01</v>
      </c>
      <c r="G4" s="1">
        <f t="shared" si="2"/>
        <v>1.56439657526575E-3</v>
      </c>
      <c r="H4" s="1">
        <f t="shared" si="2"/>
        <v>3.9552453467082797E-2</v>
      </c>
      <c r="I4" s="1">
        <f t="shared" si="2"/>
        <v>-4.16859520956422</v>
      </c>
      <c r="J4" s="1">
        <f t="shared" si="2"/>
        <v>0.15384615384615299</v>
      </c>
      <c r="K4" s="1">
        <f t="shared" si="2"/>
        <v>3</v>
      </c>
      <c r="L4" s="1">
        <f t="shared" si="2"/>
        <v>-0.137516110836234</v>
      </c>
      <c r="M4" s="1">
        <f t="shared" si="2"/>
        <v>-9.9144036810020209E-3</v>
      </c>
      <c r="N4" s="1">
        <f t="shared" si="2"/>
        <v>0</v>
      </c>
      <c r="O4" s="1">
        <f t="shared" si="2"/>
        <v>2.0280525395598801E-2</v>
      </c>
      <c r="P4" s="1">
        <f t="shared" si="2"/>
        <v>-3.2511350955698601</v>
      </c>
      <c r="Q4" s="1">
        <f t="shared" si="2"/>
        <v>0.27586206896551702</v>
      </c>
      <c r="R4" s="1">
        <f t="shared" si="2"/>
        <v>4</v>
      </c>
      <c r="S4" s="1">
        <f t="shared" si="2"/>
        <v>-1.5390864079549</v>
      </c>
      <c r="T4" s="1">
        <f t="shared" si="2"/>
        <v>-1.6853229318181E-2</v>
      </c>
      <c r="U4" s="1">
        <f t="shared" si="2"/>
        <v>0</v>
      </c>
      <c r="V4" s="1">
        <f t="shared" si="2"/>
        <v>2.93237025194692E-2</v>
      </c>
      <c r="W4" s="1">
        <f t="shared" si="2"/>
        <v>-3.7418267418869799</v>
      </c>
      <c r="X4" s="1">
        <f t="shared" si="2"/>
        <v>0</v>
      </c>
      <c r="Y4" s="1">
        <f t="shared" si="2"/>
        <v>0</v>
      </c>
      <c r="Z4" s="1">
        <f t="shared" si="2"/>
        <v>-2.1087149359064599</v>
      </c>
      <c r="AA4" s="1">
        <f t="shared" si="2"/>
        <v>-1.04527554436495E-2</v>
      </c>
      <c r="AB4" s="1">
        <f t="shared" si="2"/>
        <v>0</v>
      </c>
      <c r="AC4" s="1">
        <f t="shared" si="2"/>
        <v>0</v>
      </c>
      <c r="AD4" s="1">
        <f t="shared" si="2"/>
        <v>-3.8367397949335702</v>
      </c>
      <c r="AE4" s="1">
        <f t="shared" si="2"/>
        <v>0</v>
      </c>
      <c r="AF4" s="1">
        <f t="shared" si="2"/>
        <v>10</v>
      </c>
      <c r="AG4" s="1">
        <f t="shared" si="2"/>
        <v>-1.1339041344640399</v>
      </c>
      <c r="AH4" s="1">
        <f t="shared" si="2"/>
        <v>-1.2421112491199499E-2</v>
      </c>
      <c r="AI4" s="1">
        <f t="shared" si="2"/>
        <v>1.56439657526575E-3</v>
      </c>
      <c r="AJ4" s="1">
        <f t="shared" si="2"/>
        <v>3.9552453467082797E-2</v>
      </c>
      <c r="AK4" s="1">
        <f t="shared" si="2"/>
        <v>-4.0417587935292598</v>
      </c>
      <c r="AL4" s="1">
        <f t="shared" si="2"/>
        <v>0.15384615384615299</v>
      </c>
      <c r="AM4" s="1">
        <f t="shared" si="2"/>
        <v>2</v>
      </c>
      <c r="AN4" s="1">
        <f t="shared" si="2"/>
        <v>-1.0407640170679999</v>
      </c>
      <c r="AO4" s="1">
        <f t="shared" si="2"/>
        <v>-1.2964832734015001E-2</v>
      </c>
      <c r="AP4" s="1">
        <f t="shared" si="2"/>
        <v>0</v>
      </c>
      <c r="AQ4" s="1">
        <f t="shared" si="2"/>
        <v>2.3270005833282599E-2</v>
      </c>
      <c r="AR4" s="1">
        <f t="shared" si="2"/>
        <v>-3.8118266902114302</v>
      </c>
      <c r="AS4" s="1">
        <f t="shared" si="2"/>
        <v>0</v>
      </c>
      <c r="AT4" s="1">
        <f t="shared" si="2"/>
        <v>4</v>
      </c>
      <c r="AU4" s="1">
        <f t="shared" si="2"/>
        <v>-0.92522505823475998</v>
      </c>
      <c r="AV4" s="1">
        <f t="shared" si="2"/>
        <v>-1.0798135087967699E-2</v>
      </c>
      <c r="AW4" s="1">
        <f t="shared" si="2"/>
        <v>9.7810782603353907E-4</v>
      </c>
      <c r="AX4" s="1">
        <f t="shared" si="2"/>
        <v>3.1274715442886701E-2</v>
      </c>
      <c r="AY4" s="1">
        <f t="shared" si="2"/>
        <v>-3.7550922614862698</v>
      </c>
      <c r="AZ4" s="1">
        <f t="shared" si="2"/>
        <v>0.18181818181818099</v>
      </c>
      <c r="BA4" s="1">
        <f t="shared" si="2"/>
        <v>31</v>
      </c>
      <c r="BB4" s="1">
        <f t="shared" si="2"/>
        <v>0</v>
      </c>
      <c r="BC4" s="1">
        <f t="shared" si="2"/>
        <v>-0.93473837209302302</v>
      </c>
      <c r="BD4" s="1">
        <f t="shared" si="2"/>
        <v>-63.377424436292046</v>
      </c>
      <c r="BE4" s="1">
        <f t="shared" si="2"/>
        <v>-66.894241128302838</v>
      </c>
    </row>
    <row r="5" spans="1:59" x14ac:dyDescent="0.15">
      <c r="B5" t="s">
        <v>563</v>
      </c>
      <c r="D5" s="1">
        <f>MAX(D$9:D$513)</f>
        <v>270</v>
      </c>
      <c r="E5" s="1">
        <f t="shared" ref="E5:BE5" si="3">MAX(E$9:E$513)</f>
        <v>16.3334046927787</v>
      </c>
      <c r="F5" s="1">
        <f t="shared" si="3"/>
        <v>7.37335462275819E-3</v>
      </c>
      <c r="G5" s="1">
        <f t="shared" si="3"/>
        <v>3.40945720683386</v>
      </c>
      <c r="H5" s="1">
        <f t="shared" si="3"/>
        <v>1.84647155592331</v>
      </c>
      <c r="I5" s="1">
        <f t="shared" si="3"/>
        <v>0.82734115192896496</v>
      </c>
      <c r="J5" s="1">
        <f t="shared" si="3"/>
        <v>0.67741935483870896</v>
      </c>
      <c r="K5" s="1">
        <f t="shared" si="3"/>
        <v>159</v>
      </c>
      <c r="L5" s="1">
        <f t="shared" si="3"/>
        <v>11.949834686696599</v>
      </c>
      <c r="M5" s="1">
        <f t="shared" si="3"/>
        <v>8.4349399536174704E-3</v>
      </c>
      <c r="N5" s="1">
        <f t="shared" si="3"/>
        <v>3.3720801806682599</v>
      </c>
      <c r="O5" s="1">
        <f t="shared" si="3"/>
        <v>1.8363224609714499</v>
      </c>
      <c r="P5" s="1">
        <f t="shared" si="3"/>
        <v>0.93</v>
      </c>
      <c r="Q5" s="1">
        <f t="shared" si="3"/>
        <v>1</v>
      </c>
      <c r="R5" s="1">
        <f t="shared" si="3"/>
        <v>135</v>
      </c>
      <c r="S5" s="1">
        <f t="shared" si="3"/>
        <v>6.4388126897293096</v>
      </c>
      <c r="T5" s="1">
        <f t="shared" si="3"/>
        <v>8.7334814553679096E-3</v>
      </c>
      <c r="U5" s="1">
        <f t="shared" si="3"/>
        <v>0.85357145255186395</v>
      </c>
      <c r="V5" s="1">
        <f t="shared" si="3"/>
        <v>0.92388930752112497</v>
      </c>
      <c r="W5" s="1">
        <f t="shared" si="3"/>
        <v>0.46192230493409703</v>
      </c>
      <c r="X5" s="1">
        <f t="shared" si="3"/>
        <v>0.66666666666666596</v>
      </c>
      <c r="Y5" s="1">
        <f t="shared" si="3"/>
        <v>134</v>
      </c>
      <c r="Z5" s="1">
        <f t="shared" si="3"/>
        <v>12.7286431605764</v>
      </c>
      <c r="AA5" s="1">
        <f t="shared" si="3"/>
        <v>4.8759064582748904E-3</v>
      </c>
      <c r="AB5" s="1">
        <f t="shared" si="3"/>
        <v>3.3896543049619599</v>
      </c>
      <c r="AC5" s="1">
        <f t="shared" si="3"/>
        <v>1.8411013836728101</v>
      </c>
      <c r="AD5" s="1">
        <f t="shared" si="3"/>
        <v>0.59633068742989104</v>
      </c>
      <c r="AE5" s="1">
        <f t="shared" si="3"/>
        <v>0.75</v>
      </c>
      <c r="AF5" s="1">
        <f t="shared" si="3"/>
        <v>144</v>
      </c>
      <c r="AG5" s="1">
        <f t="shared" si="3"/>
        <v>6.8095841824154499</v>
      </c>
      <c r="AH5" s="1">
        <f t="shared" si="3"/>
        <v>1.05599020058327E-2</v>
      </c>
      <c r="AI5" s="1">
        <f t="shared" si="3"/>
        <v>0.950258500811202</v>
      </c>
      <c r="AJ5" s="1">
        <f t="shared" si="3"/>
        <v>0.97481203357939805</v>
      </c>
      <c r="AK5" s="1">
        <f t="shared" si="3"/>
        <v>1.0292011234634499</v>
      </c>
      <c r="AL5" s="1">
        <f t="shared" si="3"/>
        <v>0.75</v>
      </c>
      <c r="AM5" s="1">
        <f t="shared" si="3"/>
        <v>88</v>
      </c>
      <c r="AN5" s="1">
        <f t="shared" si="3"/>
        <v>7.8109074374678604</v>
      </c>
      <c r="AO5" s="1">
        <f t="shared" si="3"/>
        <v>6.6170398578925503E-3</v>
      </c>
      <c r="AP5" s="1">
        <f t="shared" si="3"/>
        <v>1.2836873324481399</v>
      </c>
      <c r="AQ5" s="1">
        <f t="shared" si="3"/>
        <v>1.1329992640986699</v>
      </c>
      <c r="AR5" s="1">
        <f t="shared" si="3"/>
        <v>0.51964169849686104</v>
      </c>
      <c r="AS5" s="1">
        <f t="shared" si="3"/>
        <v>0.75</v>
      </c>
      <c r="AT5" s="1">
        <f t="shared" si="3"/>
        <v>214</v>
      </c>
      <c r="AU5" s="1">
        <f t="shared" si="3"/>
        <v>11.4443351055717</v>
      </c>
      <c r="AV5" s="1">
        <f t="shared" si="3"/>
        <v>7.9195819529389398E-3</v>
      </c>
      <c r="AW5" s="1">
        <f t="shared" si="3"/>
        <v>3.38489612720105</v>
      </c>
      <c r="AX5" s="1">
        <f t="shared" si="3"/>
        <v>1.8398087202753</v>
      </c>
      <c r="AY5" s="1">
        <f t="shared" si="3"/>
        <v>0.64448264895664198</v>
      </c>
      <c r="AZ5" s="1">
        <f t="shared" si="3"/>
        <v>0.77777777777777701</v>
      </c>
      <c r="BA5" s="1">
        <f t="shared" si="3"/>
        <v>848</v>
      </c>
      <c r="BB5" s="1">
        <f t="shared" si="3"/>
        <v>0</v>
      </c>
      <c r="BC5" s="1">
        <f t="shared" si="3"/>
        <v>69.703947368420998</v>
      </c>
      <c r="BD5" s="1">
        <f t="shared" si="3"/>
        <v>11.063929961089494</v>
      </c>
      <c r="BE5" s="1">
        <f t="shared" si="3"/>
        <v>5.8284455958549231</v>
      </c>
    </row>
    <row r="6" spans="1:59" x14ac:dyDescent="0.15">
      <c r="B6" t="s">
        <v>564</v>
      </c>
      <c r="D6" s="1">
        <f>STDEV(D$9:D$513)</f>
        <v>54.824549782375477</v>
      </c>
      <c r="E6" s="1">
        <f t="shared" ref="E6:BE6" si="4">STDEV(E$9:E$513)</f>
        <v>2.2431349456308318</v>
      </c>
      <c r="F6" s="1">
        <f t="shared" si="4"/>
        <v>1.5032066202493955E-3</v>
      </c>
      <c r="G6" s="1">
        <f t="shared" si="4"/>
        <v>0.18878662064483948</v>
      </c>
      <c r="H6" s="1">
        <f t="shared" si="4"/>
        <v>0.14779505135951665</v>
      </c>
      <c r="I6" s="1">
        <f t="shared" si="4"/>
        <v>0.85612583284085797</v>
      </c>
      <c r="J6" s="1">
        <f t="shared" si="4"/>
        <v>4.655747140909481E-2</v>
      </c>
      <c r="K6" s="1">
        <f t="shared" si="4"/>
        <v>29.99226457451514</v>
      </c>
      <c r="L6" s="1">
        <f t="shared" si="4"/>
        <v>1.4374953935665487</v>
      </c>
      <c r="M6" s="1">
        <f t="shared" si="4"/>
        <v>1.5381609409055622E-3</v>
      </c>
      <c r="N6" s="1">
        <f t="shared" si="4"/>
        <v>0.16664395098261012</v>
      </c>
      <c r="O6" s="1">
        <f t="shared" si="4"/>
        <v>0.1187228526069278</v>
      </c>
      <c r="P6" s="1">
        <f t="shared" si="4"/>
        <v>0.72888271094229629</v>
      </c>
      <c r="Q6" s="1">
        <f t="shared" si="4"/>
        <v>5.8709654575744619E-2</v>
      </c>
      <c r="R6" s="1">
        <f t="shared" si="4"/>
        <v>26.436380864697075</v>
      </c>
      <c r="S6" s="1">
        <f t="shared" si="4"/>
        <v>1.1399906942361642</v>
      </c>
      <c r="T6" s="1">
        <f t="shared" si="4"/>
        <v>2.1084237386992219E-3</v>
      </c>
      <c r="U6" s="1">
        <f t="shared" si="4"/>
        <v>6.6439604436112396E-2</v>
      </c>
      <c r="V6" s="1">
        <f t="shared" si="4"/>
        <v>9.9672067937808501E-2</v>
      </c>
      <c r="W6" s="1">
        <f t="shared" si="4"/>
        <v>0.73323012373516328</v>
      </c>
      <c r="X6" s="1">
        <f t="shared" si="4"/>
        <v>6.2850282095523319E-2</v>
      </c>
      <c r="Y6" s="1">
        <f t="shared" si="4"/>
        <v>36.865694672129159</v>
      </c>
      <c r="Z6" s="1">
        <f t="shared" si="4"/>
        <v>1.567461892898018</v>
      </c>
      <c r="AA6" s="1">
        <f t="shared" si="4"/>
        <v>1.8334624059426147E-3</v>
      </c>
      <c r="AB6" s="1">
        <f t="shared" si="4"/>
        <v>0.17099982921773046</v>
      </c>
      <c r="AC6" s="1">
        <f t="shared" si="4"/>
        <v>0.13751623728785603</v>
      </c>
      <c r="AD6" s="1">
        <f t="shared" si="4"/>
        <v>0.82064016758428859</v>
      </c>
      <c r="AE6" s="1">
        <f t="shared" si="4"/>
        <v>0.14363168523312944</v>
      </c>
      <c r="AF6" s="1">
        <f t="shared" si="4"/>
        <v>22.416160350360112</v>
      </c>
      <c r="AG6" s="1">
        <f t="shared" si="4"/>
        <v>1.1697400344916444</v>
      </c>
      <c r="AH6" s="1">
        <f t="shared" si="4"/>
        <v>1.8039783660219822E-3</v>
      </c>
      <c r="AI6" s="1">
        <f t="shared" si="4"/>
        <v>7.9170107553201238E-2</v>
      </c>
      <c r="AJ6" s="1">
        <f t="shared" si="4"/>
        <v>0.10640525110651039</v>
      </c>
      <c r="AK6" s="1">
        <f t="shared" si="4"/>
        <v>0.75434187039790312</v>
      </c>
      <c r="AL6" s="1">
        <f t="shared" si="4"/>
        <v>5.2332907593233731E-2</v>
      </c>
      <c r="AM6" s="1">
        <f t="shared" si="4"/>
        <v>16.327120699749159</v>
      </c>
      <c r="AN6" s="1">
        <f t="shared" si="4"/>
        <v>0.87733487077300287</v>
      </c>
      <c r="AO6" s="1">
        <f t="shared" si="4"/>
        <v>2.2841056951773894E-3</v>
      </c>
      <c r="AP6" s="1">
        <f t="shared" si="4"/>
        <v>6.8272800266667918E-2</v>
      </c>
      <c r="AQ6" s="1">
        <f t="shared" si="4"/>
        <v>8.6933396111342875E-2</v>
      </c>
      <c r="AR6" s="1">
        <f t="shared" si="4"/>
        <v>0.7158933371373335</v>
      </c>
      <c r="AS6" s="1">
        <f t="shared" si="4"/>
        <v>8.2276481290695536E-2</v>
      </c>
      <c r="AT6" s="1">
        <f t="shared" si="4"/>
        <v>41.099762770170109</v>
      </c>
      <c r="AU6" s="1">
        <f t="shared" si="4"/>
        <v>1.7155259552752211</v>
      </c>
      <c r="AV6" s="1">
        <f t="shared" si="4"/>
        <v>1.7037416276690601E-3</v>
      </c>
      <c r="AW6" s="1">
        <f t="shared" si="4"/>
        <v>0.16475838650748523</v>
      </c>
      <c r="AX6" s="1">
        <f t="shared" si="4"/>
        <v>0.12788849488496667</v>
      </c>
      <c r="AY6" s="1">
        <f t="shared" si="4"/>
        <v>0.82130996267173939</v>
      </c>
      <c r="AZ6" s="1">
        <f t="shared" si="4"/>
        <v>5.3615213894428658E-2</v>
      </c>
      <c r="BA6" s="1">
        <f t="shared" si="4"/>
        <v>176.06224216135294</v>
      </c>
      <c r="BB6" s="1">
        <f t="shared" si="4"/>
        <v>0</v>
      </c>
      <c r="BC6" s="1">
        <f t="shared" si="4"/>
        <v>5.1803559076224124</v>
      </c>
      <c r="BD6" s="1">
        <f t="shared" si="4"/>
        <v>5.0711629377527894</v>
      </c>
      <c r="BE6" s="1">
        <f t="shared" si="4"/>
        <v>5.1616265508556047</v>
      </c>
    </row>
    <row r="8" spans="1:59" ht="36" x14ac:dyDescent="0.15">
      <c r="A8" s="3" t="s">
        <v>558</v>
      </c>
      <c r="B8" s="3" t="s">
        <v>52</v>
      </c>
      <c r="C8" s="3" t="s">
        <v>572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6</v>
      </c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Q8" s="3" t="s">
        <v>13</v>
      </c>
      <c r="R8" s="3" t="s">
        <v>14</v>
      </c>
      <c r="S8" s="3" t="s">
        <v>15</v>
      </c>
      <c r="T8" s="3" t="s">
        <v>16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Z8" s="3" t="s">
        <v>22</v>
      </c>
      <c r="AA8" s="3" t="s">
        <v>23</v>
      </c>
      <c r="AB8" s="3" t="s">
        <v>24</v>
      </c>
      <c r="AC8" s="3" t="s">
        <v>25</v>
      </c>
      <c r="AD8" s="3" t="s">
        <v>26</v>
      </c>
      <c r="AE8" s="3" t="s">
        <v>27</v>
      </c>
      <c r="AF8" s="3" t="s">
        <v>28</v>
      </c>
      <c r="AG8" s="3" t="s">
        <v>29</v>
      </c>
      <c r="AH8" s="3" t="s">
        <v>30</v>
      </c>
      <c r="AI8" s="3" t="s">
        <v>31</v>
      </c>
      <c r="AJ8" s="3" t="s">
        <v>32</v>
      </c>
      <c r="AK8" s="3" t="s">
        <v>33</v>
      </c>
      <c r="AL8" s="3" t="s">
        <v>34</v>
      </c>
      <c r="AM8" s="3" t="s">
        <v>35</v>
      </c>
      <c r="AN8" s="3" t="s">
        <v>36</v>
      </c>
      <c r="AO8" s="3" t="s">
        <v>37</v>
      </c>
      <c r="AP8" s="3" t="s">
        <v>38</v>
      </c>
      <c r="AQ8" s="3" t="s">
        <v>39</v>
      </c>
      <c r="AR8" s="3" t="s">
        <v>40</v>
      </c>
      <c r="AS8" s="3" t="s">
        <v>41</v>
      </c>
      <c r="AT8" s="3" t="s">
        <v>42</v>
      </c>
      <c r="AU8" s="3" t="s">
        <v>43</v>
      </c>
      <c r="AV8" s="3" t="s">
        <v>44</v>
      </c>
      <c r="AW8" s="3" t="s">
        <v>45</v>
      </c>
      <c r="AX8" s="3" t="s">
        <v>46</v>
      </c>
      <c r="AY8" s="3" t="s">
        <v>47</v>
      </c>
      <c r="AZ8" s="3" t="s">
        <v>48</v>
      </c>
      <c r="BA8" s="3" t="s">
        <v>49</v>
      </c>
      <c r="BB8" s="3" t="s">
        <v>50</v>
      </c>
      <c r="BC8" s="3" t="s">
        <v>51</v>
      </c>
      <c r="BD8" s="3" t="s">
        <v>559</v>
      </c>
      <c r="BE8" s="3" t="s">
        <v>560</v>
      </c>
      <c r="BF8" s="3" t="s">
        <v>570</v>
      </c>
      <c r="BG8" s="3" t="s">
        <v>571</v>
      </c>
    </row>
    <row r="9" spans="1:59" hidden="1" x14ac:dyDescent="0.15">
      <c r="A9">
        <v>17</v>
      </c>
      <c r="B9" t="s">
        <v>70</v>
      </c>
      <c r="D9" s="1">
        <v>234</v>
      </c>
      <c r="E9" s="1">
        <v>10.64</v>
      </c>
      <c r="F9" s="1">
        <v>0</v>
      </c>
      <c r="G9" s="1">
        <v>0.45</v>
      </c>
      <c r="H9" s="1">
        <v>0.67</v>
      </c>
      <c r="I9" s="1">
        <v>-1.06</v>
      </c>
      <c r="J9" s="1">
        <v>0.52</v>
      </c>
      <c r="K9" s="1">
        <v>123</v>
      </c>
      <c r="L9" s="1">
        <v>4.7699999999999996</v>
      </c>
      <c r="M9" s="2">
        <v>0</v>
      </c>
      <c r="N9" s="1">
        <v>0.2</v>
      </c>
      <c r="O9" s="1">
        <v>0.45</v>
      </c>
      <c r="P9" s="1">
        <v>-1.03</v>
      </c>
      <c r="Q9" s="1">
        <v>0.52</v>
      </c>
      <c r="R9" s="1">
        <v>111</v>
      </c>
      <c r="S9" s="1">
        <v>5.87</v>
      </c>
      <c r="T9" s="1">
        <v>0</v>
      </c>
      <c r="U9" s="1">
        <v>0.25</v>
      </c>
      <c r="V9" s="1">
        <v>0.5</v>
      </c>
      <c r="W9" s="1">
        <v>-0.5</v>
      </c>
      <c r="X9" s="1">
        <v>0.52</v>
      </c>
      <c r="Y9" s="1">
        <v>104</v>
      </c>
      <c r="Z9" s="1">
        <v>7.93</v>
      </c>
      <c r="AA9" s="1">
        <v>0</v>
      </c>
      <c r="AB9" s="1">
        <v>0.36</v>
      </c>
      <c r="AC9" s="1">
        <v>0.6</v>
      </c>
      <c r="AD9" s="1">
        <v>-0.63</v>
      </c>
      <c r="AE9" s="1">
        <v>0.54</v>
      </c>
      <c r="AF9" s="1">
        <v>130</v>
      </c>
      <c r="AG9" s="1">
        <v>2.72</v>
      </c>
      <c r="AH9" s="1">
        <v>0</v>
      </c>
      <c r="AI9" s="1">
        <v>0.09</v>
      </c>
      <c r="AJ9" s="1">
        <v>0.31</v>
      </c>
      <c r="AK9" s="1">
        <v>-1.1000000000000001</v>
      </c>
      <c r="AL9" s="1">
        <v>0.51</v>
      </c>
      <c r="AM9" s="1">
        <v>70</v>
      </c>
      <c r="AN9" s="1">
        <v>0.42</v>
      </c>
      <c r="AO9" s="1">
        <v>-0.01</v>
      </c>
      <c r="AP9" s="1">
        <v>0.13</v>
      </c>
      <c r="AQ9" s="1">
        <v>0.36</v>
      </c>
      <c r="AR9" s="1">
        <v>-1.5</v>
      </c>
      <c r="AS9" s="1">
        <v>0.39</v>
      </c>
      <c r="AT9" s="1">
        <v>164</v>
      </c>
      <c r="AU9" s="1">
        <v>10.23</v>
      </c>
      <c r="AV9" s="1">
        <v>0</v>
      </c>
      <c r="AW9" s="1">
        <v>0.32</v>
      </c>
      <c r="AX9" s="1">
        <v>0.56999999999999995</v>
      </c>
      <c r="AY9" s="1">
        <v>-0.3</v>
      </c>
      <c r="AZ9" s="1">
        <v>0.57999999999999996</v>
      </c>
      <c r="BA9" s="1">
        <v>781</v>
      </c>
      <c r="BB9" s="1">
        <v>0</v>
      </c>
      <c r="BC9" s="1">
        <v>-0.83392996108949402</v>
      </c>
      <c r="BD9" s="1">
        <f t="shared" ref="BD9:BD72" si="5">AU9-BC9</f>
        <v>11.063929961089494</v>
      </c>
      <c r="BE9" s="1">
        <f t="shared" ref="BE9:BE72" si="6">AG9-ABS(BC9)</f>
        <v>1.8860700389105061</v>
      </c>
      <c r="BF9">
        <f>VLOOKUP($B9,vols!$A$1:$E$506,4,0)</f>
        <v>72</v>
      </c>
      <c r="BG9">
        <f>VLOOKUP($B9,vols!$A$1:$E$506,5,0)</f>
        <v>60</v>
      </c>
    </row>
    <row r="10" spans="1:59" hidden="1" x14ac:dyDescent="0.15">
      <c r="A10">
        <v>271</v>
      </c>
      <c r="B10" t="s">
        <v>324</v>
      </c>
      <c r="D10" s="1">
        <v>230</v>
      </c>
      <c r="E10" s="1">
        <v>12.1302295695886</v>
      </c>
      <c r="F10" s="1">
        <v>-1.2959558948353399E-4</v>
      </c>
      <c r="G10" s="1">
        <v>0.57628167600417102</v>
      </c>
      <c r="H10" s="1">
        <v>0.759132186120554</v>
      </c>
      <c r="I10" s="1">
        <v>-3.9093837060699098E-2</v>
      </c>
      <c r="J10" s="1">
        <v>0.48695652173913001</v>
      </c>
      <c r="K10" s="1">
        <v>121</v>
      </c>
      <c r="L10" s="1">
        <v>5.6914168798592897</v>
      </c>
      <c r="M10" s="2">
        <v>1.16550942145531E-3</v>
      </c>
      <c r="N10" s="1">
        <v>0.239246938427741</v>
      </c>
      <c r="O10" s="1">
        <v>0.489128754447887</v>
      </c>
      <c r="P10" s="1">
        <v>0.285939293698872</v>
      </c>
      <c r="Q10" s="1">
        <v>0.46280991735537103</v>
      </c>
      <c r="R10" s="1">
        <v>109</v>
      </c>
      <c r="S10" s="1">
        <v>6.4388126897293096</v>
      </c>
      <c r="T10" s="1">
        <v>-1.5553992712510701E-3</v>
      </c>
      <c r="U10" s="1">
        <v>0.33703473757642999</v>
      </c>
      <c r="V10" s="1">
        <v>0.58054692969339605</v>
      </c>
      <c r="W10" s="1">
        <v>-0.29203241270418101</v>
      </c>
      <c r="X10" s="1">
        <v>0.51376146788990795</v>
      </c>
      <c r="Y10" s="1">
        <v>114</v>
      </c>
      <c r="Z10" s="1">
        <v>6.7262830536080598</v>
      </c>
      <c r="AA10" s="1">
        <v>-1.5621233279958201E-3</v>
      </c>
      <c r="AB10" s="1">
        <v>0.36791681501211698</v>
      </c>
      <c r="AC10" s="1">
        <v>0.60656146845321202</v>
      </c>
      <c r="AD10" s="1">
        <v>-0.29101739105464502</v>
      </c>
      <c r="AE10" s="1">
        <v>0.45614035087719201</v>
      </c>
      <c r="AF10" s="1">
        <v>116</v>
      </c>
      <c r="AG10" s="1">
        <v>5.4039465159805298</v>
      </c>
      <c r="AH10" s="4">
        <v>1.2658840178603301E-3</v>
      </c>
      <c r="AI10" s="1">
        <v>0.20836486099205401</v>
      </c>
      <c r="AJ10" s="1">
        <v>0.456470000100832</v>
      </c>
      <c r="AK10" s="1">
        <v>0.321691559224839</v>
      </c>
      <c r="AL10" s="1">
        <v>0.51724137931034397</v>
      </c>
      <c r="AM10" s="1">
        <v>67</v>
      </c>
      <c r="AN10" s="1">
        <v>2.8756695368246699</v>
      </c>
      <c r="AO10" s="1">
        <v>-2.8667928768706702E-3</v>
      </c>
      <c r="AP10" s="1">
        <v>9.92688766029661E-2</v>
      </c>
      <c r="AQ10" s="1">
        <v>0.31506963770405699</v>
      </c>
      <c r="AR10" s="1">
        <v>-0.60962752282322397</v>
      </c>
      <c r="AS10" s="1">
        <v>0.47761194029850701</v>
      </c>
      <c r="AT10" s="1">
        <v>163</v>
      </c>
      <c r="AU10" s="1">
        <v>9.2545600327639193</v>
      </c>
      <c r="AV10" s="1">
        <v>1.00245514048522E-3</v>
      </c>
      <c r="AW10" s="1">
        <v>0.477012799401205</v>
      </c>
      <c r="AX10" s="1">
        <v>0.69066113210546698</v>
      </c>
      <c r="AY10" s="1">
        <v>0.235133736661189</v>
      </c>
      <c r="AZ10" s="1">
        <v>0.49079754601226899</v>
      </c>
      <c r="BA10" s="1">
        <v>751</v>
      </c>
      <c r="BB10" s="1">
        <v>0</v>
      </c>
      <c r="BC10" s="1">
        <v>-0.42287796849282799</v>
      </c>
      <c r="BD10" s="1">
        <f t="shared" si="5"/>
        <v>9.677438001256748</v>
      </c>
      <c r="BE10" s="1">
        <f t="shared" si="6"/>
        <v>4.9810685474877019</v>
      </c>
      <c r="BF10">
        <f>VLOOKUP($B10,vols!$A$1:$E$506,4,0)</f>
        <v>146</v>
      </c>
      <c r="BG10">
        <f>VLOOKUP($B10,vols!$A$1:$E$506,5,0)</f>
        <v>162</v>
      </c>
    </row>
    <row r="11" spans="1:59" hidden="1" x14ac:dyDescent="0.15">
      <c r="A11">
        <v>252</v>
      </c>
      <c r="B11" t="s">
        <v>305</v>
      </c>
      <c r="D11" s="1">
        <v>233</v>
      </c>
      <c r="E11" s="1">
        <v>7.4488006487201401</v>
      </c>
      <c r="F11" s="1">
        <v>-2.5976067897442302E-3</v>
      </c>
      <c r="G11" s="1">
        <v>0.31817983327840799</v>
      </c>
      <c r="H11" s="1">
        <v>0.56407431538619801</v>
      </c>
      <c r="I11" s="1">
        <v>-1.0729834092800701</v>
      </c>
      <c r="J11" s="1">
        <v>0.515021459227467</v>
      </c>
      <c r="K11" s="1">
        <v>112</v>
      </c>
      <c r="L11" s="1">
        <v>4.0901385347596699</v>
      </c>
      <c r="M11" s="2">
        <v>-2.16463209918216E-3</v>
      </c>
      <c r="N11" s="1">
        <v>0.111546739418157</v>
      </c>
      <c r="O11" s="1">
        <v>0.333986136565811</v>
      </c>
      <c r="P11" s="1">
        <v>-0.72589478593710999</v>
      </c>
      <c r="Q11" s="1">
        <v>0.55357142857142805</v>
      </c>
      <c r="R11" s="1">
        <v>121</v>
      </c>
      <c r="S11" s="1">
        <v>3.35866211396046</v>
      </c>
      <c r="T11" s="1">
        <v>-2.99837675125624E-3</v>
      </c>
      <c r="U11" s="1">
        <v>0.206633093860251</v>
      </c>
      <c r="V11" s="1">
        <v>0.45456912990242798</v>
      </c>
      <c r="W11" s="1">
        <v>-0.79812632014822305</v>
      </c>
      <c r="X11" s="1">
        <v>0.47933884297520601</v>
      </c>
      <c r="Y11" s="1">
        <v>109</v>
      </c>
      <c r="Z11" s="1">
        <v>4.6921068468078397</v>
      </c>
      <c r="AA11" s="1">
        <v>-3.1581720048559901E-3</v>
      </c>
      <c r="AB11" s="1">
        <v>0.24307901075580099</v>
      </c>
      <c r="AC11" s="1">
        <v>0.49303043593251</v>
      </c>
      <c r="AD11" s="1">
        <v>-0.698213991349665</v>
      </c>
      <c r="AE11" s="1">
        <v>0.495412844036697</v>
      </c>
      <c r="AF11" s="1">
        <v>124</v>
      </c>
      <c r="AG11" s="1">
        <v>2.7566938019122902</v>
      </c>
      <c r="AH11" s="1">
        <v>-2.1048518829121202E-3</v>
      </c>
      <c r="AI11" s="1">
        <v>7.51008225226069E-2</v>
      </c>
      <c r="AJ11" s="1">
        <v>0.27404529283059498</v>
      </c>
      <c r="AK11" s="1">
        <v>-0.952403271682704</v>
      </c>
      <c r="AL11" s="1">
        <v>0.532258064516129</v>
      </c>
      <c r="AM11" s="1">
        <v>70</v>
      </c>
      <c r="AN11" s="1">
        <v>1.0579607264761399</v>
      </c>
      <c r="AO11" s="1">
        <v>-3.24476590251431E-3</v>
      </c>
      <c r="AP11" s="1">
        <v>9.7114142227368902E-2</v>
      </c>
      <c r="AQ11" s="1">
        <v>0.31163142047516401</v>
      </c>
      <c r="AR11" s="1">
        <v>-0.72885337694663999</v>
      </c>
      <c r="AS11" s="1">
        <v>0.47142857142857097</v>
      </c>
      <c r="AT11" s="1">
        <v>163</v>
      </c>
      <c r="AU11" s="1">
        <v>6.3908399222439902</v>
      </c>
      <c r="AV11" s="1">
        <v>-2.3196856983705798E-3</v>
      </c>
      <c r="AW11" s="1">
        <v>0.22106569105103899</v>
      </c>
      <c r="AX11" s="1">
        <v>0.470176234034685</v>
      </c>
      <c r="AY11" s="1">
        <v>-0.80418520006800598</v>
      </c>
      <c r="AZ11" s="1">
        <v>0.53374233128834303</v>
      </c>
      <c r="BA11" s="1">
        <v>764</v>
      </c>
      <c r="BB11" s="1">
        <v>0</v>
      </c>
      <c r="BC11" s="1">
        <v>-0.93473837209302302</v>
      </c>
      <c r="BD11" s="1">
        <f t="shared" si="5"/>
        <v>7.3255782943370136</v>
      </c>
      <c r="BE11" s="1">
        <f t="shared" si="6"/>
        <v>1.8219554298192673</v>
      </c>
      <c r="BF11">
        <f>VLOOKUP($B11,vols!$A$1:$E$506,4,0)</f>
        <v>143</v>
      </c>
      <c r="BG11">
        <f>VLOOKUP($B11,vols!$A$1:$E$506,5,0)</f>
        <v>134</v>
      </c>
    </row>
    <row r="12" spans="1:59" hidden="1" x14ac:dyDescent="0.15">
      <c r="A12">
        <v>128</v>
      </c>
      <c r="B12" t="s">
        <v>181</v>
      </c>
      <c r="D12" s="1">
        <v>244</v>
      </c>
      <c r="E12" s="1">
        <v>6.3872757549805801</v>
      </c>
      <c r="F12" s="1">
        <v>-3.5916081577031102E-3</v>
      </c>
      <c r="G12" s="1">
        <v>0.23492765991782999</v>
      </c>
      <c r="H12" s="1">
        <v>0.48469336690100301</v>
      </c>
      <c r="I12" s="1">
        <v>-1.8080552578689399</v>
      </c>
      <c r="J12" s="1">
        <v>0.48770491803278598</v>
      </c>
      <c r="K12" s="1">
        <v>126</v>
      </c>
      <c r="L12" s="1">
        <v>3.56435509843566</v>
      </c>
      <c r="M12" s="2">
        <v>-2.1951037838990198E-3</v>
      </c>
      <c r="N12" s="1">
        <v>0.102186394051986</v>
      </c>
      <c r="O12" s="1">
        <v>0.31966606646934898</v>
      </c>
      <c r="P12" s="1">
        <v>-0.86522501379669103</v>
      </c>
      <c r="Q12" s="1">
        <v>0.53968253968253899</v>
      </c>
      <c r="R12" s="1">
        <v>118</v>
      </c>
      <c r="S12" s="1">
        <v>2.8229206565449099</v>
      </c>
      <c r="T12" s="1">
        <v>-5.08279079413799E-3</v>
      </c>
      <c r="U12" s="1">
        <v>0.13274126586584301</v>
      </c>
      <c r="V12" s="1">
        <v>0.36433674789381798</v>
      </c>
      <c r="W12" s="1">
        <v>-1.6461949478757401</v>
      </c>
      <c r="X12" s="1">
        <v>0.43220338983050799</v>
      </c>
      <c r="Y12" s="1">
        <v>122</v>
      </c>
      <c r="Z12" s="1">
        <v>4.1681777230948196</v>
      </c>
      <c r="AA12" s="1">
        <v>-5.4512833120917703E-3</v>
      </c>
      <c r="AB12" s="1">
        <v>0.17089526854356199</v>
      </c>
      <c r="AC12" s="1">
        <v>0.41339480952663399</v>
      </c>
      <c r="AD12" s="1">
        <v>-1.6087685397809699</v>
      </c>
      <c r="AE12" s="1">
        <v>0.45901639344262202</v>
      </c>
      <c r="AF12" s="1">
        <v>122</v>
      </c>
      <c r="AG12" s="1">
        <v>2.21909803188576</v>
      </c>
      <c r="AH12" s="1">
        <v>-1.73193300331446E-3</v>
      </c>
      <c r="AI12" s="1">
        <v>6.4032391374268194E-2</v>
      </c>
      <c r="AJ12" s="1">
        <v>0.25304622378978098</v>
      </c>
      <c r="AK12" s="1">
        <v>-0.83500881080090195</v>
      </c>
      <c r="AL12" s="1">
        <v>0.51639344262294995</v>
      </c>
      <c r="AM12" s="1">
        <v>72</v>
      </c>
      <c r="AN12" s="1">
        <v>0.12718551413071599</v>
      </c>
      <c r="AO12" s="1">
        <v>-9.9436195809452597E-3</v>
      </c>
      <c r="AP12" s="1">
        <v>5.7755477018595097E-2</v>
      </c>
      <c r="AQ12" s="1">
        <v>0.24032369217077801</v>
      </c>
      <c r="AR12" s="1">
        <v>-2.97906795356363</v>
      </c>
      <c r="AS12" s="1">
        <v>0.43055555555555503</v>
      </c>
      <c r="AT12" s="1">
        <v>172</v>
      </c>
      <c r="AU12" s="1">
        <v>6.26009024084986</v>
      </c>
      <c r="AV12" s="1">
        <v>-9.3262663169477796E-4</v>
      </c>
      <c r="AW12" s="1">
        <v>0.177172182899235</v>
      </c>
      <c r="AX12" s="1">
        <v>0.42091826154163797</v>
      </c>
      <c r="AY12" s="1">
        <v>-0.38109959891971401</v>
      </c>
      <c r="AZ12" s="1">
        <v>0.51162790697674398</v>
      </c>
      <c r="BA12" s="1">
        <v>819</v>
      </c>
      <c r="BB12" s="1">
        <v>0</v>
      </c>
      <c r="BC12" s="1">
        <v>-0.83835481487562502</v>
      </c>
      <c r="BD12" s="1">
        <f t="shared" si="5"/>
        <v>7.0984450557254846</v>
      </c>
      <c r="BE12" s="1">
        <f t="shared" si="6"/>
        <v>1.380743217010135</v>
      </c>
      <c r="BF12">
        <f>VLOOKUP($B12,vols!$A$1:$E$506,4,0)</f>
        <v>228</v>
      </c>
      <c r="BG12">
        <f>VLOOKUP($B12,vols!$A$1:$E$506,5,0)</f>
        <v>253</v>
      </c>
    </row>
    <row r="13" spans="1:59" hidden="1" x14ac:dyDescent="0.15">
      <c r="A13">
        <v>337</v>
      </c>
      <c r="B13" t="s">
        <v>390</v>
      </c>
      <c r="D13" s="1">
        <v>227</v>
      </c>
      <c r="E13" s="1">
        <v>10.966118294623501</v>
      </c>
      <c r="F13" s="1">
        <v>-3.5104911854250201E-3</v>
      </c>
      <c r="G13" s="1">
        <v>0.36472359386092601</v>
      </c>
      <c r="H13" s="1">
        <v>0.60392350000718298</v>
      </c>
      <c r="I13" s="1">
        <v>-1.3136945455783999</v>
      </c>
      <c r="J13" s="1">
        <v>0.50220264317180596</v>
      </c>
      <c r="K13" s="1">
        <v>119</v>
      </c>
      <c r="L13" s="1">
        <v>7.2886633923779298</v>
      </c>
      <c r="M13" s="2">
        <v>-1.8957662998415499E-3</v>
      </c>
      <c r="N13" s="1">
        <v>0.14704454480051299</v>
      </c>
      <c r="O13" s="1">
        <v>0.383463876786997</v>
      </c>
      <c r="P13" s="1">
        <v>-0.58831145079789704</v>
      </c>
      <c r="Q13" s="1">
        <v>0.55462184873949505</v>
      </c>
      <c r="R13" s="1">
        <v>108</v>
      </c>
      <c r="S13" s="1">
        <v>3.6774549022456502</v>
      </c>
      <c r="T13" s="1">
        <v>-5.3063067123823504E-3</v>
      </c>
      <c r="U13" s="1">
        <v>0.21767904906041199</v>
      </c>
      <c r="V13" s="1">
        <v>0.46656087390651602</v>
      </c>
      <c r="W13" s="1">
        <v>-1.21693620271012</v>
      </c>
      <c r="X13" s="1">
        <v>0.44444444444444398</v>
      </c>
      <c r="Y13" s="1">
        <v>110</v>
      </c>
      <c r="Z13" s="1">
        <v>7.7479795645796399</v>
      </c>
      <c r="AA13" s="1">
        <v>-1.44544735200874E-3</v>
      </c>
      <c r="AB13" s="1">
        <v>0.25416618715353001</v>
      </c>
      <c r="AC13" s="1">
        <v>0.50414897317512197</v>
      </c>
      <c r="AD13" s="1">
        <v>-0.312514295877034</v>
      </c>
      <c r="AE13" s="1">
        <v>0.54545454545454497</v>
      </c>
      <c r="AF13" s="1">
        <v>117</v>
      </c>
      <c r="AG13" s="1">
        <v>3.2181387300439401</v>
      </c>
      <c r="AH13" s="4">
        <v>-5.4343354404880603E-3</v>
      </c>
      <c r="AI13" s="1">
        <v>0.110557406707395</v>
      </c>
      <c r="AJ13" s="1">
        <v>0.332501739405068</v>
      </c>
      <c r="AK13" s="1">
        <v>-1.91222231701628</v>
      </c>
      <c r="AL13" s="1">
        <v>0.46153846153846101</v>
      </c>
      <c r="AM13" s="1">
        <v>75</v>
      </c>
      <c r="AN13" s="1">
        <v>3.9994453571891899</v>
      </c>
      <c r="AO13" s="1">
        <v>-3.55407281976514E-3</v>
      </c>
      <c r="AP13" s="1">
        <v>0.118823517713782</v>
      </c>
      <c r="AQ13" s="1">
        <v>0.34470787300812</v>
      </c>
      <c r="AR13" s="1">
        <v>-0.77327929633944403</v>
      </c>
      <c r="AS13" s="1">
        <v>0.52</v>
      </c>
      <c r="AT13" s="1">
        <v>152</v>
      </c>
      <c r="AU13" s="1">
        <v>6.9666729374343896</v>
      </c>
      <c r="AV13" s="1">
        <v>-3.4888446783024499E-3</v>
      </c>
      <c r="AW13" s="1">
        <v>0.24590007614714299</v>
      </c>
      <c r="AX13" s="1">
        <v>0.49588312750802799</v>
      </c>
      <c r="AY13" s="1">
        <v>-1.0623784460485399</v>
      </c>
      <c r="AZ13" s="1">
        <v>0.49342105263157798</v>
      </c>
      <c r="BA13" s="1">
        <v>745</v>
      </c>
      <c r="BB13" s="1">
        <v>0</v>
      </c>
      <c r="BC13" s="1">
        <v>-2.3071993163853999E-2</v>
      </c>
      <c r="BD13" s="1">
        <f t="shared" si="5"/>
        <v>6.9897449305982438</v>
      </c>
      <c r="BE13" s="1">
        <f t="shared" si="6"/>
        <v>3.195066736880086</v>
      </c>
      <c r="BF13">
        <f>VLOOKUP($B13,vols!$A$1:$E$506,4,0)</f>
        <v>26</v>
      </c>
      <c r="BG13">
        <f>VLOOKUP($B13,vols!$A$1:$E$506,5,0)</f>
        <v>110</v>
      </c>
    </row>
    <row r="14" spans="1:59" hidden="1" x14ac:dyDescent="0.15">
      <c r="A14">
        <v>399</v>
      </c>
      <c r="B14" t="s">
        <v>452</v>
      </c>
      <c r="D14" s="1">
        <v>222</v>
      </c>
      <c r="E14" s="1">
        <v>8.56485746972794</v>
      </c>
      <c r="F14" s="1">
        <v>-4.1197364765547797E-3</v>
      </c>
      <c r="G14" s="1">
        <v>0.289322249504119</v>
      </c>
      <c r="H14" s="1">
        <v>0.53788683708017904</v>
      </c>
      <c r="I14" s="1">
        <v>-1.70032325527763</v>
      </c>
      <c r="J14" s="1">
        <v>0.46846846846846801</v>
      </c>
      <c r="K14" s="1">
        <v>111</v>
      </c>
      <c r="L14" s="1">
        <v>5.35174443047302</v>
      </c>
      <c r="M14" s="2">
        <v>-4.6765273826572199E-3</v>
      </c>
      <c r="N14" s="1">
        <v>0.10725262559351301</v>
      </c>
      <c r="O14" s="1">
        <v>0.32749446650823399</v>
      </c>
      <c r="P14" s="1">
        <v>-1.5850482758062101</v>
      </c>
      <c r="Q14" s="1">
        <v>0.54054054054054002</v>
      </c>
      <c r="R14" s="1">
        <v>111</v>
      </c>
      <c r="S14" s="1">
        <v>3.2131130392549201</v>
      </c>
      <c r="T14" s="1">
        <v>-3.5629455704523499E-3</v>
      </c>
      <c r="U14" s="1">
        <v>0.18206962391060499</v>
      </c>
      <c r="V14" s="1">
        <v>0.42669617283332401</v>
      </c>
      <c r="W14" s="1">
        <v>-0.92685846159369301</v>
      </c>
      <c r="X14" s="1">
        <v>0.39639639639639601</v>
      </c>
      <c r="Y14" s="1">
        <v>110</v>
      </c>
      <c r="Z14" s="1">
        <v>4.7185131642571196</v>
      </c>
      <c r="AA14" s="1">
        <v>-5.9862302954676698E-3</v>
      </c>
      <c r="AB14" s="1">
        <v>0.181281789998954</v>
      </c>
      <c r="AC14" s="1">
        <v>0.42577199297153701</v>
      </c>
      <c r="AD14" s="1">
        <v>-1.5465679832667201</v>
      </c>
      <c r="AE14" s="1">
        <v>0.49090909090909002</v>
      </c>
      <c r="AF14" s="1">
        <v>112</v>
      </c>
      <c r="AG14" s="1">
        <v>3.84634430547082</v>
      </c>
      <c r="AH14" s="4">
        <v>-2.2865729044082E-3</v>
      </c>
      <c r="AI14" s="1">
        <v>0.108040459505164</v>
      </c>
      <c r="AJ14" s="1">
        <v>0.32869508591575203</v>
      </c>
      <c r="AK14" s="1">
        <v>-0.77912988744637901</v>
      </c>
      <c r="AL14" s="1">
        <v>0.44642857142857101</v>
      </c>
      <c r="AM14" s="1">
        <v>69</v>
      </c>
      <c r="AN14" s="1">
        <v>1.98276704753573</v>
      </c>
      <c r="AO14" s="1">
        <v>-2.6429633644533199E-3</v>
      </c>
      <c r="AP14" s="1">
        <v>9.8380952402609204E-2</v>
      </c>
      <c r="AQ14" s="1">
        <v>0.31365738059642201</v>
      </c>
      <c r="AR14" s="1">
        <v>-0.58141297934871305</v>
      </c>
      <c r="AS14" s="1">
        <v>0.49275362318840499</v>
      </c>
      <c r="AT14" s="1">
        <v>153</v>
      </c>
      <c r="AU14" s="1">
        <v>6.5820904221922101</v>
      </c>
      <c r="AV14" s="1">
        <v>-4.7857321937770101E-3</v>
      </c>
      <c r="AW14" s="1">
        <v>0.19094129710150901</v>
      </c>
      <c r="AX14" s="1">
        <v>0.43696830217020299</v>
      </c>
      <c r="AY14" s="1">
        <v>-1.67567537968161</v>
      </c>
      <c r="AZ14" s="1">
        <v>0.45751633986928097</v>
      </c>
      <c r="BA14" s="1">
        <v>749</v>
      </c>
      <c r="BB14" s="1">
        <v>0</v>
      </c>
      <c r="BC14" s="1">
        <v>-0.20130006290626901</v>
      </c>
      <c r="BD14" s="1">
        <f t="shared" si="5"/>
        <v>6.7833904850984794</v>
      </c>
      <c r="BE14" s="1">
        <f t="shared" si="6"/>
        <v>3.6450442425645511</v>
      </c>
      <c r="BF14">
        <f>VLOOKUP($B14,vols!$A$1:$E$506,4,0)</f>
        <v>497</v>
      </c>
      <c r="BG14">
        <f>VLOOKUP($B14,vols!$A$1:$E$506,5,0)</f>
        <v>99</v>
      </c>
    </row>
    <row r="15" spans="1:59" x14ac:dyDescent="0.15">
      <c r="A15">
        <v>200</v>
      </c>
      <c r="B15" s="6" t="s">
        <v>253</v>
      </c>
      <c r="C15">
        <v>1</v>
      </c>
      <c r="D15" s="1">
        <v>230</v>
      </c>
      <c r="E15" s="1">
        <v>9.4569141966514501</v>
      </c>
      <c r="F15" s="1">
        <v>-1.81805712496886E-3</v>
      </c>
      <c r="G15" s="1">
        <v>0.228328782181905</v>
      </c>
      <c r="H15" s="1">
        <v>0.47783761068160502</v>
      </c>
      <c r="I15" s="1">
        <v>-0.875094654324865</v>
      </c>
      <c r="J15" s="1">
        <v>0.6</v>
      </c>
      <c r="K15" s="1">
        <v>128</v>
      </c>
      <c r="L15" s="1">
        <v>5.13912286864731</v>
      </c>
      <c r="M15" s="2">
        <v>-6.5860017326602703E-4</v>
      </c>
      <c r="N15" s="1">
        <v>0.102046847429243</v>
      </c>
      <c r="O15" s="1">
        <v>0.31944772252943499</v>
      </c>
      <c r="P15" s="1">
        <v>-0.26389551789740301</v>
      </c>
      <c r="Q15" s="1">
        <v>0.640625</v>
      </c>
      <c r="R15" s="1">
        <v>102</v>
      </c>
      <c r="S15" s="1">
        <v>4.3177913280041302</v>
      </c>
      <c r="T15" s="1">
        <v>-3.2730619271057601E-3</v>
      </c>
      <c r="U15" s="1">
        <v>0.126281934752662</v>
      </c>
      <c r="V15" s="1">
        <v>0.35536169567450798</v>
      </c>
      <c r="W15" s="1">
        <v>-0.93947186944587802</v>
      </c>
      <c r="X15" s="1">
        <v>0.54901960784313697</v>
      </c>
      <c r="Y15" s="1">
        <v>107</v>
      </c>
      <c r="Z15" s="1">
        <v>4.7905818792681698</v>
      </c>
      <c r="AA15" s="1">
        <v>-2.1953863144125001E-3</v>
      </c>
      <c r="AB15" s="1">
        <v>7.3119625252641804E-2</v>
      </c>
      <c r="AC15" s="1">
        <v>0.27040640756579998</v>
      </c>
      <c r="AD15" s="1">
        <v>-0.86871586275179302</v>
      </c>
      <c r="AE15" s="1">
        <v>0.61682242990654201</v>
      </c>
      <c r="AF15" s="1">
        <v>123</v>
      </c>
      <c r="AG15" s="1">
        <v>4.6663323173832696</v>
      </c>
      <c r="AH15" s="4">
        <v>-1.4898114073227701E-3</v>
      </c>
      <c r="AI15" s="1">
        <v>0.15520915692926299</v>
      </c>
      <c r="AJ15" s="1">
        <v>0.39396593371668998</v>
      </c>
      <c r="AK15" s="1">
        <v>-0.46513362556996701</v>
      </c>
      <c r="AL15" s="1">
        <v>0.585365853658536</v>
      </c>
      <c r="AM15" s="1">
        <v>87</v>
      </c>
      <c r="AN15" s="1">
        <v>3.2112487484722698</v>
      </c>
      <c r="AO15" s="1">
        <v>-1.87757179175836E-3</v>
      </c>
      <c r="AP15" s="1">
        <v>9.9219857696332597E-2</v>
      </c>
      <c r="AQ15" s="1">
        <v>0.31499183750747001</v>
      </c>
      <c r="AR15" s="1">
        <v>-0.51858088506532696</v>
      </c>
      <c r="AS15" s="1">
        <v>0.60919540229885005</v>
      </c>
      <c r="AT15" s="1">
        <v>143</v>
      </c>
      <c r="AU15" s="1">
        <v>6.24566544817917</v>
      </c>
      <c r="AV15" s="1">
        <v>-1.78184890111791E-3</v>
      </c>
      <c r="AW15" s="1">
        <v>0.12910892448557201</v>
      </c>
      <c r="AX15" s="1">
        <v>0.359317303348409</v>
      </c>
      <c r="AY15" s="1">
        <v>-0.70913476886692495</v>
      </c>
      <c r="AZ15" s="1">
        <v>0.59440559440559404</v>
      </c>
      <c r="BA15" s="1">
        <v>810</v>
      </c>
      <c r="BB15" s="1">
        <v>0</v>
      </c>
      <c r="BC15" s="1">
        <v>-0.50070788107597897</v>
      </c>
      <c r="BD15" s="1">
        <f t="shared" si="5"/>
        <v>6.7463733292551487</v>
      </c>
      <c r="BE15" s="1">
        <f t="shared" si="6"/>
        <v>4.165624436307291</v>
      </c>
      <c r="BF15">
        <f>VLOOKUP($B15,vols!$A$1:$E$506,4,0)</f>
        <v>8</v>
      </c>
      <c r="BG15">
        <f>VLOOKUP($B15,vols!$A$1:$E$506,5,0)</f>
        <v>4</v>
      </c>
    </row>
    <row r="16" spans="1:59" x14ac:dyDescent="0.15">
      <c r="A16">
        <v>68</v>
      </c>
      <c r="B16" s="5" t="s">
        <v>121</v>
      </c>
      <c r="C16">
        <v>1</v>
      </c>
      <c r="D16" s="1">
        <v>242</v>
      </c>
      <c r="E16" s="1">
        <v>6.5733552959147596</v>
      </c>
      <c r="F16" s="1">
        <v>-3.2593663795124602E-3</v>
      </c>
      <c r="G16" s="1">
        <v>0.17827308946264001</v>
      </c>
      <c r="H16" s="1">
        <v>0.42222398020794699</v>
      </c>
      <c r="I16" s="1">
        <v>-1.8604042742329301</v>
      </c>
      <c r="J16" s="1">
        <v>0.47107438016528902</v>
      </c>
      <c r="K16" s="1">
        <v>117</v>
      </c>
      <c r="L16" s="1">
        <v>3.5826069598793802</v>
      </c>
      <c r="M16" s="2">
        <v>-2.9344916699420801E-3</v>
      </c>
      <c r="N16" s="1">
        <v>5.4482894704757402E-2</v>
      </c>
      <c r="O16" s="1">
        <v>0.233415712206263</v>
      </c>
      <c r="P16" s="1">
        <v>-1.47091865469547</v>
      </c>
      <c r="Q16" s="1">
        <v>0.47863247863247799</v>
      </c>
      <c r="R16" s="1">
        <v>125</v>
      </c>
      <c r="S16" s="1">
        <v>2.9907483360353799</v>
      </c>
      <c r="T16" s="1">
        <v>-3.5659013877361299E-3</v>
      </c>
      <c r="U16" s="1">
        <v>0.123790194757883</v>
      </c>
      <c r="V16" s="1">
        <v>0.351838307689602</v>
      </c>
      <c r="W16" s="1">
        <v>-1.2567470977872299</v>
      </c>
      <c r="X16" s="1">
        <v>0.46400000000000002</v>
      </c>
      <c r="Y16" s="1">
        <v>120</v>
      </c>
      <c r="Z16" s="1">
        <v>3.1059643362963398</v>
      </c>
      <c r="AA16" s="1">
        <v>-2.6223016634394601E-3</v>
      </c>
      <c r="AB16" s="1">
        <v>9.8053179961883896E-2</v>
      </c>
      <c r="AC16" s="1">
        <v>0.31313444390849698</v>
      </c>
      <c r="AD16" s="1">
        <v>-0.99654925869631406</v>
      </c>
      <c r="AE16" s="1">
        <v>0.45</v>
      </c>
      <c r="AF16" s="1">
        <v>122</v>
      </c>
      <c r="AG16" s="1">
        <v>3.46739095961841</v>
      </c>
      <c r="AH16" s="4">
        <v>-3.8807655697803999E-3</v>
      </c>
      <c r="AI16" s="1">
        <v>8.0219909500756997E-2</v>
      </c>
      <c r="AJ16" s="1">
        <v>0.28323119443443501</v>
      </c>
      <c r="AK16" s="1">
        <v>-1.67161459901553</v>
      </c>
      <c r="AL16" s="1">
        <v>0.49180327868852403</v>
      </c>
      <c r="AM16" s="1">
        <v>64</v>
      </c>
      <c r="AN16" s="1">
        <v>0.55836769862805802</v>
      </c>
      <c r="AO16" s="1">
        <v>-6.1951668168078802E-3</v>
      </c>
      <c r="AP16" s="1">
        <v>5.3165639883262603E-2</v>
      </c>
      <c r="AQ16" s="1">
        <v>0.230576754863239</v>
      </c>
      <c r="AR16" s="1">
        <v>-1.71956048436396</v>
      </c>
      <c r="AS16" s="1">
        <v>0.40625</v>
      </c>
      <c r="AT16" s="1">
        <v>178</v>
      </c>
      <c r="AU16" s="1">
        <v>6.0149875972866997</v>
      </c>
      <c r="AV16" s="1">
        <v>-2.1978340180045198E-3</v>
      </c>
      <c r="AW16" s="1">
        <v>0.125107449579378</v>
      </c>
      <c r="AX16" s="1">
        <v>0.35370531460437199</v>
      </c>
      <c r="AY16" s="1">
        <v>-1.0998325586991</v>
      </c>
      <c r="AZ16" s="1">
        <v>0.49438202247190999</v>
      </c>
      <c r="BA16" s="1">
        <v>770</v>
      </c>
      <c r="BB16" s="1">
        <v>0</v>
      </c>
      <c r="BC16" s="1">
        <v>-0.47792207792207703</v>
      </c>
      <c r="BD16" s="1">
        <f t="shared" si="5"/>
        <v>6.4929096752087769</v>
      </c>
      <c r="BE16" s="1">
        <f t="shared" si="6"/>
        <v>2.9894688816963328</v>
      </c>
      <c r="BF16">
        <f>VLOOKUP($B16,vols!$A$1:$E$506,4,0)</f>
        <v>78</v>
      </c>
      <c r="BG16">
        <f>VLOOKUP($B16,vols!$A$1:$E$506,5,0)</f>
        <v>124</v>
      </c>
    </row>
    <row r="17" spans="1:59" hidden="1" x14ac:dyDescent="0.15">
      <c r="A17">
        <v>9</v>
      </c>
      <c r="B17" t="s">
        <v>62</v>
      </c>
      <c r="D17" s="1">
        <v>220</v>
      </c>
      <c r="E17" s="1">
        <v>7.39</v>
      </c>
      <c r="F17" s="1">
        <v>0</v>
      </c>
      <c r="G17" s="1">
        <v>0.25</v>
      </c>
      <c r="H17" s="1">
        <v>0.5</v>
      </c>
      <c r="I17" s="1">
        <v>-0.47</v>
      </c>
      <c r="J17" s="1">
        <v>0.5</v>
      </c>
      <c r="K17" s="1">
        <v>118</v>
      </c>
      <c r="L17" s="1">
        <v>3.04</v>
      </c>
      <c r="M17" s="2">
        <v>0</v>
      </c>
      <c r="N17" s="1">
        <v>0.09</v>
      </c>
      <c r="O17" s="1">
        <v>0.28999999999999998</v>
      </c>
      <c r="P17" s="1">
        <v>-0.66</v>
      </c>
      <c r="Q17" s="1">
        <v>0.52</v>
      </c>
      <c r="R17" s="1">
        <v>102</v>
      </c>
      <c r="S17" s="1">
        <v>4.3499999999999996</v>
      </c>
      <c r="T17" s="1">
        <v>0</v>
      </c>
      <c r="U17" s="1">
        <v>0.16</v>
      </c>
      <c r="V17" s="1">
        <v>0.4</v>
      </c>
      <c r="W17" s="1">
        <v>-0.1</v>
      </c>
      <c r="X17" s="1">
        <v>0.49</v>
      </c>
      <c r="Y17" s="1">
        <v>102</v>
      </c>
      <c r="Z17" s="1">
        <v>5.26</v>
      </c>
      <c r="AA17" s="1">
        <v>0</v>
      </c>
      <c r="AB17" s="1">
        <v>0.17</v>
      </c>
      <c r="AC17" s="1">
        <v>0.41</v>
      </c>
      <c r="AD17" s="1">
        <v>-0.03</v>
      </c>
      <c r="AE17" s="1">
        <v>0.54</v>
      </c>
      <c r="AF17" s="1">
        <v>118</v>
      </c>
      <c r="AG17" s="1">
        <v>2.12</v>
      </c>
      <c r="AH17" s="1">
        <v>0</v>
      </c>
      <c r="AI17" s="1">
        <v>0.08</v>
      </c>
      <c r="AJ17" s="1">
        <v>0.27</v>
      </c>
      <c r="AK17" s="1">
        <v>-0.79</v>
      </c>
      <c r="AL17" s="1">
        <v>0.47</v>
      </c>
      <c r="AM17" s="1">
        <v>62</v>
      </c>
      <c r="AN17" s="1">
        <v>1.81</v>
      </c>
      <c r="AO17" s="1">
        <v>0</v>
      </c>
      <c r="AP17" s="1">
        <v>0.08</v>
      </c>
      <c r="AQ17" s="1">
        <v>0.28000000000000003</v>
      </c>
      <c r="AR17" s="1">
        <v>-0.42</v>
      </c>
      <c r="AS17" s="1">
        <v>0.56000000000000005</v>
      </c>
      <c r="AT17" s="1">
        <v>158</v>
      </c>
      <c r="AU17" s="1">
        <v>5.58</v>
      </c>
      <c r="AV17" s="1">
        <v>0</v>
      </c>
      <c r="AW17" s="1">
        <v>0.17</v>
      </c>
      <c r="AX17" s="1">
        <v>0.41</v>
      </c>
      <c r="AY17" s="1">
        <v>-0.28000000000000003</v>
      </c>
      <c r="AZ17" s="1">
        <v>0.48</v>
      </c>
      <c r="BA17" s="1">
        <v>724</v>
      </c>
      <c r="BB17" s="1">
        <v>0</v>
      </c>
      <c r="BC17" s="1">
        <v>-0.83599999999999997</v>
      </c>
      <c r="BD17" s="1">
        <f t="shared" si="5"/>
        <v>6.4160000000000004</v>
      </c>
      <c r="BE17" s="1">
        <f t="shared" si="6"/>
        <v>1.2840000000000003</v>
      </c>
      <c r="BF17">
        <f>VLOOKUP($B17,vols!$A$1:$E$506,4,0)</f>
        <v>160</v>
      </c>
      <c r="BG17">
        <f>VLOOKUP($B17,vols!$A$1:$E$506,5,0)</f>
        <v>186</v>
      </c>
    </row>
    <row r="18" spans="1:59" hidden="1" x14ac:dyDescent="0.15">
      <c r="A18">
        <v>157</v>
      </c>
      <c r="B18" t="s">
        <v>210</v>
      </c>
      <c r="D18" s="1">
        <v>240</v>
      </c>
      <c r="E18" s="1">
        <v>8.5187291554106093</v>
      </c>
      <c r="F18" s="1">
        <v>-2.7825720736928102E-3</v>
      </c>
      <c r="G18" s="1">
        <v>0.34416470479334199</v>
      </c>
      <c r="H18" s="1">
        <v>0.58665552481276595</v>
      </c>
      <c r="I18" s="1">
        <v>-1.13360344782371</v>
      </c>
      <c r="J18" s="1">
        <v>0.50416666666666599</v>
      </c>
      <c r="K18" s="1">
        <v>130</v>
      </c>
      <c r="L18" s="1">
        <v>3.6617231625109499</v>
      </c>
      <c r="M18" s="2">
        <v>-2.6423208627748399E-3</v>
      </c>
      <c r="N18" s="1">
        <v>0.13147233401175801</v>
      </c>
      <c r="O18" s="1">
        <v>0.36259113890408001</v>
      </c>
      <c r="P18" s="1">
        <v>-0.94735274888115395</v>
      </c>
      <c r="Q18" s="1">
        <v>0.54615384615384599</v>
      </c>
      <c r="R18" s="1">
        <v>110</v>
      </c>
      <c r="S18" s="1">
        <v>4.8570059928996603</v>
      </c>
      <c r="T18" s="1">
        <v>-2.9498441601087501E-3</v>
      </c>
      <c r="U18" s="1">
        <v>0.21269237078158301</v>
      </c>
      <c r="V18" s="1">
        <v>0.461185831072013</v>
      </c>
      <c r="W18" s="1">
        <v>-0.69718753653914201</v>
      </c>
      <c r="X18" s="1">
        <v>0.45454545454545398</v>
      </c>
      <c r="Y18" s="1">
        <v>115</v>
      </c>
      <c r="Z18" s="1">
        <v>5.7732475057651298</v>
      </c>
      <c r="AA18" s="1">
        <v>-1.1674956936454E-3</v>
      </c>
      <c r="AB18" s="1">
        <v>0.16672175364976499</v>
      </c>
      <c r="AC18" s="1">
        <v>0.408315752389943</v>
      </c>
      <c r="AD18" s="1">
        <v>-0.32595977083066402</v>
      </c>
      <c r="AE18" s="1">
        <v>0.53913043478260803</v>
      </c>
      <c r="AF18" s="1">
        <v>125</v>
      </c>
      <c r="AG18" s="1">
        <v>2.7454816496454799</v>
      </c>
      <c r="AH18" s="4">
        <v>-4.2555217322960597E-3</v>
      </c>
      <c r="AI18" s="1">
        <v>0.177442951143576</v>
      </c>
      <c r="AJ18" s="1">
        <v>0.42123977868142598</v>
      </c>
      <c r="AK18" s="1">
        <v>-1.26279673349487</v>
      </c>
      <c r="AL18" s="1">
        <v>0.47199999999999998</v>
      </c>
      <c r="AM18" s="1">
        <v>70</v>
      </c>
      <c r="AN18" s="1">
        <v>2.4010967433279902</v>
      </c>
      <c r="AO18" s="1">
        <v>-6.1038257801022001E-4</v>
      </c>
      <c r="AP18" s="1">
        <v>0.10898644030942101</v>
      </c>
      <c r="AQ18" s="1">
        <v>0.33013094418642502</v>
      </c>
      <c r="AR18" s="1">
        <v>-0.12942373689328401</v>
      </c>
      <c r="AS18" s="1">
        <v>0.51428571428571401</v>
      </c>
      <c r="AT18" s="1">
        <v>170</v>
      </c>
      <c r="AU18" s="1">
        <v>6.11763241208262</v>
      </c>
      <c r="AV18" s="1">
        <v>-3.6822955334430002E-3</v>
      </c>
      <c r="AW18" s="1">
        <v>0.23517826448392101</v>
      </c>
      <c r="AX18" s="1">
        <v>0.48495181666215098</v>
      </c>
      <c r="AY18" s="1">
        <v>-1.2832366510865201</v>
      </c>
      <c r="AZ18" s="1">
        <v>0.5</v>
      </c>
      <c r="BA18" s="1">
        <v>800</v>
      </c>
      <c r="BB18" s="1">
        <v>0</v>
      </c>
      <c r="BC18" s="1">
        <v>-0.17640769779044899</v>
      </c>
      <c r="BD18" s="1">
        <f t="shared" si="5"/>
        <v>6.2940401098730687</v>
      </c>
      <c r="BE18" s="1">
        <f t="shared" si="6"/>
        <v>2.5690739518550307</v>
      </c>
      <c r="BF18">
        <f>VLOOKUP($B18,vols!$A$1:$E$506,4,0)</f>
        <v>85</v>
      </c>
      <c r="BG18">
        <f>VLOOKUP($B18,vols!$A$1:$E$506,5,0)</f>
        <v>103</v>
      </c>
    </row>
    <row r="19" spans="1:59" hidden="1" x14ac:dyDescent="0.15">
      <c r="A19">
        <v>319</v>
      </c>
      <c r="B19" t="s">
        <v>372</v>
      </c>
      <c r="D19" s="1">
        <v>235</v>
      </c>
      <c r="E19" s="1">
        <v>7.6092689084479801</v>
      </c>
      <c r="F19" s="1">
        <v>-4.0140286367886299E-3</v>
      </c>
      <c r="G19" s="1">
        <v>0.27780570955140999</v>
      </c>
      <c r="H19" s="1">
        <v>0.52707277443575995</v>
      </c>
      <c r="I19" s="1">
        <v>-1.78968972672728</v>
      </c>
      <c r="J19" s="1">
        <v>0.51489361702127601</v>
      </c>
      <c r="K19" s="1">
        <v>118</v>
      </c>
      <c r="L19" s="1">
        <v>3.4615092351418202</v>
      </c>
      <c r="M19" s="2">
        <v>-2.6697034738324601E-3</v>
      </c>
      <c r="N19" s="1">
        <v>0.12151023293657499</v>
      </c>
      <c r="O19" s="1">
        <v>0.34858317936552202</v>
      </c>
      <c r="P19" s="1">
        <v>-0.90372980843661699</v>
      </c>
      <c r="Q19" s="1">
        <v>0.55932203389830504</v>
      </c>
      <c r="R19" s="1">
        <v>117</v>
      </c>
      <c r="S19" s="1">
        <v>4.1477596733061599</v>
      </c>
      <c r="T19" s="1">
        <v>-5.36984375840255E-3</v>
      </c>
      <c r="U19" s="1">
        <v>0.15629547661483401</v>
      </c>
      <c r="V19" s="1">
        <v>0.39534222720932999</v>
      </c>
      <c r="W19" s="1">
        <v>-1.58918444955396</v>
      </c>
      <c r="X19" s="1">
        <v>0.47008547008547003</v>
      </c>
      <c r="Y19" s="1">
        <v>116</v>
      </c>
      <c r="Z19" s="1">
        <v>5.11370754944015</v>
      </c>
      <c r="AA19" s="1">
        <v>-4.6558866089871304E-3</v>
      </c>
      <c r="AB19" s="1">
        <v>0.199748039970188</v>
      </c>
      <c r="AC19" s="1">
        <v>0.44693180684550499</v>
      </c>
      <c r="AD19" s="1">
        <v>-1.2084233844408401</v>
      </c>
      <c r="AE19" s="1">
        <v>0.53448275862068895</v>
      </c>
      <c r="AF19" s="1">
        <v>119</v>
      </c>
      <c r="AG19" s="1">
        <v>2.49556135900783</v>
      </c>
      <c r="AH19" s="1">
        <v>-3.3883519580069099E-3</v>
      </c>
      <c r="AI19" s="1">
        <v>7.8057669581221303E-2</v>
      </c>
      <c r="AJ19" s="1">
        <v>0.27938802691099901</v>
      </c>
      <c r="AK19" s="1">
        <v>-1.4432038747718701</v>
      </c>
      <c r="AL19" s="1">
        <v>0.495798319327731</v>
      </c>
      <c r="AM19" s="1">
        <v>79</v>
      </c>
      <c r="AN19" s="1">
        <v>2.0443153123551401</v>
      </c>
      <c r="AO19" s="1">
        <v>-4.7997794336631702E-3</v>
      </c>
      <c r="AP19" s="1">
        <v>8.78191008230957E-2</v>
      </c>
      <c r="AQ19" s="1">
        <v>0.29634287712562901</v>
      </c>
      <c r="AR19" s="1">
        <v>-1.27954003462901</v>
      </c>
      <c r="AS19" s="1">
        <v>0.481012658227848</v>
      </c>
      <c r="AT19" s="1">
        <v>156</v>
      </c>
      <c r="AU19" s="1">
        <v>5.56495359609284</v>
      </c>
      <c r="AV19" s="1">
        <v>-3.6161163742688299E-3</v>
      </c>
      <c r="AW19" s="1">
        <v>0.18998660872831399</v>
      </c>
      <c r="AX19" s="1">
        <v>0.43587453324129199</v>
      </c>
      <c r="AY19" s="1">
        <v>-1.2942122362392201</v>
      </c>
      <c r="AZ19" s="1">
        <v>0.53205128205128205</v>
      </c>
      <c r="BA19" s="1">
        <v>806</v>
      </c>
      <c r="BB19" s="1">
        <v>0</v>
      </c>
      <c r="BC19" s="1">
        <v>-0.70917647058823496</v>
      </c>
      <c r="BD19" s="1">
        <f t="shared" si="5"/>
        <v>6.2741300666810753</v>
      </c>
      <c r="BE19" s="1">
        <f t="shared" si="6"/>
        <v>1.7863848884195952</v>
      </c>
      <c r="BF19">
        <f>VLOOKUP($B19,vols!$A$1:$E$506,4,0)</f>
        <v>108</v>
      </c>
      <c r="BG19">
        <f>VLOOKUP($B19,vols!$A$1:$E$506,5,0)</f>
        <v>201</v>
      </c>
    </row>
    <row r="20" spans="1:59" hidden="1" x14ac:dyDescent="0.15">
      <c r="A20">
        <v>109</v>
      </c>
      <c r="B20" t="s">
        <v>162</v>
      </c>
      <c r="D20" s="1">
        <v>237</v>
      </c>
      <c r="E20" s="1">
        <v>7.0199786445784698</v>
      </c>
      <c r="F20" s="1">
        <v>-2.1339366651824399E-3</v>
      </c>
      <c r="G20" s="1">
        <v>0.22136545028333901</v>
      </c>
      <c r="H20" s="1">
        <v>0.47049489931702698</v>
      </c>
      <c r="I20" s="1">
        <v>-1.07491705092314</v>
      </c>
      <c r="J20" s="1">
        <v>0.50210970464134996</v>
      </c>
      <c r="K20" s="1">
        <v>135</v>
      </c>
      <c r="L20" s="1">
        <v>3.36231202618408</v>
      </c>
      <c r="M20" s="2">
        <v>-1.7106702171403199E-3</v>
      </c>
      <c r="N20" s="1">
        <v>8.9613999529437993E-2</v>
      </c>
      <c r="O20" s="1">
        <v>0.299355974601206</v>
      </c>
      <c r="P20" s="1">
        <v>-0.77145772561110804</v>
      </c>
      <c r="Q20" s="1">
        <v>0.53333333333333299</v>
      </c>
      <c r="R20" s="1">
        <v>102</v>
      </c>
      <c r="S20" s="1">
        <v>3.65766661839438</v>
      </c>
      <c r="T20" s="1">
        <v>-2.6941422581793798E-3</v>
      </c>
      <c r="U20" s="1">
        <v>0.13175145075390099</v>
      </c>
      <c r="V20" s="1">
        <v>0.36297582667982398</v>
      </c>
      <c r="W20" s="1">
        <v>-0.75708212540747499</v>
      </c>
      <c r="X20" s="1">
        <v>0.46078431372549</v>
      </c>
      <c r="Y20" s="1">
        <v>114</v>
      </c>
      <c r="Z20" s="1">
        <v>4.9421092796451296</v>
      </c>
      <c r="AA20" s="1">
        <v>-1.6580371079184301E-3</v>
      </c>
      <c r="AB20" s="1">
        <v>0.16003951748849199</v>
      </c>
      <c r="AC20" s="1">
        <v>0.40004939381092902</v>
      </c>
      <c r="AD20" s="1">
        <v>-0.47248223151172503</v>
      </c>
      <c r="AE20" s="1">
        <v>0.49122807017543801</v>
      </c>
      <c r="AF20" s="1">
        <v>123</v>
      </c>
      <c r="AG20" s="1">
        <v>2.07786936493333</v>
      </c>
      <c r="AH20" s="1">
        <v>-2.5750143036222602E-3</v>
      </c>
      <c r="AI20" s="1">
        <v>6.1325932794847403E-2</v>
      </c>
      <c r="AJ20" s="1">
        <v>0.247640733311076</v>
      </c>
      <c r="AK20" s="1">
        <v>-1.27897682707828</v>
      </c>
      <c r="AL20" s="1">
        <v>0.51219512195121897</v>
      </c>
      <c r="AM20" s="1">
        <v>61</v>
      </c>
      <c r="AN20" s="1">
        <v>1.3089347582509301</v>
      </c>
      <c r="AO20" s="1">
        <v>-2.6775392568458099E-3</v>
      </c>
      <c r="AP20" s="1">
        <v>7.0307450547412206E-2</v>
      </c>
      <c r="AQ20" s="1">
        <v>0.26515552143489701</v>
      </c>
      <c r="AR20" s="1">
        <v>-0.61597772425680597</v>
      </c>
      <c r="AS20" s="1">
        <v>0.44262295081967201</v>
      </c>
      <c r="AT20" s="1">
        <v>176</v>
      </c>
      <c r="AU20" s="1">
        <v>5.7110438863275403</v>
      </c>
      <c r="AV20" s="1">
        <v>-1.94552894875366E-3</v>
      </c>
      <c r="AW20" s="1">
        <v>0.15105799973592701</v>
      </c>
      <c r="AX20" s="1">
        <v>0.38866180637660702</v>
      </c>
      <c r="AY20" s="1">
        <v>-0.88100525794616402</v>
      </c>
      <c r="AZ20" s="1">
        <v>0.52272727272727204</v>
      </c>
      <c r="BA20" s="1">
        <v>803</v>
      </c>
      <c r="BB20" s="1">
        <v>0</v>
      </c>
      <c r="BC20" s="1">
        <v>-0.37129253824539499</v>
      </c>
      <c r="BD20" s="1">
        <f t="shared" si="5"/>
        <v>6.0823364245729357</v>
      </c>
      <c r="BE20" s="1">
        <f t="shared" si="6"/>
        <v>1.7065768266879351</v>
      </c>
      <c r="BF20">
        <f>VLOOKUP($B20,vols!$A$1:$E$506,4,0)</f>
        <v>169</v>
      </c>
      <c r="BG20">
        <f>VLOOKUP($B20,vols!$A$1:$E$506,5,0)</f>
        <v>126</v>
      </c>
    </row>
    <row r="21" spans="1:59" hidden="1" x14ac:dyDescent="0.15">
      <c r="A21">
        <v>386</v>
      </c>
      <c r="B21" t="s">
        <v>439</v>
      </c>
      <c r="D21" s="1">
        <v>236</v>
      </c>
      <c r="E21" s="1">
        <v>8.04684172074424</v>
      </c>
      <c r="F21" s="1">
        <v>-3.3326973761629601E-3</v>
      </c>
      <c r="G21" s="1">
        <v>0.241492271883465</v>
      </c>
      <c r="H21" s="1">
        <v>0.491418632006831</v>
      </c>
      <c r="I21" s="1">
        <v>-1.59372036872099</v>
      </c>
      <c r="J21" s="1">
        <v>0.47033898305084698</v>
      </c>
      <c r="K21" s="1">
        <v>118</v>
      </c>
      <c r="L21" s="1">
        <v>4.2201764067732004</v>
      </c>
      <c r="M21" s="2">
        <v>-2.7246279719936001E-3</v>
      </c>
      <c r="N21" s="1">
        <v>9.1193706387378407E-2</v>
      </c>
      <c r="O21" s="1">
        <v>0.301982957114103</v>
      </c>
      <c r="P21" s="1">
        <v>-1.0646498192073901</v>
      </c>
      <c r="Q21" s="1">
        <v>0.47457627118644002</v>
      </c>
      <c r="R21" s="1">
        <v>118</v>
      </c>
      <c r="S21" s="1">
        <v>3.8266653139710298</v>
      </c>
      <c r="T21" s="1">
        <v>-3.9459639547269297E-3</v>
      </c>
      <c r="U21" s="1">
        <v>0.150298565496087</v>
      </c>
      <c r="V21" s="1">
        <v>0.38768358940776299</v>
      </c>
      <c r="W21" s="1">
        <v>-1.1908623303047801</v>
      </c>
      <c r="X21" s="1">
        <v>0.46610169491525399</v>
      </c>
      <c r="Y21" s="1">
        <v>114</v>
      </c>
      <c r="Z21" s="1">
        <v>5.83316345233328</v>
      </c>
      <c r="AA21" s="1">
        <v>-3.8112222494223E-3</v>
      </c>
      <c r="AB21" s="1">
        <v>0.18541403054695799</v>
      </c>
      <c r="AC21" s="1">
        <v>0.430597295099444</v>
      </c>
      <c r="AD21" s="1">
        <v>-1.0001644670927601</v>
      </c>
      <c r="AE21" s="1">
        <v>0.48245614035087703</v>
      </c>
      <c r="AF21" s="1">
        <v>122</v>
      </c>
      <c r="AG21" s="1">
        <v>2.2136782684109599</v>
      </c>
      <c r="AH21" s="1">
        <v>-2.8894735181440598E-3</v>
      </c>
      <c r="AI21" s="1">
        <v>5.60782413365076E-2</v>
      </c>
      <c r="AJ21" s="1">
        <v>0.23680844861724701</v>
      </c>
      <c r="AK21" s="1">
        <v>-1.4886114548359899</v>
      </c>
      <c r="AL21" s="1">
        <v>0.45901639344262202</v>
      </c>
      <c r="AM21" s="1">
        <v>76</v>
      </c>
      <c r="AN21" s="1">
        <v>2.6994095253173098</v>
      </c>
      <c r="AO21" s="1">
        <v>-5.5114125757913801E-3</v>
      </c>
      <c r="AP21" s="1">
        <v>7.4309350159057097E-2</v>
      </c>
      <c r="AQ21" s="1">
        <v>0.27259741407257898</v>
      </c>
      <c r="AR21" s="1">
        <v>-1.53657861056826</v>
      </c>
      <c r="AS21" s="1">
        <v>0.34210526315789402</v>
      </c>
      <c r="AT21" s="1">
        <v>160</v>
      </c>
      <c r="AU21" s="1">
        <v>5.3474321954269302</v>
      </c>
      <c r="AV21" s="1">
        <v>-2.29129891596321E-3</v>
      </c>
      <c r="AW21" s="1">
        <v>0.16718292172440799</v>
      </c>
      <c r="AX21" s="1">
        <v>0.40888008232782402</v>
      </c>
      <c r="AY21" s="1">
        <v>-0.89101069820773504</v>
      </c>
      <c r="AZ21" s="1">
        <v>0.53125</v>
      </c>
      <c r="BA21" s="1">
        <v>784</v>
      </c>
      <c r="BB21" s="1">
        <v>0</v>
      </c>
      <c r="BC21" s="1">
        <v>-0.68198704103671703</v>
      </c>
      <c r="BD21" s="1">
        <f t="shared" si="5"/>
        <v>6.0294192364636476</v>
      </c>
      <c r="BE21" s="1">
        <f t="shared" si="6"/>
        <v>1.5316912273742429</v>
      </c>
      <c r="BF21">
        <f>VLOOKUP($B21,vols!$A$1:$E$506,4,0)</f>
        <v>138</v>
      </c>
      <c r="BG21">
        <f>VLOOKUP($B21,vols!$A$1:$E$506,5,0)</f>
        <v>255</v>
      </c>
    </row>
    <row r="22" spans="1:59" x14ac:dyDescent="0.15">
      <c r="A22">
        <v>219</v>
      </c>
      <c r="B22" s="5" t="s">
        <v>272</v>
      </c>
      <c r="C22">
        <v>1</v>
      </c>
      <c r="D22" s="1">
        <v>247</v>
      </c>
      <c r="E22" s="1">
        <v>8.1081747319827997</v>
      </c>
      <c r="F22" s="1">
        <v>-2.5458592396026699E-3</v>
      </c>
      <c r="G22" s="1">
        <v>0.18286220590022501</v>
      </c>
      <c r="H22" s="1">
        <v>0.427623907072821</v>
      </c>
      <c r="I22" s="1">
        <v>-1.4705146783918499</v>
      </c>
      <c r="J22" s="1">
        <v>0.46558704453441202</v>
      </c>
      <c r="K22" s="1">
        <v>128</v>
      </c>
      <c r="L22" s="1">
        <v>4.15991685388724</v>
      </c>
      <c r="M22" s="2">
        <v>-2.4377895030432899E-3</v>
      </c>
      <c r="N22" s="1">
        <v>7.5927014109919602E-2</v>
      </c>
      <c r="O22" s="1">
        <v>0.27554856942092698</v>
      </c>
      <c r="P22" s="1">
        <v>-1.1324212535209099</v>
      </c>
      <c r="Q22" s="1">
        <v>0.5</v>
      </c>
      <c r="R22" s="1">
        <v>119</v>
      </c>
      <c r="S22" s="1">
        <v>3.94825787809555</v>
      </c>
      <c r="T22" s="1">
        <v>-2.6621023175825102E-3</v>
      </c>
      <c r="U22" s="1">
        <v>0.106935191790305</v>
      </c>
      <c r="V22" s="1">
        <v>0.32700946743222098</v>
      </c>
      <c r="W22" s="1">
        <v>-0.96874924839287502</v>
      </c>
      <c r="X22" s="1">
        <v>0.42857142857142799</v>
      </c>
      <c r="Y22" s="1">
        <v>121</v>
      </c>
      <c r="Z22" s="1">
        <v>3.19945079108866</v>
      </c>
      <c r="AA22" s="1">
        <v>-3.5635969593498301E-3</v>
      </c>
      <c r="AB22" s="1">
        <v>6.9140840217278496E-2</v>
      </c>
      <c r="AC22" s="1">
        <v>0.26294645884148798</v>
      </c>
      <c r="AD22" s="1">
        <v>-1.63985943747303</v>
      </c>
      <c r="AE22" s="1">
        <v>0.38842975206611502</v>
      </c>
      <c r="AF22" s="1">
        <v>126</v>
      </c>
      <c r="AG22" s="1">
        <v>4.9087239408941299</v>
      </c>
      <c r="AH22" s="4">
        <v>-1.5685079373057901E-3</v>
      </c>
      <c r="AI22" s="1">
        <v>0.113721365682946</v>
      </c>
      <c r="AJ22" s="1">
        <v>0.33722598607305798</v>
      </c>
      <c r="AK22" s="1">
        <v>-0.58605210826698895</v>
      </c>
      <c r="AL22" s="1">
        <v>0.53968253968253899</v>
      </c>
      <c r="AM22" s="1">
        <v>77</v>
      </c>
      <c r="AN22" s="1">
        <v>1.8416915495025701</v>
      </c>
      <c r="AO22" s="1">
        <v>-3.1293334665829001E-3</v>
      </c>
      <c r="AP22" s="1">
        <v>6.6678406789109995E-2</v>
      </c>
      <c r="AQ22" s="1">
        <v>0.25822162339569799</v>
      </c>
      <c r="AR22" s="1">
        <v>-0.93314678204791102</v>
      </c>
      <c r="AS22" s="1">
        <v>0.415584415584415</v>
      </c>
      <c r="AT22" s="1">
        <v>170</v>
      </c>
      <c r="AU22" s="1">
        <v>6.2664831824802203</v>
      </c>
      <c r="AV22" s="1">
        <v>-2.2815797367939702E-3</v>
      </c>
      <c r="AW22" s="1">
        <v>0.116183799111115</v>
      </c>
      <c r="AX22" s="1">
        <v>0.34085744690576297</v>
      </c>
      <c r="AY22" s="1">
        <v>-1.13792014455301</v>
      </c>
      <c r="AZ22" s="1">
        <v>0.48823529411764699</v>
      </c>
      <c r="BA22" s="1">
        <v>780</v>
      </c>
      <c r="BB22" s="1">
        <v>0</v>
      </c>
      <c r="BC22" s="1">
        <v>0.23947368421052601</v>
      </c>
      <c r="BD22" s="1">
        <f t="shared" si="5"/>
        <v>6.0270094982696945</v>
      </c>
      <c r="BE22" s="1">
        <f t="shared" si="6"/>
        <v>4.6692502566836041</v>
      </c>
      <c r="BF22">
        <f>VLOOKUP($B22,vols!$A$1:$E$506,4,0)</f>
        <v>62</v>
      </c>
      <c r="BG22">
        <f>VLOOKUP($B22,vols!$A$1:$E$506,5,0)</f>
        <v>64</v>
      </c>
    </row>
    <row r="23" spans="1:59" x14ac:dyDescent="0.15">
      <c r="A23">
        <v>214</v>
      </c>
      <c r="B23" s="5" t="s">
        <v>267</v>
      </c>
      <c r="C23">
        <v>1</v>
      </c>
      <c r="D23" s="1">
        <v>222</v>
      </c>
      <c r="E23" s="1">
        <v>8.9973196839070209</v>
      </c>
      <c r="F23" s="1">
        <v>-2.4985710813072502E-3</v>
      </c>
      <c r="G23" s="1">
        <v>0.20834059723106799</v>
      </c>
      <c r="H23" s="1">
        <v>0.45644342171956898</v>
      </c>
      <c r="I23" s="1">
        <v>-1.2152278982585401</v>
      </c>
      <c r="J23" s="1">
        <v>0.52252252252252196</v>
      </c>
      <c r="K23" s="1">
        <v>118</v>
      </c>
      <c r="L23" s="1">
        <v>5.0297368369050597</v>
      </c>
      <c r="M23" s="2">
        <v>-2.4619903656785602E-3</v>
      </c>
      <c r="N23" s="1">
        <v>0.111975898666948</v>
      </c>
      <c r="O23" s="1">
        <v>0.33462800042278001</v>
      </c>
      <c r="P23" s="1">
        <v>-0.86817260594757295</v>
      </c>
      <c r="Q23" s="1">
        <v>0.55084745762711795</v>
      </c>
      <c r="R23" s="1">
        <v>104</v>
      </c>
      <c r="S23" s="1">
        <v>3.9675828470019501</v>
      </c>
      <c r="T23" s="1">
        <v>-2.5400761240397902E-3</v>
      </c>
      <c r="U23" s="1">
        <v>9.6364698564120693E-2</v>
      </c>
      <c r="V23" s="1">
        <v>0.310426639585137</v>
      </c>
      <c r="W23" s="1">
        <v>-0.85098339901878295</v>
      </c>
      <c r="X23" s="1">
        <v>0.49038461538461497</v>
      </c>
      <c r="Y23" s="1">
        <v>104</v>
      </c>
      <c r="Z23" s="1">
        <v>5.4709848668439998</v>
      </c>
      <c r="AA23" s="1">
        <v>-1.4425350225449199E-3</v>
      </c>
      <c r="AB23" s="1">
        <v>0.10345027910935101</v>
      </c>
      <c r="AC23" s="1">
        <v>0.32163687461071899</v>
      </c>
      <c r="AD23" s="1">
        <v>-0.466437943492167</v>
      </c>
      <c r="AE23" s="1">
        <v>0.55769230769230704</v>
      </c>
      <c r="AF23" s="1">
        <v>118</v>
      </c>
      <c r="AG23" s="1">
        <v>3.5263348170630202</v>
      </c>
      <c r="AH23" s="4">
        <v>-3.42931472631811E-3</v>
      </c>
      <c r="AI23" s="1">
        <v>0.10489031812171699</v>
      </c>
      <c r="AJ23" s="1">
        <v>0.32386774788749301</v>
      </c>
      <c r="AK23" s="1">
        <v>-1.2494579665465999</v>
      </c>
      <c r="AL23" s="1">
        <v>0.49152542372881303</v>
      </c>
      <c r="AM23" s="1">
        <v>69</v>
      </c>
      <c r="AN23" s="1">
        <v>3.1374885671823698</v>
      </c>
      <c r="AO23" s="1">
        <v>-3.5549979992618502E-3</v>
      </c>
      <c r="AP23" s="1">
        <v>6.2363251108328598E-2</v>
      </c>
      <c r="AQ23" s="1">
        <v>0.24972635245069399</v>
      </c>
      <c r="AR23" s="1">
        <v>-0.98225461406800596</v>
      </c>
      <c r="AS23" s="1">
        <v>0.52173913043478204</v>
      </c>
      <c r="AT23" s="1">
        <v>153</v>
      </c>
      <c r="AU23" s="1">
        <v>5.8598311167246404</v>
      </c>
      <c r="AV23" s="1">
        <v>-2.0221432555630101E-3</v>
      </c>
      <c r="AW23" s="1">
        <v>0.14597734612273999</v>
      </c>
      <c r="AX23" s="1">
        <v>0.38206981838760801</v>
      </c>
      <c r="AY23" s="1">
        <v>-0.80976801414674604</v>
      </c>
      <c r="AZ23" s="1">
        <v>0.52287581699346397</v>
      </c>
      <c r="BA23" s="1">
        <v>744</v>
      </c>
      <c r="BB23" s="1">
        <v>0</v>
      </c>
      <c r="BC23" s="1">
        <v>-5.9580728208900299E-2</v>
      </c>
      <c r="BD23" s="1">
        <f t="shared" si="5"/>
        <v>5.9194118449335411</v>
      </c>
      <c r="BE23" s="1">
        <f t="shared" si="6"/>
        <v>3.46675408885412</v>
      </c>
      <c r="BF23">
        <f>VLOOKUP($B23,vols!$A$1:$E$506,4,0)</f>
        <v>141</v>
      </c>
      <c r="BG23">
        <f>VLOOKUP($B23,vols!$A$1:$E$506,5,0)</f>
        <v>179</v>
      </c>
    </row>
    <row r="24" spans="1:59" hidden="1" x14ac:dyDescent="0.15">
      <c r="A24">
        <v>388</v>
      </c>
      <c r="B24" t="s">
        <v>441</v>
      </c>
      <c r="D24" s="1">
        <v>248</v>
      </c>
      <c r="E24" s="1">
        <v>4.2333103780680803</v>
      </c>
      <c r="F24" s="1">
        <v>-2.9685826248695502E-3</v>
      </c>
      <c r="G24" s="1">
        <v>0.241440714389245</v>
      </c>
      <c r="H24" s="1">
        <v>0.49136617139282701</v>
      </c>
      <c r="I24" s="1">
        <v>-1.49828892143875</v>
      </c>
      <c r="J24" s="1">
        <v>0.43951612903225801</v>
      </c>
      <c r="K24" s="1">
        <v>124</v>
      </c>
      <c r="L24" s="1">
        <v>2.4946167907357002</v>
      </c>
      <c r="M24" s="2">
        <v>-2.3809547367821698E-3</v>
      </c>
      <c r="N24" s="1">
        <v>0.108466455128258</v>
      </c>
      <c r="O24" s="1">
        <v>0.32934245873901202</v>
      </c>
      <c r="P24" s="1">
        <v>-0.89644799668830599</v>
      </c>
      <c r="Q24" s="1">
        <v>0.483870967741935</v>
      </c>
      <c r="R24" s="1">
        <v>124</v>
      </c>
      <c r="S24" s="1">
        <v>1.7386935873323699</v>
      </c>
      <c r="T24" s="1">
        <v>-3.5562105129569302E-3</v>
      </c>
      <c r="U24" s="1">
        <v>0.13297425926098599</v>
      </c>
      <c r="V24" s="1">
        <v>0.36465635776849697</v>
      </c>
      <c r="W24" s="1">
        <v>-1.20927578585263</v>
      </c>
      <c r="X24" s="1">
        <v>0.39516129032258002</v>
      </c>
      <c r="Y24" s="1">
        <v>123</v>
      </c>
      <c r="Z24" s="1">
        <v>1.0650501743520699</v>
      </c>
      <c r="AA24" s="1">
        <v>-2.2138665332047899E-3</v>
      </c>
      <c r="AB24" s="1">
        <v>2.7340164486828002E-2</v>
      </c>
      <c r="AC24" s="1">
        <v>0.165348615013335</v>
      </c>
      <c r="AD24" s="1">
        <v>-1.6468573599012499</v>
      </c>
      <c r="AE24" s="1">
        <v>0.422764227642276</v>
      </c>
      <c r="AF24" s="1">
        <v>125</v>
      </c>
      <c r="AG24" s="1">
        <v>3.1682602037160001</v>
      </c>
      <c r="AH24" s="4">
        <v>-3.7112232590676701E-3</v>
      </c>
      <c r="AI24" s="1">
        <v>0.214100549902416</v>
      </c>
      <c r="AJ24" s="1">
        <v>0.462710006270036</v>
      </c>
      <c r="AK24" s="1">
        <v>-1.00257807503027</v>
      </c>
      <c r="AL24" s="1">
        <v>0.45600000000000002</v>
      </c>
      <c r="AM24" s="1">
        <v>63</v>
      </c>
      <c r="AN24" s="1">
        <v>-1.0407640170679999</v>
      </c>
      <c r="AO24" s="1">
        <v>-5.4868923451940202E-3</v>
      </c>
      <c r="AP24" s="1">
        <v>5.1792009087280003E-2</v>
      </c>
      <c r="AQ24" s="1">
        <v>0.227578577830339</v>
      </c>
      <c r="AR24" s="1">
        <v>-1.51892247962338</v>
      </c>
      <c r="AS24" s="1">
        <v>0.365079365079365</v>
      </c>
      <c r="AT24" s="1">
        <v>185</v>
      </c>
      <c r="AU24" s="1">
        <v>5.27407439513608</v>
      </c>
      <c r="AV24" s="1">
        <v>-2.1109960714617501E-3</v>
      </c>
      <c r="AW24" s="1">
        <v>0.18964870530196501</v>
      </c>
      <c r="AX24" s="1">
        <v>0.43548674526553</v>
      </c>
      <c r="AY24" s="1">
        <v>-0.89677648623336004</v>
      </c>
      <c r="AZ24" s="1">
        <v>0.464864864864864</v>
      </c>
      <c r="BA24" s="1">
        <v>775</v>
      </c>
      <c r="BB24" s="1">
        <v>0</v>
      </c>
      <c r="BC24" s="1">
        <v>-0.63702127659574403</v>
      </c>
      <c r="BD24" s="1">
        <f t="shared" si="5"/>
        <v>5.9110956717318244</v>
      </c>
      <c r="BE24" s="1">
        <f t="shared" si="6"/>
        <v>2.5312389271202562</v>
      </c>
      <c r="BF24">
        <f>VLOOKUP($B24,vols!$A$1:$E$506,4,0)</f>
        <v>154</v>
      </c>
      <c r="BG24">
        <f>VLOOKUP($B24,vols!$A$1:$E$506,5,0)</f>
        <v>115</v>
      </c>
    </row>
    <row r="25" spans="1:59" hidden="1" x14ac:dyDescent="0.15">
      <c r="A25">
        <v>380</v>
      </c>
      <c r="B25" t="s">
        <v>433</v>
      </c>
      <c r="D25" s="1">
        <v>234</v>
      </c>
      <c r="E25" s="1">
        <v>6.4980452387432601</v>
      </c>
      <c r="F25" s="1">
        <v>-3.0130081238637198E-3</v>
      </c>
      <c r="G25" s="1">
        <v>0.235391363092809</v>
      </c>
      <c r="H25" s="1">
        <v>0.48517147802896399</v>
      </c>
      <c r="I25" s="1">
        <v>-1.4531849725552499</v>
      </c>
      <c r="J25" s="1">
        <v>0.46581196581196499</v>
      </c>
      <c r="K25" s="1">
        <v>125</v>
      </c>
      <c r="L25" s="1">
        <v>3.1805957601350401</v>
      </c>
      <c r="M25" s="2">
        <v>-2.3037091473896302E-3</v>
      </c>
      <c r="N25" s="1">
        <v>8.4165628828883093E-2</v>
      </c>
      <c r="O25" s="1">
        <v>0.29011313108662101</v>
      </c>
      <c r="P25" s="1">
        <v>-0.99259086393343698</v>
      </c>
      <c r="Q25" s="1">
        <v>0.52</v>
      </c>
      <c r="R25" s="1">
        <v>109</v>
      </c>
      <c r="S25" s="1">
        <v>3.3174494786082098</v>
      </c>
      <c r="T25" s="1">
        <v>-3.8264243812881301E-3</v>
      </c>
      <c r="U25" s="1">
        <v>0.15122573426392599</v>
      </c>
      <c r="V25" s="1">
        <v>0.38887753118935298</v>
      </c>
      <c r="W25" s="1">
        <v>-1.0725234144662401</v>
      </c>
      <c r="X25" s="1">
        <v>0.403669724770642</v>
      </c>
      <c r="Y25" s="1">
        <v>111</v>
      </c>
      <c r="Z25" s="1">
        <v>5.2433590024076899</v>
      </c>
      <c r="AA25" s="1">
        <v>-2.6062643610438598E-3</v>
      </c>
      <c r="AB25" s="1">
        <v>0.16314367534339999</v>
      </c>
      <c r="AC25" s="1">
        <v>0.40391047936814001</v>
      </c>
      <c r="AD25" s="1">
        <v>-0.71623629208241901</v>
      </c>
      <c r="AE25" s="1">
        <v>0.47747747747747699</v>
      </c>
      <c r="AF25" s="1">
        <v>123</v>
      </c>
      <c r="AG25" s="1">
        <v>1.25468623633557</v>
      </c>
      <c r="AH25" s="1">
        <v>-3.3800695683596899E-3</v>
      </c>
      <c r="AI25" s="1">
        <v>7.2247687749408707E-2</v>
      </c>
      <c r="AJ25" s="1">
        <v>0.26878929991613998</v>
      </c>
      <c r="AK25" s="1">
        <v>-1.54674519051893</v>
      </c>
      <c r="AL25" s="1">
        <v>0.45528455284552799</v>
      </c>
      <c r="AM25" s="1">
        <v>58</v>
      </c>
      <c r="AN25" s="1">
        <v>0.81797737721763997</v>
      </c>
      <c r="AO25" s="1">
        <v>-4.7583038855624604E-3</v>
      </c>
      <c r="AP25" s="1">
        <v>4.2792490844751598E-2</v>
      </c>
      <c r="AQ25" s="1">
        <v>0.206863459423726</v>
      </c>
      <c r="AR25" s="1">
        <v>-1.3341245773006201</v>
      </c>
      <c r="AS25" s="1">
        <v>0.39655172413793099</v>
      </c>
      <c r="AT25" s="1">
        <v>176</v>
      </c>
      <c r="AU25" s="1">
        <v>5.6800678615256199</v>
      </c>
      <c r="AV25" s="1">
        <v>-2.4378538387584501E-3</v>
      </c>
      <c r="AW25" s="1">
        <v>0.192598872248057</v>
      </c>
      <c r="AX25" s="1">
        <v>0.43886088028902398</v>
      </c>
      <c r="AY25" s="1">
        <v>-0.97767264044796198</v>
      </c>
      <c r="AZ25" s="1">
        <v>0.48863636363636298</v>
      </c>
      <c r="BA25" s="1">
        <v>773</v>
      </c>
      <c r="BB25" s="1">
        <v>0</v>
      </c>
      <c r="BC25" s="1">
        <v>-0.183753103937566</v>
      </c>
      <c r="BD25" s="1">
        <f t="shared" si="5"/>
        <v>5.8638209654631863</v>
      </c>
      <c r="BE25" s="1">
        <f t="shared" si="6"/>
        <v>1.070933132398004</v>
      </c>
      <c r="BF25">
        <f>VLOOKUP($B25,vols!$A$1:$E$506,4,0)</f>
        <v>132</v>
      </c>
      <c r="BG25">
        <f>VLOOKUP($B25,vols!$A$1:$E$506,5,0)</f>
        <v>52</v>
      </c>
    </row>
    <row r="26" spans="1:59" hidden="1" x14ac:dyDescent="0.15">
      <c r="A26">
        <v>197</v>
      </c>
      <c r="B26" t="s">
        <v>250</v>
      </c>
      <c r="D26" s="1">
        <v>223</v>
      </c>
      <c r="E26" s="1">
        <v>7.7367616478998498</v>
      </c>
      <c r="F26" s="1">
        <v>-1.9878220149628801E-3</v>
      </c>
      <c r="G26" s="1">
        <v>0.13398115380480199</v>
      </c>
      <c r="H26" s="1">
        <v>0.36603436150831797</v>
      </c>
      <c r="I26" s="1">
        <v>-1.2110456174389701</v>
      </c>
      <c r="J26" s="1">
        <v>0.48878923766816101</v>
      </c>
      <c r="K26" s="1">
        <v>102</v>
      </c>
      <c r="L26" s="1">
        <v>4.5574722360558297</v>
      </c>
      <c r="M26" s="2">
        <v>-3.1643761221078801E-4</v>
      </c>
      <c r="N26" s="1">
        <v>6.1560356008001901E-2</v>
      </c>
      <c r="O26" s="1">
        <v>0.248113594968115</v>
      </c>
      <c r="P26" s="1">
        <v>-0.13008814148071199</v>
      </c>
      <c r="Q26" s="1">
        <v>0.50980392156862697</v>
      </c>
      <c r="R26" s="1">
        <v>121</v>
      </c>
      <c r="S26" s="1">
        <v>3.17928941184402</v>
      </c>
      <c r="T26" s="1">
        <v>-3.39675762720019E-3</v>
      </c>
      <c r="U26" s="1">
        <v>7.2420797796800496E-2</v>
      </c>
      <c r="V26" s="1">
        <v>0.26911112536794202</v>
      </c>
      <c r="W26" s="1">
        <v>-1.5272786375118099</v>
      </c>
      <c r="X26" s="1">
        <v>0.47107438016528902</v>
      </c>
      <c r="Y26" s="1">
        <v>110</v>
      </c>
      <c r="Z26" s="1">
        <v>3.2350192327411902</v>
      </c>
      <c r="AA26" s="1">
        <v>-2.3816523282794901E-3</v>
      </c>
      <c r="AB26" s="1">
        <v>5.8166891266193198E-2</v>
      </c>
      <c r="AC26" s="1">
        <v>0.24117813181587</v>
      </c>
      <c r="AD26" s="1">
        <v>-1.0862583358542499</v>
      </c>
      <c r="AE26" s="1">
        <v>0.49090909090909002</v>
      </c>
      <c r="AF26" s="1">
        <v>113</v>
      </c>
      <c r="AG26" s="1">
        <v>4.5017424151586498</v>
      </c>
      <c r="AH26" s="4">
        <v>-1.60444737368122E-3</v>
      </c>
      <c r="AI26" s="1">
        <v>7.5814262538609095E-2</v>
      </c>
      <c r="AJ26" s="1">
        <v>0.27534389867692499</v>
      </c>
      <c r="AK26" s="1">
        <v>-0.65845858251142797</v>
      </c>
      <c r="AL26" s="1">
        <v>0.48672566371681403</v>
      </c>
      <c r="AM26" s="1">
        <v>76</v>
      </c>
      <c r="AN26" s="1">
        <v>2.6711449917119001</v>
      </c>
      <c r="AO26" s="1">
        <v>-2.3025989933102599E-3</v>
      </c>
      <c r="AP26" s="1">
        <v>5.1872905538979802E-2</v>
      </c>
      <c r="AQ26" s="1">
        <v>0.22775624149291601</v>
      </c>
      <c r="AR26" s="1">
        <v>-0.76835445801393198</v>
      </c>
      <c r="AS26" s="1">
        <v>0.51315789473684204</v>
      </c>
      <c r="AT26" s="1">
        <v>147</v>
      </c>
      <c r="AU26" s="1">
        <v>5.0656166561879399</v>
      </c>
      <c r="AV26" s="1">
        <v>-1.8250801758172999E-3</v>
      </c>
      <c r="AW26" s="1">
        <v>8.2108248265822595E-2</v>
      </c>
      <c r="AX26" s="1">
        <v>0.28654536859949797</v>
      </c>
      <c r="AY26" s="1">
        <v>-0.93628030757015901</v>
      </c>
      <c r="AZ26" s="1">
        <v>0.476190476190476</v>
      </c>
      <c r="BA26" s="1">
        <v>753</v>
      </c>
      <c r="BB26" s="1">
        <v>0</v>
      </c>
      <c r="BC26" s="1">
        <v>-0.76097747231767798</v>
      </c>
      <c r="BD26" s="1">
        <f t="shared" si="5"/>
        <v>5.8265941285056178</v>
      </c>
      <c r="BE26" s="1">
        <f t="shared" si="6"/>
        <v>3.7407649428409719</v>
      </c>
      <c r="BF26">
        <f>VLOOKUP($B26,vols!$A$1:$E$506,4,0)</f>
        <v>196</v>
      </c>
      <c r="BG26">
        <f>VLOOKUP($B26,vols!$A$1:$E$506,5,0)</f>
        <v>241</v>
      </c>
    </row>
    <row r="27" spans="1:59" hidden="1" x14ac:dyDescent="0.15">
      <c r="A27">
        <v>470</v>
      </c>
      <c r="B27" t="s">
        <v>523</v>
      </c>
      <c r="D27" s="1">
        <v>239</v>
      </c>
      <c r="E27" s="1">
        <v>6.62559412164922</v>
      </c>
      <c r="F27" s="1">
        <v>-2.76601754000719E-3</v>
      </c>
      <c r="G27" s="1">
        <v>0.30641015267634403</v>
      </c>
      <c r="H27" s="1">
        <v>0.55354327082563604</v>
      </c>
      <c r="I27" s="1">
        <v>-1.1942665133941299</v>
      </c>
      <c r="J27" s="1">
        <v>0.51046025104602499</v>
      </c>
      <c r="K27" s="1">
        <v>125</v>
      </c>
      <c r="L27" s="1">
        <v>3.4519274624739702</v>
      </c>
      <c r="M27" s="2">
        <v>-1.77404389839165E-3</v>
      </c>
      <c r="N27" s="1">
        <v>0.10215406493132601</v>
      </c>
      <c r="O27" s="1">
        <v>0.31961549544933898</v>
      </c>
      <c r="P27" s="1">
        <v>-0.69381957525931603</v>
      </c>
      <c r="Q27" s="1">
        <v>0.58399999999999996</v>
      </c>
      <c r="R27" s="1">
        <v>114</v>
      </c>
      <c r="S27" s="1">
        <v>3.1736666591752498</v>
      </c>
      <c r="T27" s="1">
        <v>-3.8537079365154698E-3</v>
      </c>
      <c r="U27" s="1">
        <v>0.204256087745017</v>
      </c>
      <c r="V27" s="1">
        <v>0.45194699661024101</v>
      </c>
      <c r="W27" s="1">
        <v>-0.97206687522615498</v>
      </c>
      <c r="X27" s="1">
        <v>0.429824561403508</v>
      </c>
      <c r="Y27" s="1">
        <v>114</v>
      </c>
      <c r="Z27" s="1">
        <v>5.03878854901882</v>
      </c>
      <c r="AA27" s="1">
        <v>-1.4737550246431599E-3</v>
      </c>
      <c r="AB27" s="1">
        <v>0.24549522561460299</v>
      </c>
      <c r="AC27" s="1">
        <v>0.49547474770628103</v>
      </c>
      <c r="AD27" s="1">
        <v>-0.33908503629516301</v>
      </c>
      <c r="AE27" s="1">
        <v>0.51754385964912197</v>
      </c>
      <c r="AF27" s="1">
        <v>125</v>
      </c>
      <c r="AG27" s="1">
        <v>1.58680557263039</v>
      </c>
      <c r="AH27" s="1">
        <v>-3.9445609540191802E-3</v>
      </c>
      <c r="AI27" s="1">
        <v>6.09149270617413E-2</v>
      </c>
      <c r="AJ27" s="1">
        <v>0.24680949548536599</v>
      </c>
      <c r="AK27" s="1">
        <v>-1.9977761320841501</v>
      </c>
      <c r="AL27" s="1">
        <v>0.504</v>
      </c>
      <c r="AM27" s="1">
        <v>80</v>
      </c>
      <c r="AN27" s="1">
        <v>1.4019911449273199</v>
      </c>
      <c r="AO27" s="1">
        <v>-2.6815216338593002E-3</v>
      </c>
      <c r="AP27" s="1">
        <v>0.12525613831664401</v>
      </c>
      <c r="AQ27" s="1">
        <v>0.35391543950023402</v>
      </c>
      <c r="AR27" s="1">
        <v>-0.60613837873722398</v>
      </c>
      <c r="AS27" s="1">
        <v>0.46250000000000002</v>
      </c>
      <c r="AT27" s="1">
        <v>159</v>
      </c>
      <c r="AU27" s="1">
        <v>5.2236029767219003</v>
      </c>
      <c r="AV27" s="1">
        <v>-2.80853120347783E-3</v>
      </c>
      <c r="AW27" s="1">
        <v>0.18115401435969999</v>
      </c>
      <c r="AX27" s="1">
        <v>0.42562191480197498</v>
      </c>
      <c r="AY27" s="1">
        <v>-1.04918578161263</v>
      </c>
      <c r="AZ27" s="1">
        <v>0.53459119496855301</v>
      </c>
      <c r="BA27" s="1">
        <v>793</v>
      </c>
      <c r="BB27" s="1">
        <v>0</v>
      </c>
      <c r="BC27" s="1">
        <v>-0.55722701451714696</v>
      </c>
      <c r="BD27" s="1">
        <f t="shared" si="5"/>
        <v>5.7808299912390471</v>
      </c>
      <c r="BE27" s="1">
        <f t="shared" si="6"/>
        <v>1.0295785581132431</v>
      </c>
      <c r="BF27">
        <f>VLOOKUP($B27,vols!$A$1:$E$506,4,0)</f>
        <v>248</v>
      </c>
      <c r="BG27">
        <f>VLOOKUP($B27,vols!$A$1:$E$506,5,0)</f>
        <v>346</v>
      </c>
    </row>
    <row r="28" spans="1:59" hidden="1" x14ac:dyDescent="0.15">
      <c r="A28">
        <v>443</v>
      </c>
      <c r="B28" t="s">
        <v>496</v>
      </c>
      <c r="D28" s="1">
        <v>231</v>
      </c>
      <c r="E28" s="1">
        <v>6.31624633806201</v>
      </c>
      <c r="F28" s="1">
        <v>-1.57950678401153E-3</v>
      </c>
      <c r="G28" s="1">
        <v>0.24074197857822499</v>
      </c>
      <c r="H28" s="1">
        <v>0.49065464287849597</v>
      </c>
      <c r="I28" s="1">
        <v>-0.74041194880247896</v>
      </c>
      <c r="J28" s="1">
        <v>0.52813852813852802</v>
      </c>
      <c r="K28" s="1">
        <v>114</v>
      </c>
      <c r="L28" s="1">
        <v>4.2524110387916103</v>
      </c>
      <c r="M28" s="2">
        <v>-1.4239197230289601E-3</v>
      </c>
      <c r="N28" s="1">
        <v>0.13934866714348301</v>
      </c>
      <c r="O28" s="1">
        <v>0.37329434384073301</v>
      </c>
      <c r="P28" s="1">
        <v>-0.43484947228281301</v>
      </c>
      <c r="Q28" s="1">
        <v>0.53508771929824495</v>
      </c>
      <c r="R28" s="1">
        <v>117</v>
      </c>
      <c r="S28" s="1">
        <v>2.0638352992703899</v>
      </c>
      <c r="T28" s="1">
        <v>-1.7324113094599101E-3</v>
      </c>
      <c r="U28" s="1">
        <v>0.10139331143474101</v>
      </c>
      <c r="V28" s="1">
        <v>0.318423164098878</v>
      </c>
      <c r="W28" s="1">
        <v>-0.63110895988379501</v>
      </c>
      <c r="X28" s="1">
        <v>0.52136752136752096</v>
      </c>
      <c r="Y28" s="1">
        <v>105</v>
      </c>
      <c r="Z28" s="1">
        <v>2.1699377177397898</v>
      </c>
      <c r="AA28" s="1">
        <v>-2.2953995548554099E-3</v>
      </c>
      <c r="AB28" s="1">
        <v>7.7726818749960694E-2</v>
      </c>
      <c r="AC28" s="1">
        <v>0.278795299009794</v>
      </c>
      <c r="AD28" s="1">
        <v>-0.85626104368630596</v>
      </c>
      <c r="AE28" s="1">
        <v>0.52380952380952295</v>
      </c>
      <c r="AF28" s="1">
        <v>126</v>
      </c>
      <c r="AG28" s="1">
        <v>4.1463086203222099</v>
      </c>
      <c r="AH28" s="4">
        <v>-9.8861116363245906E-4</v>
      </c>
      <c r="AI28" s="1">
        <v>0.16301515982826401</v>
      </c>
      <c r="AJ28" s="1">
        <v>0.40375135891816399</v>
      </c>
      <c r="AK28" s="1">
        <v>-0.308519101834001</v>
      </c>
      <c r="AL28" s="1">
        <v>0.53174603174603097</v>
      </c>
      <c r="AM28" s="1">
        <v>71</v>
      </c>
      <c r="AN28" s="1">
        <v>0.69622718515987003</v>
      </c>
      <c r="AO28" s="1">
        <v>-2.8792657742197198E-3</v>
      </c>
      <c r="AP28" s="1">
        <v>4.3837387910144902E-2</v>
      </c>
      <c r="AQ28" s="1">
        <v>0.20937379948347101</v>
      </c>
      <c r="AR28" s="1">
        <v>-0.97637751463615297</v>
      </c>
      <c r="AS28" s="1">
        <v>0.47887323943661902</v>
      </c>
      <c r="AT28" s="1">
        <v>160</v>
      </c>
      <c r="AU28" s="1">
        <v>5.6200191529021399</v>
      </c>
      <c r="AV28" s="1">
        <v>-9.9911126008208999E-4</v>
      </c>
      <c r="AW28" s="1">
        <v>0.19690459066808</v>
      </c>
      <c r="AX28" s="1">
        <v>0.443739327384986</v>
      </c>
      <c r="AY28" s="1">
        <v>-0.35800002512562301</v>
      </c>
      <c r="AZ28" s="1">
        <v>0.55000000000000004</v>
      </c>
      <c r="BA28" s="1">
        <v>795</v>
      </c>
      <c r="BB28" s="1">
        <v>0</v>
      </c>
      <c r="BC28" s="1">
        <v>-0.14795180722891499</v>
      </c>
      <c r="BD28" s="1">
        <f t="shared" si="5"/>
        <v>5.7679709601310547</v>
      </c>
      <c r="BE28" s="1">
        <f t="shared" si="6"/>
        <v>3.9983568130932952</v>
      </c>
      <c r="BF28">
        <f>VLOOKUP($B28,vols!$A$1:$E$506,4,0)</f>
        <v>299</v>
      </c>
      <c r="BG28">
        <f>VLOOKUP($B28,vols!$A$1:$E$506,5,0)</f>
        <v>311</v>
      </c>
    </row>
    <row r="29" spans="1:59" hidden="1" x14ac:dyDescent="0.15">
      <c r="A29">
        <v>313</v>
      </c>
      <c r="B29" t="s">
        <v>366</v>
      </c>
      <c r="D29" s="1">
        <v>231</v>
      </c>
      <c r="E29" s="1">
        <v>6.8509346825452004</v>
      </c>
      <c r="F29" s="1">
        <v>-2.9255841728551401E-3</v>
      </c>
      <c r="G29" s="1">
        <v>0.55725063102866601</v>
      </c>
      <c r="H29" s="1">
        <v>0.74649221766115303</v>
      </c>
      <c r="I29" s="1">
        <v>-0.90531411840692499</v>
      </c>
      <c r="J29" s="1">
        <v>0.46753246753246702</v>
      </c>
      <c r="K29" s="1">
        <v>109</v>
      </c>
      <c r="L29" s="1">
        <v>5.33889349444323</v>
      </c>
      <c r="M29" s="2">
        <v>-7.2208695813079002E-4</v>
      </c>
      <c r="N29" s="1">
        <v>0.42735439132039899</v>
      </c>
      <c r="O29" s="1">
        <v>0.65372348230761801</v>
      </c>
      <c r="P29" s="1">
        <v>-0.120398732134298</v>
      </c>
      <c r="Q29" s="1">
        <v>0.50458715596330195</v>
      </c>
      <c r="R29" s="1">
        <v>122</v>
      </c>
      <c r="S29" s="1">
        <v>1.51204118810196</v>
      </c>
      <c r="T29" s="1">
        <v>-4.8942825040432904E-3</v>
      </c>
      <c r="U29" s="1">
        <v>0.129896239708267</v>
      </c>
      <c r="V29" s="1">
        <v>0.360411209187876</v>
      </c>
      <c r="W29" s="1">
        <v>-1.6567255686601601</v>
      </c>
      <c r="X29" s="1">
        <v>0.43442622950819598</v>
      </c>
      <c r="Y29" s="1">
        <v>113</v>
      </c>
      <c r="Z29" s="1">
        <v>1.22918728533239</v>
      </c>
      <c r="AA29" s="1">
        <v>-4.6549479507882003E-3</v>
      </c>
      <c r="AB29" s="1">
        <v>0.112532489072681</v>
      </c>
      <c r="AC29" s="1">
        <v>0.33545862497882001</v>
      </c>
      <c r="AD29" s="1">
        <v>-1.5680297934574601</v>
      </c>
      <c r="AE29" s="1">
        <v>0.42477876106194601</v>
      </c>
      <c r="AF29" s="1">
        <v>118</v>
      </c>
      <c r="AG29" s="1">
        <v>5.6217473972127996</v>
      </c>
      <c r="AH29" s="4">
        <v>-1.2694985211056801E-3</v>
      </c>
      <c r="AI29" s="1">
        <v>0.44471814195598502</v>
      </c>
      <c r="AJ29" s="1">
        <v>0.66687190820725495</v>
      </c>
      <c r="AK29" s="1">
        <v>-0.22463208248369401</v>
      </c>
      <c r="AL29" s="1">
        <v>0.50847457627118597</v>
      </c>
      <c r="AM29" s="1">
        <v>63</v>
      </c>
      <c r="AN29" s="1">
        <v>1.65974938874075</v>
      </c>
      <c r="AO29" s="1">
        <v>-2.8222424595140999E-3</v>
      </c>
      <c r="AP29" s="1">
        <v>6.9476978226299793E-2</v>
      </c>
      <c r="AQ29" s="1">
        <v>0.26358485963025202</v>
      </c>
      <c r="AR29" s="1">
        <v>-0.67455040930196897</v>
      </c>
      <c r="AS29" s="1">
        <v>0.50793650793650702</v>
      </c>
      <c r="AT29" s="1">
        <v>168</v>
      </c>
      <c r="AU29" s="1">
        <v>5.1911852938044403</v>
      </c>
      <c r="AV29" s="1">
        <v>-2.9643373153580201E-3</v>
      </c>
      <c r="AW29" s="1">
        <v>0.48777365280236601</v>
      </c>
      <c r="AX29" s="1">
        <v>0.69840794153729802</v>
      </c>
      <c r="AY29" s="1">
        <v>-0.713062723605287</v>
      </c>
      <c r="AZ29" s="1">
        <v>0.452380952380952</v>
      </c>
      <c r="BA29" s="1">
        <v>747</v>
      </c>
      <c r="BB29" s="1">
        <v>0</v>
      </c>
      <c r="BC29" s="1">
        <v>-0.56557046979865699</v>
      </c>
      <c r="BD29" s="1">
        <f t="shared" si="5"/>
        <v>5.7567557636030973</v>
      </c>
      <c r="BE29" s="1">
        <f t="shared" si="6"/>
        <v>5.0561769274141426</v>
      </c>
      <c r="BF29">
        <f>VLOOKUP($B29,vols!$A$1:$E$506,4,0)</f>
        <v>379</v>
      </c>
      <c r="BG29">
        <f>VLOOKUP($B29,vols!$A$1:$E$506,5,0)</f>
        <v>360</v>
      </c>
    </row>
    <row r="30" spans="1:59" x14ac:dyDescent="0.15">
      <c r="A30">
        <v>438</v>
      </c>
      <c r="B30" s="5" t="s">
        <v>491</v>
      </c>
      <c r="C30">
        <v>1</v>
      </c>
      <c r="D30" s="1">
        <v>243</v>
      </c>
      <c r="E30" s="1">
        <v>5.7945195835482401</v>
      </c>
      <c r="F30" s="1">
        <v>-2.56279664114103E-3</v>
      </c>
      <c r="G30" s="1">
        <v>0.16675620768706201</v>
      </c>
      <c r="H30" s="1">
        <v>0.408357940644065</v>
      </c>
      <c r="I30" s="1">
        <v>-1.5250336085421701</v>
      </c>
      <c r="J30" s="1">
        <v>0.47736625514403203</v>
      </c>
      <c r="K30" s="1">
        <v>126</v>
      </c>
      <c r="L30" s="1">
        <v>3.5558356628574201</v>
      </c>
      <c r="M30" s="2">
        <v>-1.15931332547548E-3</v>
      </c>
      <c r="N30" s="1">
        <v>8.9153107166167797E-2</v>
      </c>
      <c r="O30" s="1">
        <v>0.29858517573075799</v>
      </c>
      <c r="P30" s="1">
        <v>-0.48921879209980901</v>
      </c>
      <c r="Q30" s="1">
        <v>0.5</v>
      </c>
      <c r="R30" s="1">
        <v>117</v>
      </c>
      <c r="S30" s="1">
        <v>2.2386839206908098</v>
      </c>
      <c r="T30" s="1">
        <v>-4.0742402118577698E-3</v>
      </c>
      <c r="U30" s="1">
        <v>7.7603100520894294E-2</v>
      </c>
      <c r="V30" s="1">
        <v>0.27857333059877398</v>
      </c>
      <c r="W30" s="1">
        <v>-1.7111692054754599</v>
      </c>
      <c r="X30" s="1">
        <v>0.45299145299145299</v>
      </c>
      <c r="Y30" s="1">
        <v>117</v>
      </c>
      <c r="Z30" s="1">
        <v>2.4568683822859598</v>
      </c>
      <c r="AA30" s="1">
        <v>-1.5547079293516E-3</v>
      </c>
      <c r="AB30" s="1">
        <v>4.2869482396960798E-2</v>
      </c>
      <c r="AC30" s="1">
        <v>0.207049468477851</v>
      </c>
      <c r="AD30" s="1">
        <v>-0.87853800867687903</v>
      </c>
      <c r="AE30" s="1">
        <v>0.52136752136752096</v>
      </c>
      <c r="AF30" s="1">
        <v>126</v>
      </c>
      <c r="AG30" s="1">
        <v>3.3376512012622701</v>
      </c>
      <c r="AH30" s="4">
        <v>-3.49887901637406E-3</v>
      </c>
      <c r="AI30" s="1">
        <v>0.123886725290101</v>
      </c>
      <c r="AJ30" s="1">
        <v>0.35197546120447198</v>
      </c>
      <c r="AK30" s="1">
        <v>-1.2525269646767301</v>
      </c>
      <c r="AL30" s="1">
        <v>0.43650793650793601</v>
      </c>
      <c r="AM30" s="1">
        <v>71</v>
      </c>
      <c r="AN30" s="1">
        <v>0.57485032290693205</v>
      </c>
      <c r="AO30" s="1">
        <v>-5.3224319275831803E-3</v>
      </c>
      <c r="AP30" s="1">
        <v>4.9664778640651698E-2</v>
      </c>
      <c r="AQ30" s="1">
        <v>0.22285595940125</v>
      </c>
      <c r="AR30" s="1">
        <v>-1.6956812277925799</v>
      </c>
      <c r="AS30" s="1">
        <v>0.43661971830985902</v>
      </c>
      <c r="AT30" s="1">
        <v>172</v>
      </c>
      <c r="AU30" s="1">
        <v>5.2196692606413002</v>
      </c>
      <c r="AV30" s="1">
        <v>-1.4236448659236301E-3</v>
      </c>
      <c r="AW30" s="1">
        <v>0.11709142904641</v>
      </c>
      <c r="AX30" s="1">
        <v>0.34218624906096101</v>
      </c>
      <c r="AY30" s="1">
        <v>-0.71559543263598702</v>
      </c>
      <c r="AZ30" s="1">
        <v>0.49418604651162701</v>
      </c>
      <c r="BA30" s="1">
        <v>772</v>
      </c>
      <c r="BB30" s="1">
        <v>0</v>
      </c>
      <c r="BC30" s="1">
        <v>-0.52081665332265803</v>
      </c>
      <c r="BD30" s="1">
        <f t="shared" si="5"/>
        <v>5.7404859139639584</v>
      </c>
      <c r="BE30" s="1">
        <f t="shared" si="6"/>
        <v>2.816834547939612</v>
      </c>
      <c r="BF30">
        <f>VLOOKUP($B30,vols!$A$1:$E$506,4,0)</f>
        <v>223</v>
      </c>
      <c r="BG30">
        <f>VLOOKUP($B30,vols!$A$1:$E$506,5,0)</f>
        <v>200</v>
      </c>
    </row>
    <row r="31" spans="1:59" hidden="1" x14ac:dyDescent="0.15">
      <c r="A31">
        <v>116</v>
      </c>
      <c r="B31" t="s">
        <v>169</v>
      </c>
      <c r="D31" s="1">
        <v>241</v>
      </c>
      <c r="E31" s="1">
        <v>6.0118866492043699</v>
      </c>
      <c r="F31" s="1">
        <v>-3.04766179818892E-3</v>
      </c>
      <c r="G31" s="1">
        <v>0.20102267355668399</v>
      </c>
      <c r="H31" s="1">
        <v>0.44835552138529899</v>
      </c>
      <c r="I31" s="1">
        <v>-1.63138134064991</v>
      </c>
      <c r="J31" s="1">
        <v>0.46473029045643099</v>
      </c>
      <c r="K31" s="1">
        <v>131</v>
      </c>
      <c r="L31" s="1">
        <v>3.49644350847122</v>
      </c>
      <c r="M31" s="2">
        <v>-1.1649352871378801E-3</v>
      </c>
      <c r="N31" s="1">
        <v>7.5742521558190196E-2</v>
      </c>
      <c r="O31" s="1">
        <v>0.27521359261161099</v>
      </c>
      <c r="P31" s="1">
        <v>-0.55450212748185501</v>
      </c>
      <c r="Q31" s="1">
        <v>0.53435114503816705</v>
      </c>
      <c r="R31" s="1">
        <v>110</v>
      </c>
      <c r="S31" s="1">
        <v>2.5154431407331401</v>
      </c>
      <c r="T31" s="1">
        <v>-5.3103881555071498E-3</v>
      </c>
      <c r="U31" s="1">
        <v>0.12528015199849299</v>
      </c>
      <c r="V31" s="1">
        <v>0.35394936360797902</v>
      </c>
      <c r="W31" s="1">
        <v>-1.6353534388364399</v>
      </c>
      <c r="X31" s="1">
        <v>0.381818181818181</v>
      </c>
      <c r="Y31" s="1">
        <v>110</v>
      </c>
      <c r="Z31" s="1">
        <v>4.3958280664767599</v>
      </c>
      <c r="AA31" s="1">
        <v>-2.24161311397993E-3</v>
      </c>
      <c r="AB31" s="1">
        <v>0.11975790954157101</v>
      </c>
      <c r="AC31" s="1">
        <v>0.34606055762188598</v>
      </c>
      <c r="AD31" s="1">
        <v>-0.70604934322153901</v>
      </c>
      <c r="AE31" s="1">
        <v>0.5</v>
      </c>
      <c r="AF31" s="1">
        <v>131</v>
      </c>
      <c r="AG31" s="1">
        <v>1.6160585827275999</v>
      </c>
      <c r="AH31" s="1">
        <v>-3.7183435277979402E-3</v>
      </c>
      <c r="AI31" s="1">
        <v>8.1264764015112997E-2</v>
      </c>
      <c r="AJ31" s="1">
        <v>0.28506975289411701</v>
      </c>
      <c r="AK31" s="1">
        <v>-1.7087151379489001</v>
      </c>
      <c r="AL31" s="1">
        <v>0.43511450381679301</v>
      </c>
      <c r="AM31" s="1">
        <v>70</v>
      </c>
      <c r="AN31" s="1">
        <v>0.71469825338798498</v>
      </c>
      <c r="AO31" s="1">
        <v>-7.5333669324382296E-3</v>
      </c>
      <c r="AP31" s="1">
        <v>4.6525723291948602E-2</v>
      </c>
      <c r="AQ31" s="1">
        <v>0.21569822273711101</v>
      </c>
      <c r="AR31" s="1">
        <v>-2.4447845632616998</v>
      </c>
      <c r="AS31" s="1">
        <v>0.38571428571428501</v>
      </c>
      <c r="AT31" s="1">
        <v>171</v>
      </c>
      <c r="AU31" s="1">
        <v>5.2971883958163799</v>
      </c>
      <c r="AV31" s="1">
        <v>-1.2006067429098E-3</v>
      </c>
      <c r="AW31" s="1">
        <v>0.15449695026473501</v>
      </c>
      <c r="AX31" s="1">
        <v>0.39306100069166799</v>
      </c>
      <c r="AY31" s="1">
        <v>-0.51926582880394301</v>
      </c>
      <c r="AZ31" s="1">
        <v>0.49707602339181201</v>
      </c>
      <c r="BA31" s="1">
        <v>773</v>
      </c>
      <c r="BB31" s="1">
        <v>0</v>
      </c>
      <c r="BC31" s="1">
        <v>-0.39572916666666602</v>
      </c>
      <c r="BD31" s="1">
        <f t="shared" si="5"/>
        <v>5.6929175624830464</v>
      </c>
      <c r="BE31" s="1">
        <f t="shared" si="6"/>
        <v>1.2203294160609339</v>
      </c>
      <c r="BF31">
        <f>VLOOKUP($B31,vols!$A$1:$E$506,4,0)</f>
        <v>197</v>
      </c>
      <c r="BG31">
        <f>VLOOKUP($B31,vols!$A$1:$E$506,5,0)</f>
        <v>233</v>
      </c>
    </row>
    <row r="32" spans="1:59" hidden="1" x14ac:dyDescent="0.15">
      <c r="A32">
        <v>183</v>
      </c>
      <c r="B32" t="s">
        <v>236</v>
      </c>
      <c r="D32" s="1">
        <v>243</v>
      </c>
      <c r="E32" s="1">
        <v>6.6147108821750997</v>
      </c>
      <c r="F32" s="1">
        <v>-5.4891094781095804E-3</v>
      </c>
      <c r="G32" s="1">
        <v>0.36375809296005501</v>
      </c>
      <c r="H32" s="1">
        <v>0.603123613333166</v>
      </c>
      <c r="I32" s="1">
        <v>-2.2115758257400602</v>
      </c>
      <c r="J32" s="1">
        <v>0.47736625514403203</v>
      </c>
      <c r="K32" s="1">
        <v>145</v>
      </c>
      <c r="L32" s="1">
        <v>1.8223638691238699</v>
      </c>
      <c r="M32" s="2">
        <v>-5.5873191423737199E-3</v>
      </c>
      <c r="N32" s="1">
        <v>0.13362373706338199</v>
      </c>
      <c r="O32" s="1">
        <v>0.36554580706579398</v>
      </c>
      <c r="P32" s="1">
        <v>-2.2163057542563198</v>
      </c>
      <c r="Q32" s="1">
        <v>0.48275862068965503</v>
      </c>
      <c r="R32" s="1">
        <v>98</v>
      </c>
      <c r="S32" s="1">
        <v>4.7923470130512298</v>
      </c>
      <c r="T32" s="1">
        <v>-5.3437992605759096E-3</v>
      </c>
      <c r="U32" s="1">
        <v>0.230134355896672</v>
      </c>
      <c r="V32" s="1">
        <v>0.47972320758607401</v>
      </c>
      <c r="W32" s="1">
        <v>-1.09165518627212</v>
      </c>
      <c r="X32" s="1">
        <v>0.46938775510204001</v>
      </c>
      <c r="Y32" s="1">
        <v>116</v>
      </c>
      <c r="Z32" s="1">
        <v>4.5189445995569102</v>
      </c>
      <c r="AA32" s="1">
        <v>-5.46065889658481E-3</v>
      </c>
      <c r="AB32" s="1">
        <v>0.288451183441921</v>
      </c>
      <c r="AC32" s="1">
        <v>0.53707651544442103</v>
      </c>
      <c r="AD32" s="1">
        <v>-1.1794156210306099</v>
      </c>
      <c r="AE32" s="1">
        <v>0.48275862068965503</v>
      </c>
      <c r="AF32" s="1">
        <v>127</v>
      </c>
      <c r="AG32" s="1">
        <v>2.09576628261819</v>
      </c>
      <c r="AH32" s="1">
        <v>-5.5150958360377202E-3</v>
      </c>
      <c r="AI32" s="1">
        <v>7.5306909518133805E-2</v>
      </c>
      <c r="AJ32" s="1">
        <v>0.27442104423337099</v>
      </c>
      <c r="AK32" s="1">
        <v>-2.5523449673238101</v>
      </c>
      <c r="AL32" s="1">
        <v>0.47244094488188898</v>
      </c>
      <c r="AM32" s="1">
        <v>72</v>
      </c>
      <c r="AN32" s="1">
        <v>1.0167774436280199</v>
      </c>
      <c r="AO32" s="1">
        <v>-5.8845366279766803E-3</v>
      </c>
      <c r="AP32" s="1">
        <v>9.5547235010959297E-2</v>
      </c>
      <c r="AQ32" s="1">
        <v>0.30910715781255999</v>
      </c>
      <c r="AR32" s="1">
        <v>-1.3706788293503001</v>
      </c>
      <c r="AS32" s="1">
        <v>0.38888888888888801</v>
      </c>
      <c r="AT32" s="1">
        <v>171</v>
      </c>
      <c r="AU32" s="1">
        <v>5.5979334385470798</v>
      </c>
      <c r="AV32" s="1">
        <v>-5.3226138360602804E-3</v>
      </c>
      <c r="AW32" s="1">
        <v>0.26821085794909499</v>
      </c>
      <c r="AX32" s="1">
        <v>0.51789077801124805</v>
      </c>
      <c r="AY32" s="1">
        <v>-1.75744964886503</v>
      </c>
      <c r="AZ32" s="1">
        <v>0.51461988304093498</v>
      </c>
      <c r="BA32" s="1">
        <v>776</v>
      </c>
      <c r="BB32" s="1">
        <v>0</v>
      </c>
      <c r="BC32" s="1">
        <v>-5.1046025104602398E-2</v>
      </c>
      <c r="BD32" s="1">
        <f t="shared" si="5"/>
        <v>5.6489794636516821</v>
      </c>
      <c r="BE32" s="1">
        <f t="shared" si="6"/>
        <v>2.0447202575135877</v>
      </c>
      <c r="BF32">
        <f>VLOOKUP($B32,vols!$A$1:$E$506,4,0)</f>
        <v>169</v>
      </c>
      <c r="BG32">
        <f>VLOOKUP($B32,vols!$A$1:$E$506,5,0)</f>
        <v>215</v>
      </c>
    </row>
    <row r="33" spans="1:59" hidden="1" x14ac:dyDescent="0.15">
      <c r="A33">
        <v>93</v>
      </c>
      <c r="B33" t="s">
        <v>146</v>
      </c>
      <c r="D33" s="1">
        <v>229</v>
      </c>
      <c r="E33" s="1">
        <v>5.6945010991249703</v>
      </c>
      <c r="F33" s="1">
        <v>-2.1349909590966699E-3</v>
      </c>
      <c r="G33" s="1">
        <v>0.239625924403878</v>
      </c>
      <c r="H33" s="1">
        <v>0.48951601036521603</v>
      </c>
      <c r="I33" s="1">
        <v>-0.99876800611357197</v>
      </c>
      <c r="J33" s="1">
        <v>0.46724890829694299</v>
      </c>
      <c r="K33" s="1">
        <v>120</v>
      </c>
      <c r="L33" s="1">
        <v>5.4626346172531104</v>
      </c>
      <c r="M33" s="2">
        <v>-2.9158561719166E-4</v>
      </c>
      <c r="N33" s="1">
        <v>7.2914844426410205E-2</v>
      </c>
      <c r="O33" s="1">
        <v>0.27002748827926798</v>
      </c>
      <c r="P33" s="1">
        <v>-0.12958041526058101</v>
      </c>
      <c r="Q33" s="1">
        <v>0.56666666666666599</v>
      </c>
      <c r="R33" s="1">
        <v>109</v>
      </c>
      <c r="S33" s="1">
        <v>0.23186648187185899</v>
      </c>
      <c r="T33" s="1">
        <v>-4.1644280327535598E-3</v>
      </c>
      <c r="U33" s="1">
        <v>0.16671107997746801</v>
      </c>
      <c r="V33" s="1">
        <v>0.40830268181517998</v>
      </c>
      <c r="W33" s="1">
        <v>-1.11173077176997</v>
      </c>
      <c r="X33" s="1">
        <v>0.35779816513761398</v>
      </c>
      <c r="Y33" s="1">
        <v>107</v>
      </c>
      <c r="Z33" s="1">
        <v>4.3247023823480699</v>
      </c>
      <c r="AA33" s="1">
        <v>-1.38153115780312E-3</v>
      </c>
      <c r="AB33" s="1">
        <v>0.17563728009865401</v>
      </c>
      <c r="AC33" s="1">
        <v>0.41909101648526698</v>
      </c>
      <c r="AD33" s="1">
        <v>-0.352724892851839</v>
      </c>
      <c r="AE33" s="1">
        <v>0.49532710280373798</v>
      </c>
      <c r="AF33" s="1">
        <v>122</v>
      </c>
      <c r="AG33" s="1">
        <v>1.3697987167768899</v>
      </c>
      <c r="AH33" s="1">
        <v>-2.7958122602311699E-3</v>
      </c>
      <c r="AI33" s="1">
        <v>6.3988644305223594E-2</v>
      </c>
      <c r="AJ33" s="1">
        <v>0.25295976815537902</v>
      </c>
      <c r="AK33" s="1">
        <v>-1.3483926643176301</v>
      </c>
      <c r="AL33" s="1">
        <v>0.44262295081967201</v>
      </c>
      <c r="AM33" s="1">
        <v>67</v>
      </c>
      <c r="AN33" s="1">
        <v>-0.37413872653015501</v>
      </c>
      <c r="AO33" s="1">
        <v>-5.3508457573904497E-3</v>
      </c>
      <c r="AP33" s="1">
        <v>5.6995619639478703E-2</v>
      </c>
      <c r="AQ33" s="1">
        <v>0.23873755389439399</v>
      </c>
      <c r="AR33" s="1">
        <v>-1.5016768828239999</v>
      </c>
      <c r="AS33" s="1">
        <v>0.43283582089552203</v>
      </c>
      <c r="AT33" s="1">
        <v>162</v>
      </c>
      <c r="AU33" s="1">
        <v>6.0686398256551204</v>
      </c>
      <c r="AV33" s="1">
        <v>-8.04976937580106E-4</v>
      </c>
      <c r="AW33" s="1">
        <v>0.18263030476439901</v>
      </c>
      <c r="AX33" s="1">
        <v>0.42735267024367501</v>
      </c>
      <c r="AY33" s="1">
        <v>-0.30514905596265401</v>
      </c>
      <c r="AZ33" s="1">
        <v>0.48148148148148101</v>
      </c>
      <c r="BA33" s="1">
        <v>736</v>
      </c>
      <c r="BB33" s="1">
        <v>0</v>
      </c>
      <c r="BC33" s="1">
        <v>0.42251440390013301</v>
      </c>
      <c r="BD33" s="1">
        <f t="shared" si="5"/>
        <v>5.646125421754987</v>
      </c>
      <c r="BE33" s="1">
        <f t="shared" si="6"/>
        <v>0.94728431287675696</v>
      </c>
      <c r="BF33">
        <f>VLOOKUP($B33,vols!$A$1:$E$506,4,0)</f>
        <v>110</v>
      </c>
      <c r="BG33">
        <f>VLOOKUP($B33,vols!$A$1:$E$506,5,0)</f>
        <v>112</v>
      </c>
    </row>
    <row r="34" spans="1:59" hidden="1" x14ac:dyDescent="0.15">
      <c r="A34">
        <v>45</v>
      </c>
      <c r="B34" t="s">
        <v>98</v>
      </c>
      <c r="D34" s="1">
        <v>230</v>
      </c>
      <c r="E34" s="1">
        <v>6.6698078397160101</v>
      </c>
      <c r="F34" s="1">
        <v>-1.9839715799927801E-3</v>
      </c>
      <c r="G34" s="1">
        <v>0.13297831476175501</v>
      </c>
      <c r="H34" s="1">
        <v>0.36466191844193802</v>
      </c>
      <c r="I34" s="1">
        <v>-1.25133292049796</v>
      </c>
      <c r="J34" s="1">
        <v>0.52173913043478204</v>
      </c>
      <c r="K34" s="1">
        <v>127</v>
      </c>
      <c r="L34" s="1">
        <v>5.1077763448668803</v>
      </c>
      <c r="M34" s="2">
        <v>-2.7054685232162201E-4</v>
      </c>
      <c r="N34" s="1">
        <v>6.0761382679769098E-2</v>
      </c>
      <c r="O34" s="1">
        <v>0.24649824072347601</v>
      </c>
      <c r="P34" s="1">
        <v>-0.139390245317777</v>
      </c>
      <c r="Q34" s="1">
        <v>0.59055118110236204</v>
      </c>
      <c r="R34" s="1">
        <v>103</v>
      </c>
      <c r="S34" s="1">
        <v>1.5620314948491201</v>
      </c>
      <c r="T34" s="1">
        <v>-4.0966409044028602E-3</v>
      </c>
      <c r="U34" s="1">
        <v>7.2216932081985999E-2</v>
      </c>
      <c r="V34" s="1">
        <v>0.26873208234594098</v>
      </c>
      <c r="W34" s="1">
        <v>-1.5701661278027399</v>
      </c>
      <c r="X34" s="1">
        <v>0.43689320388349501</v>
      </c>
      <c r="Y34" s="1">
        <v>113</v>
      </c>
      <c r="Z34" s="1">
        <v>3.33492870886161</v>
      </c>
      <c r="AA34" s="1">
        <v>-2.79896373837784E-3</v>
      </c>
      <c r="AB34" s="1">
        <v>8.9166413235305095E-2</v>
      </c>
      <c r="AC34" s="1">
        <v>0.29860745676440298</v>
      </c>
      <c r="AD34" s="1">
        <v>-1.05919291455014</v>
      </c>
      <c r="AE34" s="1">
        <v>0.50442477876106195</v>
      </c>
      <c r="AF34" s="1">
        <v>117</v>
      </c>
      <c r="AG34" s="1">
        <v>3.3348791308544001</v>
      </c>
      <c r="AH34" s="4">
        <v>-1.1968424013815799E-3</v>
      </c>
      <c r="AI34" s="1">
        <v>4.3811901526450002E-2</v>
      </c>
      <c r="AJ34" s="1">
        <v>0.20931292727982601</v>
      </c>
      <c r="AK34" s="1">
        <v>-0.66900101575876703</v>
      </c>
      <c r="AL34" s="1">
        <v>0.53846153846153799</v>
      </c>
      <c r="AM34" s="1">
        <v>74</v>
      </c>
      <c r="AN34" s="1">
        <v>1.19262034935614</v>
      </c>
      <c r="AO34" s="1">
        <v>-2.9845954440811499E-3</v>
      </c>
      <c r="AP34" s="1">
        <v>4.6633676899206902E-2</v>
      </c>
      <c r="AQ34" s="1">
        <v>0.21594831997310501</v>
      </c>
      <c r="AR34" s="1">
        <v>-1.0227449923644201</v>
      </c>
      <c r="AS34" s="1">
        <v>0.5</v>
      </c>
      <c r="AT34" s="1">
        <v>156</v>
      </c>
      <c r="AU34" s="1">
        <v>5.4771874903598698</v>
      </c>
      <c r="AV34" s="1">
        <v>-1.5093166701047099E-3</v>
      </c>
      <c r="AW34" s="1">
        <v>8.6344637862548201E-2</v>
      </c>
      <c r="AX34" s="1">
        <v>0.29384458113524597</v>
      </c>
      <c r="AY34" s="1">
        <v>-0.80128549461990894</v>
      </c>
      <c r="AZ34" s="1">
        <v>0.53205128205128205</v>
      </c>
      <c r="BA34" s="1">
        <v>772</v>
      </c>
      <c r="BB34" s="1">
        <v>0</v>
      </c>
      <c r="BC34" s="1">
        <v>-0.16562444166517701</v>
      </c>
      <c r="BD34" s="1">
        <f t="shared" si="5"/>
        <v>5.6428119320250465</v>
      </c>
      <c r="BE34" s="1">
        <f t="shared" si="6"/>
        <v>3.169254689189223</v>
      </c>
      <c r="BF34">
        <f>VLOOKUP($B34,vols!$A$1:$E$506,4,0)</f>
        <v>274</v>
      </c>
      <c r="BG34">
        <f>VLOOKUP($B34,vols!$A$1:$E$506,5,0)</f>
        <v>260</v>
      </c>
    </row>
    <row r="35" spans="1:59" hidden="1" x14ac:dyDescent="0.15">
      <c r="A35">
        <v>18</v>
      </c>
      <c r="B35" t="s">
        <v>71</v>
      </c>
      <c r="D35" s="1">
        <v>235</v>
      </c>
      <c r="E35" s="1">
        <v>5.48</v>
      </c>
      <c r="F35" s="1">
        <v>0</v>
      </c>
      <c r="G35" s="1">
        <v>0.19</v>
      </c>
      <c r="H35" s="1">
        <v>0.43</v>
      </c>
      <c r="I35" s="1">
        <v>-1.17</v>
      </c>
      <c r="J35" s="1">
        <v>0.49</v>
      </c>
      <c r="K35" s="1">
        <v>120</v>
      </c>
      <c r="L35" s="1">
        <v>2.91</v>
      </c>
      <c r="M35" s="2">
        <v>0</v>
      </c>
      <c r="N35" s="1">
        <v>0.06</v>
      </c>
      <c r="O35" s="1">
        <v>0.25</v>
      </c>
      <c r="P35" s="1">
        <v>-0.67</v>
      </c>
      <c r="Q35" s="1">
        <v>0.51</v>
      </c>
      <c r="R35" s="1">
        <v>115</v>
      </c>
      <c r="S35" s="1">
        <v>2.57</v>
      </c>
      <c r="T35" s="1">
        <v>0</v>
      </c>
      <c r="U35" s="1">
        <v>0.13</v>
      </c>
      <c r="V35" s="1">
        <v>0.35</v>
      </c>
      <c r="W35" s="1">
        <v>-0.96</v>
      </c>
      <c r="X35" s="1">
        <v>0.46</v>
      </c>
      <c r="Y35" s="1">
        <v>119</v>
      </c>
      <c r="Z35" s="1">
        <v>1.19</v>
      </c>
      <c r="AA35" s="1">
        <v>0</v>
      </c>
      <c r="AB35" s="1">
        <v>0.05</v>
      </c>
      <c r="AC35" s="1">
        <v>0.22</v>
      </c>
      <c r="AD35" s="1">
        <v>-2.14</v>
      </c>
      <c r="AE35" s="1">
        <v>0.45</v>
      </c>
      <c r="AF35" s="1">
        <v>116</v>
      </c>
      <c r="AG35" s="1">
        <v>4.29</v>
      </c>
      <c r="AH35" s="4">
        <v>0</v>
      </c>
      <c r="AI35" s="1">
        <v>0.14000000000000001</v>
      </c>
      <c r="AJ35" s="1">
        <v>0.37</v>
      </c>
      <c r="AK35" s="1">
        <v>-7.0000000000000007E-2</v>
      </c>
      <c r="AL35" s="1">
        <v>0.53</v>
      </c>
      <c r="AM35" s="1">
        <v>70</v>
      </c>
      <c r="AN35" s="1">
        <v>0.76</v>
      </c>
      <c r="AO35" s="1">
        <v>0</v>
      </c>
      <c r="AP35" s="1">
        <v>0.05</v>
      </c>
      <c r="AQ35" s="1">
        <v>0.22</v>
      </c>
      <c r="AR35" s="1">
        <v>-1.27</v>
      </c>
      <c r="AS35" s="1">
        <v>0.4</v>
      </c>
      <c r="AT35" s="1">
        <v>165</v>
      </c>
      <c r="AU35" s="1">
        <v>4.72</v>
      </c>
      <c r="AV35" s="1">
        <v>0</v>
      </c>
      <c r="AW35" s="1">
        <v>0.14000000000000001</v>
      </c>
      <c r="AX35" s="1">
        <v>0.38</v>
      </c>
      <c r="AY35" s="1">
        <v>-0.62</v>
      </c>
      <c r="AZ35" s="1">
        <v>0.52</v>
      </c>
      <c r="BA35" s="1">
        <v>794</v>
      </c>
      <c r="BB35" s="1">
        <v>0</v>
      </c>
      <c r="BC35" s="1">
        <v>-0.88411168766987802</v>
      </c>
      <c r="BD35" s="1">
        <f t="shared" si="5"/>
        <v>5.604111687669878</v>
      </c>
      <c r="BE35" s="1">
        <f t="shared" si="6"/>
        <v>3.4058883123301218</v>
      </c>
      <c r="BF35">
        <f>VLOOKUP($B35,vols!$A$1:$E$506,4,0)</f>
        <v>43</v>
      </c>
      <c r="BG35">
        <f>VLOOKUP($B35,vols!$A$1:$E$506,5,0)</f>
        <v>17</v>
      </c>
    </row>
    <row r="36" spans="1:59" hidden="1" x14ac:dyDescent="0.15">
      <c r="A36">
        <v>458</v>
      </c>
      <c r="B36" t="s">
        <v>511</v>
      </c>
      <c r="D36" s="1">
        <v>145</v>
      </c>
      <c r="E36" s="1">
        <v>5.2664340771859299</v>
      </c>
      <c r="F36" s="1">
        <v>-4.6641190635222001E-3</v>
      </c>
      <c r="G36" s="1">
        <v>0.25490239016292399</v>
      </c>
      <c r="H36" s="1">
        <v>0.50487858952715003</v>
      </c>
      <c r="I36" s="1">
        <v>-1.3302864472352101</v>
      </c>
      <c r="J36" s="1">
        <v>0.47586206896551703</v>
      </c>
      <c r="K36" s="1">
        <v>75</v>
      </c>
      <c r="L36" s="1">
        <v>3.13006480139454</v>
      </c>
      <c r="M36" s="2">
        <v>-4.4876531430040403E-3</v>
      </c>
      <c r="N36" s="1">
        <v>0.10452625620584099</v>
      </c>
      <c r="O36" s="1">
        <v>0.32330520596773799</v>
      </c>
      <c r="P36" s="1">
        <v>-1.0271604862912</v>
      </c>
      <c r="Q36" s="1">
        <v>0.49333333333333301</v>
      </c>
      <c r="R36" s="1">
        <v>70</v>
      </c>
      <c r="S36" s="1">
        <v>2.1363692757913899</v>
      </c>
      <c r="T36" s="1">
        <v>-4.8506687509271102E-3</v>
      </c>
      <c r="U36" s="1">
        <v>0.15037613395708199</v>
      </c>
      <c r="V36" s="1">
        <v>0.38778361744287598</v>
      </c>
      <c r="W36" s="1">
        <v>-0.87560896668079602</v>
      </c>
      <c r="X36" s="1">
        <v>0.45714285714285702</v>
      </c>
      <c r="Y36" s="1">
        <v>27</v>
      </c>
      <c r="Z36" s="1">
        <v>1.0740619661959601</v>
      </c>
      <c r="AA36" s="1">
        <v>1.46592380953744E-3</v>
      </c>
      <c r="AB36" s="1">
        <v>2.5682145697326301E-2</v>
      </c>
      <c r="AC36" s="1">
        <v>0.16025649970383801</v>
      </c>
      <c r="AD36" s="1">
        <v>0.23783134611332399</v>
      </c>
      <c r="AE36" s="1">
        <v>0.55555555555555503</v>
      </c>
      <c r="AF36" s="1">
        <v>118</v>
      </c>
      <c r="AG36" s="1">
        <v>4.1923721109899601</v>
      </c>
      <c r="AH36" s="4">
        <v>-6.0148064762302602E-3</v>
      </c>
      <c r="AI36" s="1">
        <v>0.22922024446559799</v>
      </c>
      <c r="AJ36" s="1">
        <v>0.47876951079365698</v>
      </c>
      <c r="AK36" s="1">
        <v>-1.48244018926481</v>
      </c>
      <c r="AL36" s="1">
        <v>0.45762711864406702</v>
      </c>
      <c r="AM36" s="1">
        <v>42</v>
      </c>
      <c r="AN36" s="1">
        <v>-0.51994040858366597</v>
      </c>
      <c r="AO36" s="1">
        <v>-1.0509612628107999E-2</v>
      </c>
      <c r="AP36" s="1">
        <v>8.4950984839397406E-2</v>
      </c>
      <c r="AQ36" s="1">
        <v>0.29146352231350903</v>
      </c>
      <c r="AR36" s="1">
        <v>-1.5144390175376501</v>
      </c>
      <c r="AS36" s="1">
        <v>0.33333333333333298</v>
      </c>
      <c r="AT36" s="1">
        <v>103</v>
      </c>
      <c r="AU36" s="1">
        <v>5.7863744857695902</v>
      </c>
      <c r="AV36" s="1">
        <v>-2.25715112516334E-3</v>
      </c>
      <c r="AW36" s="1">
        <v>0.16995140532352601</v>
      </c>
      <c r="AX36" s="1">
        <v>0.412251628648725</v>
      </c>
      <c r="AY36" s="1">
        <v>-0.55846817518054304</v>
      </c>
      <c r="AZ36" s="1">
        <v>0.53398058252427105</v>
      </c>
      <c r="BA36" s="1">
        <v>480</v>
      </c>
      <c r="BB36" s="1">
        <v>0</v>
      </c>
      <c r="BC36" s="1">
        <v>0.21120943952802301</v>
      </c>
      <c r="BD36" s="1">
        <f t="shared" si="5"/>
        <v>5.5751650462415672</v>
      </c>
      <c r="BE36" s="1">
        <f t="shared" si="6"/>
        <v>3.981162671461937</v>
      </c>
      <c r="BF36">
        <f>VLOOKUP($B36,vols!$A$1:$E$506,4,0)</f>
        <v>42</v>
      </c>
      <c r="BG36">
        <f>VLOOKUP($B36,vols!$A$1:$E$506,5,0)</f>
        <v>80</v>
      </c>
    </row>
    <row r="37" spans="1:59" hidden="1" x14ac:dyDescent="0.15">
      <c r="A37">
        <v>30</v>
      </c>
      <c r="B37" t="s">
        <v>83</v>
      </c>
      <c r="D37" s="1">
        <v>153</v>
      </c>
      <c r="E37" s="1">
        <v>8.27</v>
      </c>
      <c r="F37" s="1">
        <v>0</v>
      </c>
      <c r="G37" s="1">
        <v>0.32</v>
      </c>
      <c r="H37" s="1">
        <v>0.56000000000000005</v>
      </c>
      <c r="I37" s="1">
        <v>-0.79</v>
      </c>
      <c r="J37" s="1">
        <v>0.53</v>
      </c>
      <c r="K37" s="1">
        <v>79</v>
      </c>
      <c r="L37" s="1">
        <v>4.5999999999999996</v>
      </c>
      <c r="M37" s="2">
        <v>0</v>
      </c>
      <c r="N37" s="1">
        <v>0.14000000000000001</v>
      </c>
      <c r="O37" s="1">
        <v>0.37</v>
      </c>
      <c r="P37" s="1">
        <v>-0.26</v>
      </c>
      <c r="Q37" s="1">
        <v>0.56999999999999995</v>
      </c>
      <c r="R37" s="1">
        <v>74</v>
      </c>
      <c r="S37" s="1">
        <v>3.67</v>
      </c>
      <c r="T37" s="1">
        <v>0</v>
      </c>
      <c r="U37" s="1">
        <v>0.18</v>
      </c>
      <c r="V37" s="1">
        <v>0.42</v>
      </c>
      <c r="W37" s="1">
        <v>-0.82</v>
      </c>
      <c r="X37" s="1">
        <v>0.49</v>
      </c>
      <c r="Y37" s="1">
        <v>30</v>
      </c>
      <c r="Z37" s="1">
        <v>2.0299999999999998</v>
      </c>
      <c r="AA37" s="1">
        <v>0</v>
      </c>
      <c r="AB37" s="1">
        <v>0.03</v>
      </c>
      <c r="AC37" s="1">
        <v>0.17</v>
      </c>
      <c r="AD37" s="1">
        <v>-7.0000000000000007E-2</v>
      </c>
      <c r="AE37" s="1">
        <v>0.56999999999999995</v>
      </c>
      <c r="AF37" s="1">
        <v>123</v>
      </c>
      <c r="AG37" s="1">
        <v>6.23</v>
      </c>
      <c r="AH37" s="4">
        <v>0</v>
      </c>
      <c r="AI37" s="1">
        <v>0.28000000000000003</v>
      </c>
      <c r="AJ37" s="1">
        <v>0.53</v>
      </c>
      <c r="AK37" s="1">
        <v>-0.8</v>
      </c>
      <c r="AL37" s="1">
        <v>0.52</v>
      </c>
      <c r="AM37" s="1">
        <v>47</v>
      </c>
      <c r="AN37" s="1">
        <v>2.36</v>
      </c>
      <c r="AO37" s="1">
        <v>0</v>
      </c>
      <c r="AP37" s="1">
        <v>0.11</v>
      </c>
      <c r="AQ37" s="1">
        <v>0.34</v>
      </c>
      <c r="AR37" s="1">
        <v>-0.3</v>
      </c>
      <c r="AS37" s="1">
        <v>0.6</v>
      </c>
      <c r="AT37" s="1">
        <v>106</v>
      </c>
      <c r="AU37" s="1">
        <v>5.91</v>
      </c>
      <c r="AV37" s="1">
        <v>0</v>
      </c>
      <c r="AW37" s="1">
        <v>0.2</v>
      </c>
      <c r="AX37" s="1">
        <v>0.45</v>
      </c>
      <c r="AY37" s="1">
        <v>-0.76</v>
      </c>
      <c r="AZ37" s="1">
        <v>0.5</v>
      </c>
      <c r="BA37" s="1">
        <v>527</v>
      </c>
      <c r="BB37" s="1">
        <v>0</v>
      </c>
      <c r="BC37" s="1">
        <v>0.40155440414507698</v>
      </c>
      <c r="BD37" s="1">
        <f t="shared" si="5"/>
        <v>5.5084455958549228</v>
      </c>
      <c r="BE37" s="1">
        <f t="shared" si="6"/>
        <v>5.8284455958549231</v>
      </c>
      <c r="BF37">
        <f>VLOOKUP($B37,vols!$A$1:$E$506,4,0)</f>
        <v>49</v>
      </c>
      <c r="BG37">
        <f>VLOOKUP($B37,vols!$A$1:$E$506,5,0)</f>
        <v>89</v>
      </c>
    </row>
    <row r="38" spans="1:59" hidden="1" x14ac:dyDescent="0.15">
      <c r="A38">
        <v>490</v>
      </c>
      <c r="B38" t="s">
        <v>543</v>
      </c>
      <c r="D38" s="1">
        <v>223</v>
      </c>
      <c r="E38" s="1">
        <v>7.0389606926846104</v>
      </c>
      <c r="F38" s="1">
        <v>-6.3942356482029499E-4</v>
      </c>
      <c r="G38" s="1">
        <v>0.111090168286515</v>
      </c>
      <c r="H38" s="1">
        <v>0.33330191761601902</v>
      </c>
      <c r="I38" s="1">
        <v>-0.42781468518041399</v>
      </c>
      <c r="J38" s="1">
        <v>0.53363228699551501</v>
      </c>
      <c r="K38" s="1">
        <v>119</v>
      </c>
      <c r="L38" s="1">
        <v>4.1205840866538903</v>
      </c>
      <c r="M38" s="2">
        <v>-7.2878693235243802E-4</v>
      </c>
      <c r="N38" s="1">
        <v>5.6766022956171502E-2</v>
      </c>
      <c r="O38" s="1">
        <v>0.238256212838556</v>
      </c>
      <c r="P38" s="1">
        <v>-0.36400160951397997</v>
      </c>
      <c r="Q38" s="1">
        <v>0.53781512605042003</v>
      </c>
      <c r="R38" s="1">
        <v>104</v>
      </c>
      <c r="S38" s="1">
        <v>2.9183766060307201</v>
      </c>
      <c r="T38" s="1">
        <v>-5.3717125004793995E-4</v>
      </c>
      <c r="U38" s="1">
        <v>5.4324145330344097E-2</v>
      </c>
      <c r="V38" s="1">
        <v>0.23307540696166101</v>
      </c>
      <c r="W38" s="1">
        <v>-0.23968985288171099</v>
      </c>
      <c r="X38" s="1">
        <v>0.52884615384615297</v>
      </c>
      <c r="Y38" s="1">
        <v>109</v>
      </c>
      <c r="Z38" s="1">
        <v>2.6255054432624201</v>
      </c>
      <c r="AA38" s="1">
        <v>-4.6325927929643401E-4</v>
      </c>
      <c r="AB38" s="1">
        <v>5.0400551011298499E-2</v>
      </c>
      <c r="AC38" s="1">
        <v>0.22450067040278099</v>
      </c>
      <c r="AD38" s="1">
        <v>-0.22492254189137401</v>
      </c>
      <c r="AE38" s="1">
        <v>0.56880733944954098</v>
      </c>
      <c r="AF38" s="1">
        <v>114</v>
      </c>
      <c r="AG38" s="1">
        <v>4.4134552494221797</v>
      </c>
      <c r="AH38" s="4">
        <v>-8.0786134659311E-4</v>
      </c>
      <c r="AI38" s="1">
        <v>6.06896172752171E-2</v>
      </c>
      <c r="AJ38" s="1">
        <v>0.24635262790402099</v>
      </c>
      <c r="AK38" s="1">
        <v>-0.37383889222198602</v>
      </c>
      <c r="AL38" s="1">
        <v>0.5</v>
      </c>
      <c r="AM38" s="1">
        <v>77</v>
      </c>
      <c r="AN38" s="1">
        <v>1.8487031891094801</v>
      </c>
      <c r="AO38" s="1">
        <v>-1.1494484280387799E-3</v>
      </c>
      <c r="AP38" s="1">
        <v>3.5886444760691201E-2</v>
      </c>
      <c r="AQ38" s="1">
        <v>0.18943717892929801</v>
      </c>
      <c r="AR38" s="1">
        <v>-0.46721308593820898</v>
      </c>
      <c r="AS38" s="1">
        <v>0.48051948051948001</v>
      </c>
      <c r="AT38" s="1">
        <v>146</v>
      </c>
      <c r="AU38" s="1">
        <v>5.1902575035751202</v>
      </c>
      <c r="AV38" s="1">
        <v>-3.7043784928725499E-4</v>
      </c>
      <c r="AW38" s="1">
        <v>7.5203723525824398E-2</v>
      </c>
      <c r="AX38" s="1">
        <v>0.27423297308278599</v>
      </c>
      <c r="AY38" s="1">
        <v>-0.19721890255557301</v>
      </c>
      <c r="AZ38" s="1">
        <v>0.56164383561643805</v>
      </c>
      <c r="BA38" s="1">
        <v>771</v>
      </c>
      <c r="BB38" s="1">
        <v>0</v>
      </c>
      <c r="BC38" s="1">
        <v>-0.30783078307830702</v>
      </c>
      <c r="BD38" s="1">
        <f t="shared" si="5"/>
        <v>5.4980882866534273</v>
      </c>
      <c r="BE38" s="1">
        <f t="shared" si="6"/>
        <v>4.1056244663438726</v>
      </c>
      <c r="BF38">
        <f>VLOOKUP($B38,vols!$A$1:$E$506,4,0)</f>
        <v>131</v>
      </c>
      <c r="BG38">
        <f>VLOOKUP($B38,vols!$A$1:$E$506,5,0)</f>
        <v>197</v>
      </c>
    </row>
    <row r="39" spans="1:59" hidden="1" x14ac:dyDescent="0.15">
      <c r="A39">
        <v>13</v>
      </c>
      <c r="B39" t="s">
        <v>66</v>
      </c>
      <c r="D39" s="1">
        <v>235</v>
      </c>
      <c r="E39" s="1">
        <v>7.37</v>
      </c>
      <c r="F39" s="1">
        <v>0</v>
      </c>
      <c r="G39" s="1">
        <v>0.22</v>
      </c>
      <c r="H39" s="1">
        <v>0.47</v>
      </c>
      <c r="I39" s="1">
        <v>-0.37</v>
      </c>
      <c r="J39" s="1">
        <v>0.54</v>
      </c>
      <c r="K39" s="1">
        <v>114</v>
      </c>
      <c r="L39" s="1">
        <v>4.93</v>
      </c>
      <c r="M39" s="2">
        <v>0</v>
      </c>
      <c r="N39" s="1">
        <v>0.1</v>
      </c>
      <c r="O39" s="1">
        <v>0.32</v>
      </c>
      <c r="P39" s="1">
        <v>0.93</v>
      </c>
      <c r="Q39" s="1">
        <v>0.66</v>
      </c>
      <c r="R39" s="1">
        <v>121</v>
      </c>
      <c r="S39" s="1">
        <v>2.44</v>
      </c>
      <c r="T39" s="1">
        <v>0</v>
      </c>
      <c r="U39" s="1">
        <v>0.12</v>
      </c>
      <c r="V39" s="1">
        <v>0.34</v>
      </c>
      <c r="W39" s="1">
        <v>-1.38</v>
      </c>
      <c r="X39" s="1">
        <v>0.44</v>
      </c>
      <c r="Y39" s="1">
        <v>115</v>
      </c>
      <c r="Z39" s="1">
        <v>4.8899999999999997</v>
      </c>
      <c r="AA39" s="1">
        <v>0</v>
      </c>
      <c r="AB39" s="1">
        <v>0.17</v>
      </c>
      <c r="AC39" s="1">
        <v>0.41</v>
      </c>
      <c r="AD39" s="1">
        <v>0.05</v>
      </c>
      <c r="AE39" s="1">
        <v>0.56999999999999995</v>
      </c>
      <c r="AF39" s="1">
        <v>120</v>
      </c>
      <c r="AG39" s="1">
        <v>2.48</v>
      </c>
      <c r="AH39" s="1">
        <v>0</v>
      </c>
      <c r="AI39" s="1">
        <v>0.05</v>
      </c>
      <c r="AJ39" s="1">
        <v>0.22</v>
      </c>
      <c r="AK39" s="1">
        <v>-0.86</v>
      </c>
      <c r="AL39" s="1">
        <v>0.52</v>
      </c>
      <c r="AM39" s="1">
        <v>77</v>
      </c>
      <c r="AN39" s="1">
        <v>2.29</v>
      </c>
      <c r="AO39" s="1">
        <v>0</v>
      </c>
      <c r="AP39" s="1">
        <v>0.1</v>
      </c>
      <c r="AQ39" s="1">
        <v>0.32</v>
      </c>
      <c r="AR39" s="1">
        <v>-0.17</v>
      </c>
      <c r="AS39" s="1">
        <v>0.56000000000000005</v>
      </c>
      <c r="AT39" s="1">
        <v>158</v>
      </c>
      <c r="AU39" s="1">
        <v>5.08</v>
      </c>
      <c r="AV39" s="1">
        <v>0</v>
      </c>
      <c r="AW39" s="1">
        <v>0.11</v>
      </c>
      <c r="AX39" s="1">
        <v>0.34</v>
      </c>
      <c r="AY39" s="1">
        <v>-0.36</v>
      </c>
      <c r="AZ39" s="1">
        <v>0.54</v>
      </c>
      <c r="BA39" s="1">
        <v>809</v>
      </c>
      <c r="BB39" s="1">
        <v>0</v>
      </c>
      <c r="BC39" s="1">
        <v>-0.38722222222222202</v>
      </c>
      <c r="BD39" s="1">
        <f t="shared" si="5"/>
        <v>5.4672222222222224</v>
      </c>
      <c r="BE39" s="1">
        <f t="shared" si="6"/>
        <v>2.0927777777777781</v>
      </c>
      <c r="BF39">
        <f>VLOOKUP($B39,vols!$A$1:$E$506,4,0)</f>
        <v>265</v>
      </c>
      <c r="BG39">
        <f>VLOOKUP($B39,vols!$A$1:$E$506,5,0)</f>
        <v>331</v>
      </c>
    </row>
    <row r="40" spans="1:59" hidden="1" x14ac:dyDescent="0.15">
      <c r="A40">
        <v>343</v>
      </c>
      <c r="B40" t="s">
        <v>396</v>
      </c>
      <c r="D40" s="1">
        <v>234</v>
      </c>
      <c r="E40" s="1">
        <v>9.2949288569641002</v>
      </c>
      <c r="F40" s="1">
        <v>-2.2561936654979802E-3</v>
      </c>
      <c r="G40" s="1">
        <v>0.18381256029110199</v>
      </c>
      <c r="H40" s="1">
        <v>0.42873367058245199</v>
      </c>
      <c r="I40" s="1">
        <v>-1.2261531112003701</v>
      </c>
      <c r="J40" s="1">
        <v>0.487179487179487</v>
      </c>
      <c r="K40" s="1">
        <v>127</v>
      </c>
      <c r="L40" s="1">
        <v>4.3920719704668896</v>
      </c>
      <c r="M40" s="2">
        <v>-1.9745829119234099E-3</v>
      </c>
      <c r="N40" s="1">
        <v>8.0862076445136502E-2</v>
      </c>
      <c r="O40" s="1">
        <v>0.28436257919272101</v>
      </c>
      <c r="P40" s="1">
        <v>-0.88187422735506105</v>
      </c>
      <c r="Q40" s="1">
        <v>0.49606299212598398</v>
      </c>
      <c r="R40" s="1">
        <v>107</v>
      </c>
      <c r="S40" s="1">
        <v>4.9028568864972097</v>
      </c>
      <c r="T40" s="1">
        <v>-2.59359522874298E-3</v>
      </c>
      <c r="U40" s="1">
        <v>0.102950483845966</v>
      </c>
      <c r="V40" s="1">
        <v>0.32085897812896902</v>
      </c>
      <c r="W40" s="1">
        <v>-0.85682842926792402</v>
      </c>
      <c r="X40" s="1">
        <v>0.47663551401869098</v>
      </c>
      <c r="Y40" s="1">
        <v>105</v>
      </c>
      <c r="Z40" s="1">
        <v>6.0940702459963498</v>
      </c>
      <c r="AA40" s="1">
        <v>-9.2557350333939995E-4</v>
      </c>
      <c r="AB40" s="1">
        <v>9.1963539099157901E-2</v>
      </c>
      <c r="AC40" s="1">
        <v>0.30325490779071901</v>
      </c>
      <c r="AD40" s="1">
        <v>-0.31742155485156298</v>
      </c>
      <c r="AE40" s="1">
        <v>0.50476190476190397</v>
      </c>
      <c r="AF40" s="1">
        <v>129</v>
      </c>
      <c r="AG40" s="1">
        <v>3.2008586109677499</v>
      </c>
      <c r="AH40" s="4">
        <v>-3.3289417032072201E-3</v>
      </c>
      <c r="AI40" s="1">
        <v>9.1849021191944893E-2</v>
      </c>
      <c r="AJ40" s="1">
        <v>0.30306603437525698</v>
      </c>
      <c r="AK40" s="1">
        <v>-1.4169634040283201</v>
      </c>
      <c r="AL40" s="1">
        <v>0.47286821705426302</v>
      </c>
      <c r="AM40" s="1">
        <v>73</v>
      </c>
      <c r="AN40" s="1">
        <v>4.2691531113237504</v>
      </c>
      <c r="AO40" s="1">
        <v>-3.7740265063514098E-3</v>
      </c>
      <c r="AP40" s="1">
        <v>7.5283404411713897E-2</v>
      </c>
      <c r="AQ40" s="1">
        <v>0.27437821417108499</v>
      </c>
      <c r="AR40" s="1">
        <v>-1.00410280676244</v>
      </c>
      <c r="AS40" s="1">
        <v>0.50684931506849296</v>
      </c>
      <c r="AT40" s="1">
        <v>161</v>
      </c>
      <c r="AU40" s="1">
        <v>5.02577574564034</v>
      </c>
      <c r="AV40" s="1">
        <v>-1.56368243185859E-3</v>
      </c>
      <c r="AW40" s="1">
        <v>0.108529155879388</v>
      </c>
      <c r="AX40" s="1">
        <v>0.32943763579680502</v>
      </c>
      <c r="AY40" s="1">
        <v>-0.75944325089708298</v>
      </c>
      <c r="AZ40" s="1">
        <v>0.47826086956521702</v>
      </c>
      <c r="BA40" s="1">
        <v>770</v>
      </c>
      <c r="BB40" s="1">
        <v>0</v>
      </c>
      <c r="BC40" s="1">
        <v>-0.239627434377646</v>
      </c>
      <c r="BD40" s="1">
        <f t="shared" si="5"/>
        <v>5.2654031800179864</v>
      </c>
      <c r="BE40" s="1">
        <f t="shared" si="6"/>
        <v>2.961231176590104</v>
      </c>
      <c r="BF40">
        <f>VLOOKUP($B40,vols!$A$1:$E$506,4,0)</f>
        <v>53</v>
      </c>
      <c r="BG40">
        <f>VLOOKUP($B40,vols!$A$1:$E$506,5,0)</f>
        <v>66</v>
      </c>
    </row>
    <row r="41" spans="1:59" hidden="1" x14ac:dyDescent="0.15">
      <c r="A41">
        <v>33</v>
      </c>
      <c r="B41" t="s">
        <v>86</v>
      </c>
      <c r="D41" s="1">
        <v>230</v>
      </c>
      <c r="E41" s="1">
        <v>7.63</v>
      </c>
      <c r="F41" s="1">
        <v>0</v>
      </c>
      <c r="G41" s="1">
        <v>0.3</v>
      </c>
      <c r="H41" s="1">
        <v>0.55000000000000004</v>
      </c>
      <c r="I41" s="1">
        <v>-0.2</v>
      </c>
      <c r="J41" s="1">
        <v>0.52</v>
      </c>
      <c r="K41" s="1">
        <v>119</v>
      </c>
      <c r="L41" s="1">
        <v>3.2</v>
      </c>
      <c r="M41" s="2">
        <v>0</v>
      </c>
      <c r="N41" s="1">
        <v>0.15</v>
      </c>
      <c r="O41" s="1">
        <v>0.39</v>
      </c>
      <c r="P41" s="1">
        <v>0.13</v>
      </c>
      <c r="Q41" s="1">
        <v>0.52</v>
      </c>
      <c r="R41" s="1">
        <v>111</v>
      </c>
      <c r="S41" s="1">
        <v>4.42</v>
      </c>
      <c r="T41" s="1">
        <v>0</v>
      </c>
      <c r="U41" s="1">
        <v>0.15</v>
      </c>
      <c r="V41" s="1">
        <v>0.38</v>
      </c>
      <c r="W41" s="1">
        <v>-0.43</v>
      </c>
      <c r="X41" s="1">
        <v>0.51</v>
      </c>
      <c r="Y41" s="1">
        <v>106</v>
      </c>
      <c r="Z41" s="1">
        <v>1.95</v>
      </c>
      <c r="AA41" s="1">
        <v>0</v>
      </c>
      <c r="AB41" s="1">
        <v>0.03</v>
      </c>
      <c r="AC41" s="1">
        <v>0.18</v>
      </c>
      <c r="AD41" s="1">
        <v>-0.71</v>
      </c>
      <c r="AE41" s="1">
        <v>0.51</v>
      </c>
      <c r="AF41" s="1">
        <v>124</v>
      </c>
      <c r="AG41" s="1">
        <v>5.67</v>
      </c>
      <c r="AH41" s="4">
        <v>0</v>
      </c>
      <c r="AI41" s="1">
        <v>0.27</v>
      </c>
      <c r="AJ41" s="1">
        <v>0.52</v>
      </c>
      <c r="AK41" s="1">
        <v>0.03</v>
      </c>
      <c r="AL41" s="1">
        <v>0.52</v>
      </c>
      <c r="AM41" s="1">
        <v>65</v>
      </c>
      <c r="AN41" s="1">
        <v>2.88</v>
      </c>
      <c r="AO41" s="1">
        <v>0</v>
      </c>
      <c r="AP41" s="1">
        <v>0.15</v>
      </c>
      <c r="AQ41" s="1">
        <v>0.38</v>
      </c>
      <c r="AR41" s="1">
        <v>0.23</v>
      </c>
      <c r="AS41" s="1">
        <v>0.52</v>
      </c>
      <c r="AT41" s="1">
        <v>165</v>
      </c>
      <c r="AU41" s="1">
        <v>4.75</v>
      </c>
      <c r="AV41" s="1">
        <v>0</v>
      </c>
      <c r="AW41" s="1">
        <v>0.15</v>
      </c>
      <c r="AX41" s="1">
        <v>0.39</v>
      </c>
      <c r="AY41" s="1">
        <v>-0.51</v>
      </c>
      <c r="AZ41" s="1">
        <v>0.52</v>
      </c>
      <c r="BA41" s="1">
        <v>790</v>
      </c>
      <c r="BB41" s="1">
        <v>0</v>
      </c>
      <c r="BC41" s="1">
        <v>-0.51202616894362096</v>
      </c>
      <c r="BD41" s="1">
        <f t="shared" si="5"/>
        <v>5.2620261689436205</v>
      </c>
      <c r="BE41" s="1">
        <f t="shared" si="6"/>
        <v>5.1579738310563794</v>
      </c>
      <c r="BF41">
        <f>VLOOKUP($B41,vols!$A$1:$E$506,4,0)</f>
        <v>327</v>
      </c>
      <c r="BG41">
        <f>VLOOKUP($B41,vols!$A$1:$E$506,5,0)</f>
        <v>325</v>
      </c>
    </row>
    <row r="42" spans="1:59" hidden="1" x14ac:dyDescent="0.15">
      <c r="A42">
        <v>403</v>
      </c>
      <c r="B42" t="s">
        <v>456</v>
      </c>
      <c r="D42" s="1">
        <v>177</v>
      </c>
      <c r="E42" s="1">
        <v>8.8099984542433507</v>
      </c>
      <c r="F42" s="1">
        <v>-1.87277305386356E-3</v>
      </c>
      <c r="G42" s="1">
        <v>0.14116740627313601</v>
      </c>
      <c r="H42" s="1">
        <v>0.37572251233208798</v>
      </c>
      <c r="I42" s="1">
        <v>-0.87726459464494</v>
      </c>
      <c r="J42" s="1">
        <v>0.57062146892655297</v>
      </c>
      <c r="K42" s="1">
        <v>96</v>
      </c>
      <c r="L42" s="1">
        <v>5.3212423166579201</v>
      </c>
      <c r="M42" s="2">
        <v>-1.81086895100301E-3</v>
      </c>
      <c r="N42" s="1">
        <v>6.6127892320059098E-2</v>
      </c>
      <c r="O42" s="1">
        <v>0.25715344119816702</v>
      </c>
      <c r="P42" s="1">
        <v>-0.66898793787758404</v>
      </c>
      <c r="Q42" s="1">
        <v>0.55208333333333304</v>
      </c>
      <c r="R42" s="1">
        <v>81</v>
      </c>
      <c r="S42" s="1">
        <v>3.4887561375854301</v>
      </c>
      <c r="T42" s="1">
        <v>-1.9453766312926099E-3</v>
      </c>
      <c r="U42" s="1">
        <v>7.5039513953077203E-2</v>
      </c>
      <c r="V42" s="1">
        <v>0.273933411531118</v>
      </c>
      <c r="W42" s="1">
        <v>-0.57523288690471097</v>
      </c>
      <c r="X42" s="1">
        <v>0.592592592592592</v>
      </c>
      <c r="Y42" s="1">
        <v>69</v>
      </c>
      <c r="Z42" s="1">
        <v>2.21287617215962</v>
      </c>
      <c r="AA42" s="1">
        <v>-1.46838663149494E-3</v>
      </c>
      <c r="AB42" s="1">
        <v>3.8389183822345803E-2</v>
      </c>
      <c r="AC42" s="1">
        <v>0.195931579441257</v>
      </c>
      <c r="AD42" s="1">
        <v>-0.50961815969840796</v>
      </c>
      <c r="AE42" s="1">
        <v>0.52173913043478204</v>
      </c>
      <c r="AF42" s="1">
        <v>108</v>
      </c>
      <c r="AG42" s="1">
        <v>6.5971222820837303</v>
      </c>
      <c r="AH42" s="4">
        <v>-2.1273867272067698E-3</v>
      </c>
      <c r="AI42" s="1">
        <v>0.10277822245079</v>
      </c>
      <c r="AJ42" s="1">
        <v>0.32059042788391301</v>
      </c>
      <c r="AK42" s="1">
        <f>AH42/AJ42</f>
        <v>-6.6358398198248904E-3</v>
      </c>
      <c r="AL42" s="1">
        <v>0.60185185185185097</v>
      </c>
      <c r="AM42" s="1">
        <v>63</v>
      </c>
      <c r="AN42" s="1">
        <v>2.5413586058822699</v>
      </c>
      <c r="AO42" s="1">
        <v>-5.7105621912180897E-3</v>
      </c>
      <c r="AP42" s="1">
        <v>3.9668988989432198E-2</v>
      </c>
      <c r="AQ42" s="1">
        <v>0.19917075334855799</v>
      </c>
      <c r="AR42" s="1">
        <v>-1.80631649977812</v>
      </c>
      <c r="AS42" s="1">
        <v>0.50793650793650702</v>
      </c>
      <c r="AT42" s="1">
        <v>114</v>
      </c>
      <c r="AU42" s="1">
        <v>6.2686398483610697</v>
      </c>
      <c r="AV42" s="1">
        <v>2.6687929705090197E-4</v>
      </c>
      <c r="AW42" s="1">
        <v>0.101498417283704</v>
      </c>
      <c r="AX42" s="1">
        <v>0.318588162497767</v>
      </c>
      <c r="AY42" s="1">
        <v>9.4659388253206994E-2</v>
      </c>
      <c r="AZ42" s="1">
        <v>0.60526315789473595</v>
      </c>
      <c r="BA42" s="1">
        <v>633</v>
      </c>
      <c r="BB42" s="1">
        <v>0</v>
      </c>
      <c r="BC42" s="1">
        <v>1.0139130434782599</v>
      </c>
      <c r="BD42" s="1">
        <f t="shared" si="5"/>
        <v>5.25472680488281</v>
      </c>
      <c r="BE42" s="1">
        <f t="shared" si="6"/>
        <v>5.5832092386054706</v>
      </c>
      <c r="BF42">
        <f>VLOOKUP($B42,vols!$A$1:$E$506,4,0)</f>
        <v>30</v>
      </c>
      <c r="BG42">
        <f>VLOOKUP($B42,vols!$A$1:$E$506,5,0)</f>
        <v>25</v>
      </c>
    </row>
    <row r="43" spans="1:59" hidden="1" x14ac:dyDescent="0.15">
      <c r="A43">
        <v>465</v>
      </c>
      <c r="B43" t="s">
        <v>518</v>
      </c>
      <c r="D43" s="1">
        <v>217</v>
      </c>
      <c r="E43" s="1">
        <v>6.6571006786618696</v>
      </c>
      <c r="F43" s="1">
        <v>-2.4333314905400599E-3</v>
      </c>
      <c r="G43" s="1">
        <v>0.174602449884671</v>
      </c>
      <c r="H43" s="1">
        <v>0.41785457982971902</v>
      </c>
      <c r="I43" s="1">
        <v>-1.2636763097400401</v>
      </c>
      <c r="J43" s="1">
        <v>0.51152073732718895</v>
      </c>
      <c r="K43" s="1">
        <v>114</v>
      </c>
      <c r="L43" s="1">
        <v>4.5540742699710499</v>
      </c>
      <c r="M43" s="2">
        <v>-4.1082175011783603E-4</v>
      </c>
      <c r="N43" s="1">
        <v>8.1432422375584401E-2</v>
      </c>
      <c r="O43" s="1">
        <v>0.28536366688067399</v>
      </c>
      <c r="P43" s="1">
        <v>-0.164119279883717</v>
      </c>
      <c r="Q43" s="1">
        <v>0.58771929824561397</v>
      </c>
      <c r="R43" s="1">
        <v>103</v>
      </c>
      <c r="S43" s="1">
        <v>2.1030264086908201</v>
      </c>
      <c r="T43" s="1">
        <v>-4.6718374168326299E-3</v>
      </c>
      <c r="U43" s="1">
        <v>9.3170027509086706E-2</v>
      </c>
      <c r="V43" s="1">
        <v>0.30523765742300901</v>
      </c>
      <c r="W43" s="1">
        <v>-1.5764740759587701</v>
      </c>
      <c r="X43" s="1">
        <v>0.42718446601941701</v>
      </c>
      <c r="Y43" s="1">
        <v>105</v>
      </c>
      <c r="Z43" s="1">
        <v>3.8196916519982902</v>
      </c>
      <c r="AA43" s="1">
        <v>-1.3560962269345701E-3</v>
      </c>
      <c r="AB43" s="1">
        <v>0.105616932154544</v>
      </c>
      <c r="AC43" s="1">
        <v>0.32498758769304398</v>
      </c>
      <c r="AD43" s="1">
        <v>-0.43814012971664701</v>
      </c>
      <c r="AE43" s="1">
        <v>0.54285714285714204</v>
      </c>
      <c r="AF43" s="1">
        <v>112</v>
      </c>
      <c r="AG43" s="1">
        <v>2.8374090266635799</v>
      </c>
      <c r="AH43" s="4">
        <v>-3.44323955017021E-3</v>
      </c>
      <c r="AI43" s="1">
        <v>6.89855177301269E-2</v>
      </c>
      <c r="AJ43" s="1">
        <v>0.26265094275506901</v>
      </c>
      <c r="AK43" s="1">
        <v>-1.46827125603995</v>
      </c>
      <c r="AL43" s="1">
        <v>0.48214285714285698</v>
      </c>
      <c r="AM43" s="1">
        <v>67</v>
      </c>
      <c r="AN43" s="1">
        <v>1.5913705045661</v>
      </c>
      <c r="AO43" s="1">
        <v>-3.4556597816955098E-3</v>
      </c>
      <c r="AP43" s="1">
        <v>5.3596841538912102E-2</v>
      </c>
      <c r="AQ43" s="1">
        <v>0.23150991671829499</v>
      </c>
      <c r="AR43" s="1">
        <v>-1.0000833167562599</v>
      </c>
      <c r="AS43" s="1">
        <v>0.53731343283582</v>
      </c>
      <c r="AT43" s="1">
        <v>150</v>
      </c>
      <c r="AU43" s="1">
        <v>5.0657301740957701</v>
      </c>
      <c r="AV43" s="1">
        <v>-1.9766915204906298E-3</v>
      </c>
      <c r="AW43" s="1">
        <v>0.12100560834575901</v>
      </c>
      <c r="AX43" s="1">
        <v>0.34785860395534102</v>
      </c>
      <c r="AY43" s="1">
        <v>-0.85236853337012897</v>
      </c>
      <c r="AZ43" s="1">
        <v>0.5</v>
      </c>
      <c r="BA43" s="1">
        <v>722</v>
      </c>
      <c r="BB43" s="1">
        <v>0</v>
      </c>
      <c r="BC43" s="1">
        <v>-5.9636363636363703E-2</v>
      </c>
      <c r="BD43" s="1">
        <f t="shared" si="5"/>
        <v>5.125366537732134</v>
      </c>
      <c r="BE43" s="1">
        <f t="shared" si="6"/>
        <v>2.7777726630272164</v>
      </c>
      <c r="BF43">
        <f>VLOOKUP($B43,vols!$A$1:$E$506,4,0)</f>
        <v>37</v>
      </c>
      <c r="BG43">
        <f>VLOOKUP($B43,vols!$A$1:$E$506,5,0)</f>
        <v>84</v>
      </c>
    </row>
    <row r="44" spans="1:59" x14ac:dyDescent="0.15">
      <c r="A44">
        <v>303</v>
      </c>
      <c r="B44" s="7" t="s">
        <v>356</v>
      </c>
      <c r="C44">
        <v>1</v>
      </c>
      <c r="D44" s="1">
        <v>228</v>
      </c>
      <c r="E44" s="1">
        <v>6.1751043322484502</v>
      </c>
      <c r="F44" s="1">
        <v>-6.5725377210029802E-3</v>
      </c>
      <c r="G44" s="1">
        <v>0.30113458826272199</v>
      </c>
      <c r="H44" s="1">
        <v>0.54875731271913097</v>
      </c>
      <c r="I44" s="1">
        <v>-2.73078565999114</v>
      </c>
      <c r="J44" s="1">
        <v>0.48684210526315702</v>
      </c>
      <c r="K44" s="1">
        <v>113</v>
      </c>
      <c r="L44" s="1">
        <v>3.4922254500764298</v>
      </c>
      <c r="M44" s="2">
        <v>-5.9562148950312102E-3</v>
      </c>
      <c r="N44" s="1">
        <v>0.12112522430146901</v>
      </c>
      <c r="O44" s="1">
        <v>0.348030493350036</v>
      </c>
      <c r="P44" s="1">
        <v>-1.93388882870558</v>
      </c>
      <c r="Q44" s="1">
        <v>0.50442477876106195</v>
      </c>
      <c r="R44" s="1">
        <v>115</v>
      </c>
      <c r="S44" s="1">
        <v>2.68287888217202</v>
      </c>
      <c r="T44" s="1">
        <v>-7.1781418891317603E-3</v>
      </c>
      <c r="U44" s="1">
        <v>0.180009363961253</v>
      </c>
      <c r="V44" s="1">
        <v>0.42427510410257702</v>
      </c>
      <c r="W44" s="1">
        <v>-1.9456393016418201</v>
      </c>
      <c r="X44" s="1">
        <v>0.46956521739130402</v>
      </c>
      <c r="Y44" s="1">
        <v>112</v>
      </c>
      <c r="Z44" s="1">
        <v>2.4582186052747201</v>
      </c>
      <c r="AA44" s="1">
        <v>-5.8066186099366797E-3</v>
      </c>
      <c r="AB44" s="1">
        <v>0.15132826254939599</v>
      </c>
      <c r="AC44" s="1">
        <v>0.38900933478439298</v>
      </c>
      <c r="AD44" s="1">
        <v>-1.6717883766808701</v>
      </c>
      <c r="AE44" s="1">
        <v>0.5</v>
      </c>
      <c r="AF44" s="1">
        <v>116</v>
      </c>
      <c r="AG44" s="1">
        <v>3.7168857269737301</v>
      </c>
      <c r="AH44" s="4">
        <v>-7.3120458282394099E-3</v>
      </c>
      <c r="AI44" s="1">
        <v>0.149806325713326</v>
      </c>
      <c r="AJ44" s="1">
        <v>0.38704822143154999</v>
      </c>
      <c r="AK44" s="1">
        <v>-2.1914512691431498</v>
      </c>
      <c r="AL44" s="1">
        <v>0.47413793103448199</v>
      </c>
      <c r="AM44" s="1">
        <v>61</v>
      </c>
      <c r="AN44" s="1">
        <v>1.9337712599966299</v>
      </c>
      <c r="AO44" s="1">
        <v>-2.1309395810625601E-3</v>
      </c>
      <c r="AP44" s="1">
        <v>7.5930370589190305E-2</v>
      </c>
      <c r="AQ44" s="1">
        <v>0.27555465989380401</v>
      </c>
      <c r="AR44" s="1">
        <v>-0.47172969056270703</v>
      </c>
      <c r="AS44" s="1">
        <v>0.47540983606557302</v>
      </c>
      <c r="AT44" s="1">
        <v>167</v>
      </c>
      <c r="AU44" s="1">
        <v>4.2413330722518197</v>
      </c>
      <c r="AV44" s="1">
        <v>-8.1949178799033701E-3</v>
      </c>
      <c r="AW44" s="1">
        <v>0.22520421767353199</v>
      </c>
      <c r="AX44" s="1">
        <v>0.47455686453104001</v>
      </c>
      <c r="AY44" s="1">
        <v>-2.8838509949619402</v>
      </c>
      <c r="AZ44" s="1">
        <v>0.49101796407185599</v>
      </c>
      <c r="BA44" s="1">
        <v>782</v>
      </c>
      <c r="BB44" s="1">
        <v>0</v>
      </c>
      <c r="BC44" s="1">
        <v>-0.82604687911509</v>
      </c>
      <c r="BD44" s="1">
        <f t="shared" si="5"/>
        <v>5.0673799513669096</v>
      </c>
      <c r="BE44" s="1">
        <f t="shared" si="6"/>
        <v>2.8908388478586402</v>
      </c>
      <c r="BF44">
        <f>VLOOKUP($B44,vols!$A$1:$E$506,4,0)</f>
        <v>19</v>
      </c>
      <c r="BG44">
        <f>VLOOKUP($B44,vols!$A$1:$E$506,5,0)</f>
        <v>29</v>
      </c>
    </row>
    <row r="45" spans="1:59" x14ac:dyDescent="0.15">
      <c r="A45">
        <v>434</v>
      </c>
      <c r="B45" s="7" t="s">
        <v>487</v>
      </c>
      <c r="C45">
        <v>1</v>
      </c>
      <c r="D45" s="1">
        <v>227</v>
      </c>
      <c r="E45" s="1">
        <v>8.1337857063218202</v>
      </c>
      <c r="F45" s="1">
        <v>-3.0408169868464002E-3</v>
      </c>
      <c r="G45" s="1">
        <v>0.18121487075609</v>
      </c>
      <c r="H45" s="1">
        <v>0.42569339994424399</v>
      </c>
      <c r="I45" s="1">
        <v>-1.61436526645068</v>
      </c>
      <c r="J45" s="1">
        <v>0.46255506607929497</v>
      </c>
      <c r="K45" s="1">
        <v>113</v>
      </c>
      <c r="L45" s="1">
        <v>3.94662886175671</v>
      </c>
      <c r="M45" s="2">
        <v>-1.31849438671406E-3</v>
      </c>
      <c r="N45" s="1">
        <v>7.1823530237839994E-2</v>
      </c>
      <c r="O45" s="1">
        <v>0.26799912357662597</v>
      </c>
      <c r="P45" s="1">
        <v>-0.55593415273274205</v>
      </c>
      <c r="Q45" s="1">
        <v>0.51327433628318497</v>
      </c>
      <c r="R45" s="1">
        <v>114</v>
      </c>
      <c r="S45" s="1">
        <v>4.1871568445651102</v>
      </c>
      <c r="T45" s="1">
        <v>-4.7631395869787404E-3</v>
      </c>
      <c r="U45" s="1">
        <v>0.10939134051825</v>
      </c>
      <c r="V45" s="1">
        <v>0.330743617501911</v>
      </c>
      <c r="W45" s="1">
        <v>-1.62734742213275</v>
      </c>
      <c r="X45" s="1">
        <v>0.41228070175438503</v>
      </c>
      <c r="Y45" s="1">
        <v>109</v>
      </c>
      <c r="Z45" s="1">
        <v>4.0713331185845503</v>
      </c>
      <c r="AA45" s="1">
        <v>-2.8037531744734899E-3</v>
      </c>
      <c r="AB45" s="1">
        <v>6.8777604063444506E-2</v>
      </c>
      <c r="AC45" s="1">
        <v>0.26225484564340101</v>
      </c>
      <c r="AD45" s="1">
        <v>-1.1546224898161499</v>
      </c>
      <c r="AE45" s="1">
        <v>0.45871559633027498</v>
      </c>
      <c r="AF45" s="1">
        <v>118</v>
      </c>
      <c r="AG45" s="1">
        <v>4.0624525877372699</v>
      </c>
      <c r="AH45" s="4">
        <v>-3.2577906456283902E-3</v>
      </c>
      <c r="AI45" s="1">
        <v>0.112437266692646</v>
      </c>
      <c r="AJ45" s="1">
        <v>0.33531666629120299</v>
      </c>
      <c r="AK45" s="1">
        <v>-1.1464365921206601</v>
      </c>
      <c r="AL45" s="1">
        <v>0.46610169491525399</v>
      </c>
      <c r="AM45" s="1">
        <v>69</v>
      </c>
      <c r="AN45" s="1">
        <v>2.7632964042341999</v>
      </c>
      <c r="AO45" s="1">
        <v>-2.4891187625867401E-3</v>
      </c>
      <c r="AP45" s="1">
        <v>6.0533221039439603E-2</v>
      </c>
      <c r="AQ45" s="1">
        <v>0.24603499962289799</v>
      </c>
      <c r="AR45" s="1">
        <v>-0.69806814023097596</v>
      </c>
      <c r="AS45" s="1">
        <v>0.39130434782608697</v>
      </c>
      <c r="AT45" s="1">
        <v>158</v>
      </c>
      <c r="AU45" s="1">
        <v>5.3704893020876199</v>
      </c>
      <c r="AV45" s="1">
        <v>-3.28328308540638E-3</v>
      </c>
      <c r="AW45" s="1">
        <v>0.120681649716651</v>
      </c>
      <c r="AX45" s="1">
        <v>0.34739264487989802</v>
      </c>
      <c r="AY45" s="1">
        <v>-1.48384098513949</v>
      </c>
      <c r="AZ45" s="1">
        <v>0.493670886075949</v>
      </c>
      <c r="BA45" s="1">
        <v>744</v>
      </c>
      <c r="BB45" s="1">
        <v>0</v>
      </c>
      <c r="BC45" s="1">
        <v>0.31338320864505398</v>
      </c>
      <c r="BD45" s="1">
        <f t="shared" si="5"/>
        <v>5.0571060934425658</v>
      </c>
      <c r="BE45" s="1">
        <f t="shared" si="6"/>
        <v>3.7490693790922158</v>
      </c>
      <c r="BF45">
        <f>VLOOKUP($B45,vols!$A$1:$E$506,4,0)</f>
        <v>18</v>
      </c>
      <c r="BG45">
        <f>VLOOKUP($B45,vols!$A$1:$E$506,5,0)</f>
        <v>30</v>
      </c>
    </row>
    <row r="46" spans="1:59" hidden="1" x14ac:dyDescent="0.15">
      <c r="A46">
        <v>77</v>
      </c>
      <c r="B46" t="s">
        <v>130</v>
      </c>
      <c r="D46" s="1">
        <v>230</v>
      </c>
      <c r="E46" s="1">
        <v>6.1930987060807103</v>
      </c>
      <c r="F46" s="1">
        <v>-3.9168806006476603E-3</v>
      </c>
      <c r="G46" s="1">
        <v>0.27821849127450798</v>
      </c>
      <c r="H46" s="1">
        <v>0.52746420852462395</v>
      </c>
      <c r="I46" s="1">
        <v>-1.70795008190002</v>
      </c>
      <c r="J46" s="1">
        <v>0.46956521739130402</v>
      </c>
      <c r="K46" s="1">
        <v>117</v>
      </c>
      <c r="L46" s="1">
        <v>2.8234247366313099</v>
      </c>
      <c r="M46" s="2">
        <v>-2.4880252592440499E-3</v>
      </c>
      <c r="N46" s="1">
        <v>0.111321465281313</v>
      </c>
      <c r="O46" s="1">
        <v>0.33364871538987401</v>
      </c>
      <c r="P46" s="1">
        <v>-0.87247138053985696</v>
      </c>
      <c r="Q46" s="1">
        <v>0.47863247863247799</v>
      </c>
      <c r="R46" s="1">
        <v>113</v>
      </c>
      <c r="S46" s="1">
        <v>3.3696739694494</v>
      </c>
      <c r="T46" s="1">
        <v>-5.3963148921894596E-3</v>
      </c>
      <c r="U46" s="1">
        <v>0.166897025993194</v>
      </c>
      <c r="V46" s="1">
        <v>0.40853032444751802</v>
      </c>
      <c r="W46" s="1">
        <v>-1.4926274656405401</v>
      </c>
      <c r="X46" s="1">
        <v>0.46017699115044203</v>
      </c>
      <c r="Y46" s="1">
        <v>111</v>
      </c>
      <c r="Z46" s="1">
        <v>4.6802212564749501</v>
      </c>
      <c r="AA46" s="1">
        <v>-3.94639327805786E-3</v>
      </c>
      <c r="AB46" s="1">
        <v>0.21454842337159</v>
      </c>
      <c r="AC46" s="1">
        <v>0.46319372121347901</v>
      </c>
      <c r="AD46" s="1">
        <v>-0.94571587178862204</v>
      </c>
      <c r="AE46" s="1">
        <v>0.50450450450450401</v>
      </c>
      <c r="AF46" s="1">
        <v>119</v>
      </c>
      <c r="AG46" s="1">
        <v>1.51287744960576</v>
      </c>
      <c r="AH46" s="1">
        <v>-3.8893519687776502E-3</v>
      </c>
      <c r="AI46" s="1">
        <v>6.3670067902917002E-2</v>
      </c>
      <c r="AJ46" s="1">
        <v>0.25232928467166998</v>
      </c>
      <c r="AK46" s="1">
        <v>-1.8342416532697501</v>
      </c>
      <c r="AL46" s="1">
        <v>0.436974789915966</v>
      </c>
      <c r="AM46" s="1">
        <v>62</v>
      </c>
      <c r="AN46" s="1">
        <v>1.9632782902016801</v>
      </c>
      <c r="AO46" s="1">
        <v>-5.3373411172509197E-3</v>
      </c>
      <c r="AP46" s="1">
        <v>7.4619871973961402E-2</v>
      </c>
      <c r="AQ46" s="1">
        <v>0.27316638148564498</v>
      </c>
      <c r="AR46" s="1">
        <v>-1.2114051058180599</v>
      </c>
      <c r="AS46" s="1">
        <v>0.45161290322580599</v>
      </c>
      <c r="AT46" s="1">
        <v>168</v>
      </c>
      <c r="AU46" s="1">
        <v>4.22982041587903</v>
      </c>
      <c r="AV46" s="1">
        <v>-3.3926630290440798E-3</v>
      </c>
      <c r="AW46" s="1">
        <v>0.20359861930054601</v>
      </c>
      <c r="AX46" s="1">
        <v>0.45121903694386201</v>
      </c>
      <c r="AY46" s="1">
        <v>-1.2631723003972399</v>
      </c>
      <c r="AZ46" s="1">
        <v>0.476190476190476</v>
      </c>
      <c r="BA46" s="1">
        <v>754</v>
      </c>
      <c r="BB46" s="1">
        <v>0</v>
      </c>
      <c r="BC46" s="1">
        <v>-0.80057115659209899</v>
      </c>
      <c r="BD46" s="1">
        <f t="shared" si="5"/>
        <v>5.030391572471129</v>
      </c>
      <c r="BE46" s="1">
        <f t="shared" si="6"/>
        <v>0.712306293013661</v>
      </c>
      <c r="BF46">
        <f>VLOOKUP($B46,vols!$A$1:$E$506,4,0)</f>
        <v>502</v>
      </c>
      <c r="BG46">
        <f>VLOOKUP($B46,vols!$A$1:$E$506,5,0)</f>
        <v>196</v>
      </c>
    </row>
    <row r="47" spans="1:59" hidden="1" x14ac:dyDescent="0.15">
      <c r="A47">
        <v>282</v>
      </c>
      <c r="B47" t="s">
        <v>335</v>
      </c>
      <c r="D47" s="1">
        <v>231</v>
      </c>
      <c r="E47" s="1">
        <v>5.7462322905735101</v>
      </c>
      <c r="F47" s="1">
        <v>-2.3366735456466598E-3</v>
      </c>
      <c r="G47" s="1">
        <v>0.19945040212054199</v>
      </c>
      <c r="H47" s="1">
        <v>0.44659870367091498</v>
      </c>
      <c r="I47" s="1">
        <v>-1.20862775598677</v>
      </c>
      <c r="J47" s="1">
        <v>0.476190476190476</v>
      </c>
      <c r="K47" s="1">
        <v>126</v>
      </c>
      <c r="L47" s="1">
        <v>2.3763605122320501</v>
      </c>
      <c r="M47" s="2">
        <v>-2.1023590570370099E-3</v>
      </c>
      <c r="N47" s="1">
        <v>7.1891613803921006E-2</v>
      </c>
      <c r="O47" s="1">
        <v>0.26812611548284698</v>
      </c>
      <c r="P47" s="1">
        <v>-0.987957628482519</v>
      </c>
      <c r="Q47" s="1">
        <v>0.46031746031746001</v>
      </c>
      <c r="R47" s="1">
        <v>105</v>
      </c>
      <c r="S47" s="1">
        <v>3.36987177834146</v>
      </c>
      <c r="T47" s="1">
        <v>-2.6178509319782399E-3</v>
      </c>
      <c r="U47" s="1">
        <v>0.12755878831661999</v>
      </c>
      <c r="V47" s="1">
        <v>0.35715373204912798</v>
      </c>
      <c r="W47" s="1">
        <v>-0.76962473913027796</v>
      </c>
      <c r="X47" s="1">
        <v>0.49523809523809498</v>
      </c>
      <c r="Y47" s="1">
        <v>114</v>
      </c>
      <c r="Z47" s="1">
        <v>3.4651851363231301</v>
      </c>
      <c r="AA47" s="1">
        <v>-1.31084477964504E-3</v>
      </c>
      <c r="AB47" s="1">
        <v>9.8385825713178596E-2</v>
      </c>
      <c r="AC47" s="1">
        <v>0.31366514902548298</v>
      </c>
      <c r="AD47" s="1">
        <v>-0.476419855198495</v>
      </c>
      <c r="AE47" s="1">
        <v>0.53508771929824495</v>
      </c>
      <c r="AF47" s="1">
        <v>117</v>
      </c>
      <c r="AG47" s="1">
        <v>2.2810471542503699</v>
      </c>
      <c r="AH47" s="1">
        <v>-3.3361990099559299E-3</v>
      </c>
      <c r="AI47" s="1">
        <v>0.10106457640736299</v>
      </c>
      <c r="AJ47" s="1">
        <v>0.31790655294813103</v>
      </c>
      <c r="AK47" s="1">
        <v>-1.2278302556051099</v>
      </c>
      <c r="AL47" s="1">
        <v>0.41880341880341798</v>
      </c>
      <c r="AM47" s="1">
        <v>65</v>
      </c>
      <c r="AN47" s="1">
        <v>1.09289985441684</v>
      </c>
      <c r="AO47" s="1">
        <v>-3.81209281375704E-3</v>
      </c>
      <c r="AP47" s="1">
        <v>4.0415350617735997E-2</v>
      </c>
      <c r="AQ47" s="1">
        <v>0.20103569488460499</v>
      </c>
      <c r="AR47" s="1">
        <v>-1.2325474490310599</v>
      </c>
      <c r="AS47" s="1">
        <v>0.46153846153846101</v>
      </c>
      <c r="AT47" s="1">
        <v>166</v>
      </c>
      <c r="AU47" s="1">
        <v>4.6533324361566697</v>
      </c>
      <c r="AV47" s="1">
        <v>-1.7589491334347701E-3</v>
      </c>
      <c r="AW47" s="1">
        <v>0.159035051502805</v>
      </c>
      <c r="AX47" s="1">
        <v>0.39879199026911999</v>
      </c>
      <c r="AY47" s="1">
        <v>-0.73217507691949602</v>
      </c>
      <c r="AZ47" s="1">
        <v>0.48192771084337299</v>
      </c>
      <c r="BA47" s="1">
        <v>768</v>
      </c>
      <c r="BB47" s="1">
        <v>0</v>
      </c>
      <c r="BC47" s="1">
        <v>-0.36323938070662898</v>
      </c>
      <c r="BD47" s="1">
        <f t="shared" si="5"/>
        <v>5.0165718168632987</v>
      </c>
      <c r="BE47" s="1">
        <f t="shared" si="6"/>
        <v>1.9178077735437409</v>
      </c>
      <c r="BF47">
        <f>VLOOKUP($B47,vols!$A$1:$E$506,4,0)</f>
        <v>60</v>
      </c>
      <c r="BG47">
        <f>VLOOKUP($B47,vols!$A$1:$E$506,5,0)</f>
        <v>79</v>
      </c>
    </row>
    <row r="48" spans="1:59" hidden="1" x14ac:dyDescent="0.15">
      <c r="A48">
        <v>81</v>
      </c>
      <c r="B48" t="s">
        <v>134</v>
      </c>
      <c r="D48" s="1">
        <v>236</v>
      </c>
      <c r="E48" s="1">
        <v>5.0051020877448096</v>
      </c>
      <c r="F48" s="1">
        <v>-3.9678067038211098E-3</v>
      </c>
      <c r="G48" s="1">
        <v>0.161554370292812</v>
      </c>
      <c r="H48" s="1">
        <v>0.40193826676843297</v>
      </c>
      <c r="I48" s="1">
        <v>-2.3297169230250598</v>
      </c>
      <c r="J48" s="1">
        <v>0.45338983050847398</v>
      </c>
      <c r="K48" s="1">
        <v>126</v>
      </c>
      <c r="L48" s="1">
        <v>3.18457696932842</v>
      </c>
      <c r="M48" s="2">
        <v>-3.7567703856597901E-3</v>
      </c>
      <c r="N48" s="1">
        <v>5.59232466916968E-2</v>
      </c>
      <c r="O48" s="1">
        <v>0.23648096475551</v>
      </c>
      <c r="P48" s="1">
        <v>-2.0016539981664798</v>
      </c>
      <c r="Q48" s="1">
        <v>0.48412698412698402</v>
      </c>
      <c r="R48" s="1">
        <v>110</v>
      </c>
      <c r="S48" s="1">
        <v>1.82052511841639</v>
      </c>
      <c r="T48" s="1">
        <v>-4.2095392137149901E-3</v>
      </c>
      <c r="U48" s="1">
        <v>0.105631123601115</v>
      </c>
      <c r="V48" s="1">
        <v>0.32500942078825201</v>
      </c>
      <c r="W48" s="1">
        <v>-1.42472581990271</v>
      </c>
      <c r="X48" s="1">
        <v>0.41818181818181799</v>
      </c>
      <c r="Y48" s="1">
        <v>107</v>
      </c>
      <c r="Z48" s="1">
        <v>2.4342931715923899</v>
      </c>
      <c r="AA48" s="1">
        <v>-3.0769682780960698E-3</v>
      </c>
      <c r="AB48" s="1">
        <v>9.0356304484439598E-2</v>
      </c>
      <c r="AC48" s="1">
        <v>0.30059325422311001</v>
      </c>
      <c r="AD48" s="1">
        <v>-1.0952860755548099</v>
      </c>
      <c r="AE48" s="1">
        <v>0.44859813084112099</v>
      </c>
      <c r="AF48" s="1">
        <v>129</v>
      </c>
      <c r="AG48" s="1">
        <v>2.5708089161524099</v>
      </c>
      <c r="AH48" s="1">
        <v>-4.70671919647676E-3</v>
      </c>
      <c r="AI48" s="1">
        <v>7.1198065808372901E-2</v>
      </c>
      <c r="AJ48" s="1">
        <v>0.266829656913119</v>
      </c>
      <c r="AK48" s="1">
        <v>-2.2754846045587702</v>
      </c>
      <c r="AL48" s="1">
        <v>0.45736434108527102</v>
      </c>
      <c r="AM48" s="1">
        <v>62</v>
      </c>
      <c r="AN48" s="1">
        <v>0.54491772260094695</v>
      </c>
      <c r="AO48" s="1">
        <v>-4.0978459117136899E-3</v>
      </c>
      <c r="AP48" s="1">
        <v>5.5448411813290598E-2</v>
      </c>
      <c r="AQ48" s="1">
        <v>0.23547486450424099</v>
      </c>
      <c r="AR48" s="1">
        <v>-1.0789535734998701</v>
      </c>
      <c r="AS48" s="1">
        <v>0.41935483870967699</v>
      </c>
      <c r="AT48" s="1">
        <v>174</v>
      </c>
      <c r="AU48" s="1">
        <v>4.46018436514386</v>
      </c>
      <c r="AV48" s="1">
        <v>-3.9214708941122597E-3</v>
      </c>
      <c r="AW48" s="1">
        <v>0.10610595847952101</v>
      </c>
      <c r="AX48" s="1">
        <v>0.325739095718524</v>
      </c>
      <c r="AY48" s="1">
        <v>-2.0947314723472701</v>
      </c>
      <c r="AZ48" s="1">
        <v>0.46551724137931</v>
      </c>
      <c r="BA48" s="1">
        <v>742</v>
      </c>
      <c r="BB48" s="1">
        <v>0</v>
      </c>
      <c r="BC48" s="1">
        <v>-0.55041258380608504</v>
      </c>
      <c r="BD48" s="1">
        <f t="shared" si="5"/>
        <v>5.0105969489499449</v>
      </c>
      <c r="BE48" s="1">
        <f t="shared" si="6"/>
        <v>2.020396332346325</v>
      </c>
      <c r="BF48">
        <f>VLOOKUP($B48,vols!$A$1:$E$506,4,0)</f>
        <v>17</v>
      </c>
      <c r="BG48">
        <f>VLOOKUP($B48,vols!$A$1:$E$506,5,0)</f>
        <v>314</v>
      </c>
    </row>
    <row r="49" spans="1:59" x14ac:dyDescent="0.15">
      <c r="A49">
        <v>211</v>
      </c>
      <c r="B49" s="6" t="s">
        <v>264</v>
      </c>
      <c r="C49">
        <v>1</v>
      </c>
      <c r="D49" s="1">
        <v>170</v>
      </c>
      <c r="E49" s="1">
        <v>4.3431509101048702</v>
      </c>
      <c r="F49" s="1">
        <v>-1.70483150969388E-3</v>
      </c>
      <c r="G49" s="1">
        <v>0.96062674833676998</v>
      </c>
      <c r="H49" s="1">
        <v>0.98011568109931202</v>
      </c>
      <c r="I49" s="1">
        <v>-0.29396175440751099</v>
      </c>
      <c r="J49" s="1">
        <v>0.45882352941176402</v>
      </c>
      <c r="K49" s="1">
        <v>88</v>
      </c>
      <c r="L49" s="1">
        <v>3.06542499888443</v>
      </c>
      <c r="M49" s="2">
        <v>2.0836915774027399E-4</v>
      </c>
      <c r="N49" s="1">
        <v>0.107055295784906</v>
      </c>
      <c r="O49" s="1">
        <v>0.32719305583234198</v>
      </c>
      <c r="P49" s="1">
        <v>5.5404955576725201E-2</v>
      </c>
      <c r="Q49" s="1">
        <v>0.54545454545454497</v>
      </c>
      <c r="R49" s="1">
        <v>82</v>
      </c>
      <c r="S49" s="1">
        <v>1.27772591122043</v>
      </c>
      <c r="T49" s="1">
        <v>-3.7346907544106101E-3</v>
      </c>
      <c r="U49" s="1">
        <v>0.85357145255186395</v>
      </c>
      <c r="V49" s="1">
        <v>0.92388930752112497</v>
      </c>
      <c r="W49" s="1">
        <v>-0.33147330461411101</v>
      </c>
      <c r="X49" s="1">
        <v>0.36585365853658502</v>
      </c>
      <c r="Y49" s="1">
        <v>50</v>
      </c>
      <c r="Z49" s="1">
        <v>0.32636905781325298</v>
      </c>
      <c r="AA49" s="1">
        <v>-2.1211494369610998E-3</v>
      </c>
      <c r="AB49" s="1">
        <v>1.03682475255678E-2</v>
      </c>
      <c r="AC49" s="1">
        <v>0.101824591948938</v>
      </c>
      <c r="AD49" s="1">
        <v>-1.0207389042444099</v>
      </c>
      <c r="AE49" s="1">
        <v>0.46</v>
      </c>
      <c r="AF49" s="1">
        <v>120</v>
      </c>
      <c r="AG49" s="1">
        <v>4.0167818522916203</v>
      </c>
      <c r="AH49" s="4">
        <v>-1.5348350227264299E-3</v>
      </c>
      <c r="AI49" s="1">
        <v>0.950258500811202</v>
      </c>
      <c r="AJ49" s="1">
        <v>0.97481203357939805</v>
      </c>
      <c r="AK49" s="1">
        <v>-0.18893919687355901</v>
      </c>
      <c r="AL49" s="1">
        <v>0.45833333333333298</v>
      </c>
      <c r="AM49" s="1">
        <v>47</v>
      </c>
      <c r="AN49" s="1">
        <v>0.118289549429668</v>
      </c>
      <c r="AO49" s="1">
        <v>-3.48995188509008E-3</v>
      </c>
      <c r="AP49" s="1">
        <v>0.31522220203750101</v>
      </c>
      <c r="AQ49" s="1">
        <v>0.56144652642749604</v>
      </c>
      <c r="AR49" s="1">
        <v>-0.292152023172978</v>
      </c>
      <c r="AS49" s="1">
        <v>0.42553191489361702</v>
      </c>
      <c r="AT49" s="1">
        <v>123</v>
      </c>
      <c r="AU49" s="1">
        <v>4.2248613606751997</v>
      </c>
      <c r="AV49" s="1">
        <v>-1.0171212011396099E-3</v>
      </c>
      <c r="AW49" s="1">
        <v>0.64540454629926802</v>
      </c>
      <c r="AX49" s="1">
        <v>0.80337074025587196</v>
      </c>
      <c r="AY49" s="1">
        <v>-0.154460176754147</v>
      </c>
      <c r="AZ49" s="1">
        <v>0.47154471544715398</v>
      </c>
      <c r="BA49" s="1">
        <v>545</v>
      </c>
      <c r="BB49" s="1">
        <v>0</v>
      </c>
      <c r="BC49" s="1">
        <v>-0.75179487179487103</v>
      </c>
      <c r="BD49" s="1">
        <f t="shared" si="5"/>
        <v>4.9766562324700709</v>
      </c>
      <c r="BE49" s="1">
        <f t="shared" si="6"/>
        <v>3.2649869804967491</v>
      </c>
      <c r="BF49">
        <f>VLOOKUP($B49,vols!$A$1:$E$506,4,0)</f>
        <v>3</v>
      </c>
      <c r="BG49">
        <f>VLOOKUP($B49,vols!$A$1:$E$506,5,0)</f>
        <v>9</v>
      </c>
    </row>
    <row r="50" spans="1:59" hidden="1" x14ac:dyDescent="0.15">
      <c r="A50">
        <v>331</v>
      </c>
      <c r="B50" t="s">
        <v>384</v>
      </c>
      <c r="D50" s="1">
        <v>227</v>
      </c>
      <c r="E50" s="1">
        <v>6.25953339219119</v>
      </c>
      <c r="F50" s="1">
        <v>-2.4819915055388801E-3</v>
      </c>
      <c r="G50" s="1">
        <v>0.13002341529005201</v>
      </c>
      <c r="H50" s="1">
        <v>0.36058759724933998</v>
      </c>
      <c r="I50" s="1">
        <v>-1.56248322475644</v>
      </c>
      <c r="J50" s="1">
        <v>0.49779735682819298</v>
      </c>
      <c r="K50" s="1">
        <v>116</v>
      </c>
      <c r="L50" s="1">
        <v>4.2326730726133404</v>
      </c>
      <c r="M50" s="2">
        <v>-9.68373754555801E-4</v>
      </c>
      <c r="N50" s="1">
        <v>5.0413772473818397E-2</v>
      </c>
      <c r="O50" s="1">
        <v>0.224530114848361</v>
      </c>
      <c r="P50" s="1">
        <v>-0.50029527488700998</v>
      </c>
      <c r="Q50" s="1">
        <v>0.56034482758620596</v>
      </c>
      <c r="R50" s="1">
        <v>111</v>
      </c>
      <c r="S50" s="1">
        <v>2.0268603195778399</v>
      </c>
      <c r="T50" s="1">
        <v>-4.06379023629599E-3</v>
      </c>
      <c r="U50" s="1">
        <v>7.9609642816234297E-2</v>
      </c>
      <c r="V50" s="1">
        <v>0.28215180810378299</v>
      </c>
      <c r="W50" s="1">
        <v>-1.59871637633785</v>
      </c>
      <c r="X50" s="1">
        <v>0.43243243243243201</v>
      </c>
      <c r="Y50" s="1">
        <v>108</v>
      </c>
      <c r="Z50" s="1">
        <v>3.4655503648190802</v>
      </c>
      <c r="AA50" s="1">
        <v>-2.1425168327938999E-3</v>
      </c>
      <c r="AB50" s="1">
        <v>5.8768987702027403E-2</v>
      </c>
      <c r="AC50" s="1">
        <v>0.24242315834512901</v>
      </c>
      <c r="AD50" s="1">
        <v>-0.95449551734788396</v>
      </c>
      <c r="AE50" s="1">
        <v>0.50925925925925897</v>
      </c>
      <c r="AF50" s="1">
        <v>119</v>
      </c>
      <c r="AG50" s="1">
        <v>2.7939830273721098</v>
      </c>
      <c r="AH50" s="1">
        <v>-2.79008616651752E-3</v>
      </c>
      <c r="AI50" s="1">
        <v>7.1254427588025304E-2</v>
      </c>
      <c r="AJ50" s="1">
        <v>0.26693524980418998</v>
      </c>
      <c r="AK50" s="1">
        <v>-1.2438231895530401</v>
      </c>
      <c r="AL50" s="1">
        <v>0.48739495798319299</v>
      </c>
      <c r="AM50" s="1">
        <v>72</v>
      </c>
      <c r="AN50" s="1">
        <v>0.85196222526675902</v>
      </c>
      <c r="AO50" s="1">
        <v>-4.3874394698207603E-3</v>
      </c>
      <c r="AP50" s="1">
        <v>4.0200097763233703E-2</v>
      </c>
      <c r="AQ50" s="1">
        <v>0.200499620356831</v>
      </c>
      <c r="AR50" s="1">
        <v>-1.5755423439949201</v>
      </c>
      <c r="AS50" s="1">
        <v>0.45833333333333298</v>
      </c>
      <c r="AT50" s="1">
        <v>155</v>
      </c>
      <c r="AU50" s="1">
        <v>5.4075711669244297</v>
      </c>
      <c r="AV50" s="1">
        <v>-1.59688019309827E-3</v>
      </c>
      <c r="AW50" s="1">
        <v>8.9823317526819005E-2</v>
      </c>
      <c r="AX50" s="1">
        <v>0.29970538454758999</v>
      </c>
      <c r="AY50" s="1">
        <v>-0.825865809197463</v>
      </c>
      <c r="AZ50" s="1">
        <v>0.51612903225806395</v>
      </c>
      <c r="BA50" s="1">
        <v>751</v>
      </c>
      <c r="BB50" s="1">
        <v>0</v>
      </c>
      <c r="BC50" s="1">
        <v>0.44194174757281501</v>
      </c>
      <c r="BD50" s="1">
        <f t="shared" si="5"/>
        <v>4.9656294193516146</v>
      </c>
      <c r="BE50" s="1">
        <f t="shared" si="6"/>
        <v>2.3520412797992947</v>
      </c>
      <c r="BF50">
        <f>VLOOKUP($B50,vols!$A$1:$E$506,4,0)</f>
        <v>44</v>
      </c>
      <c r="BG50">
        <f>VLOOKUP($B50,vols!$A$1:$E$506,5,0)</f>
        <v>78</v>
      </c>
    </row>
    <row r="51" spans="1:59" hidden="1" x14ac:dyDescent="0.15">
      <c r="A51">
        <v>160</v>
      </c>
      <c r="B51" t="s">
        <v>213</v>
      </c>
      <c r="D51" s="1">
        <v>227</v>
      </c>
      <c r="E51" s="1">
        <v>4.5660996580898603</v>
      </c>
      <c r="F51" s="1">
        <v>-4.3785706047341699E-3</v>
      </c>
      <c r="G51" s="1">
        <v>0.15385810230403699</v>
      </c>
      <c r="H51" s="1">
        <v>0.39224750133561997</v>
      </c>
      <c r="I51" s="1">
        <v>-2.5339499267433401</v>
      </c>
      <c r="J51" s="1">
        <v>0.46696035242290701</v>
      </c>
      <c r="K51" s="1">
        <v>116</v>
      </c>
      <c r="L51" s="1">
        <v>2.9268675893963501</v>
      </c>
      <c r="M51" s="2">
        <v>-3.69068396809934E-3</v>
      </c>
      <c r="N51" s="1">
        <v>5.7804777512515101E-2</v>
      </c>
      <c r="O51" s="1">
        <v>0.240426241314285</v>
      </c>
      <c r="P51" s="1">
        <v>-1.7806681082697799</v>
      </c>
      <c r="Q51" s="1">
        <v>0.45689655172413701</v>
      </c>
      <c r="R51" s="1">
        <v>111</v>
      </c>
      <c r="S51" s="1">
        <v>1.6392320686935</v>
      </c>
      <c r="T51" s="1">
        <v>-5.0974431259020996E-3</v>
      </c>
      <c r="U51" s="1">
        <v>9.6053324791522496E-2</v>
      </c>
      <c r="V51" s="1">
        <v>0.309924708262381</v>
      </c>
      <c r="W51" s="1">
        <v>-1.8256569156664699</v>
      </c>
      <c r="X51" s="1">
        <v>0.47747747747747699</v>
      </c>
      <c r="Y51" s="1">
        <v>111</v>
      </c>
      <c r="Z51" s="1">
        <v>3.2174338382597001</v>
      </c>
      <c r="AA51" s="1">
        <v>-5.7732778567477E-3</v>
      </c>
      <c r="AB51" s="1">
        <v>0.102445309425583</v>
      </c>
      <c r="AC51" s="1">
        <v>0.32007078814784601</v>
      </c>
      <c r="AD51" s="1">
        <v>-2.0021628521843802</v>
      </c>
      <c r="AE51" s="1">
        <v>0.50450450450450401</v>
      </c>
      <c r="AF51" s="1">
        <v>116</v>
      </c>
      <c r="AG51" s="1">
        <v>1.34866581983015</v>
      </c>
      <c r="AH51" s="1">
        <v>-3.0439800446177699E-3</v>
      </c>
      <c r="AI51" s="1">
        <v>5.1412792878454197E-2</v>
      </c>
      <c r="AJ51" s="1">
        <v>0.22674389270376</v>
      </c>
      <c r="AK51" s="1">
        <v>-1.5572709851858599</v>
      </c>
      <c r="AL51" s="1">
        <v>0.43103448275862</v>
      </c>
      <c r="AM51" s="1">
        <v>68</v>
      </c>
      <c r="AN51" s="1">
        <v>0.43958897305414202</v>
      </c>
      <c r="AO51" s="1">
        <v>-7.3241915454477198E-3</v>
      </c>
      <c r="AP51" s="1">
        <v>5.8962993886696298E-2</v>
      </c>
      <c r="AQ51" s="1">
        <v>0.24282296820254901</v>
      </c>
      <c r="AR51" s="1">
        <v>-2.0510622564954502</v>
      </c>
      <c r="AS51" s="1">
        <v>0.441176470588235</v>
      </c>
      <c r="AT51" s="1">
        <v>159</v>
      </c>
      <c r="AU51" s="1">
        <v>4.1265106850357203</v>
      </c>
      <c r="AV51" s="1">
        <v>-3.1188081898378098E-3</v>
      </c>
      <c r="AW51" s="1">
        <v>9.4895108417341306E-2</v>
      </c>
      <c r="AX51" s="1">
        <v>0.308050496538053</v>
      </c>
      <c r="AY51" s="1">
        <v>-1.60977017650401</v>
      </c>
      <c r="AZ51" s="1">
        <v>0.47798742138364703</v>
      </c>
      <c r="BA51" s="1">
        <v>734</v>
      </c>
      <c r="BB51" s="1">
        <v>0</v>
      </c>
      <c r="BC51" s="1">
        <v>-0.83624778761061902</v>
      </c>
      <c r="BD51" s="1">
        <f t="shared" si="5"/>
        <v>4.962758472646339</v>
      </c>
      <c r="BE51" s="1">
        <f t="shared" si="6"/>
        <v>0.51241803221953097</v>
      </c>
      <c r="BF51">
        <f>VLOOKUP($B51,vols!$A$1:$E$506,4,0)</f>
        <v>190</v>
      </c>
      <c r="BG51">
        <f>VLOOKUP($B51,vols!$A$1:$E$506,5,0)</f>
        <v>144</v>
      </c>
    </row>
    <row r="52" spans="1:59" hidden="1" x14ac:dyDescent="0.15">
      <c r="A52">
        <v>73</v>
      </c>
      <c r="B52" t="s">
        <v>126</v>
      </c>
      <c r="D52" s="1">
        <v>247</v>
      </c>
      <c r="E52" s="1">
        <v>4.6304216754988303</v>
      </c>
      <c r="F52" s="1">
        <v>-2.8965699464677001E-3</v>
      </c>
      <c r="G52" s="1">
        <v>0.11872672100926999</v>
      </c>
      <c r="H52" s="1">
        <v>0.34456744043694898</v>
      </c>
      <c r="I52" s="1">
        <v>-2.06797312574703</v>
      </c>
      <c r="J52" s="1">
        <v>0.46153846153846101</v>
      </c>
      <c r="K52" s="1">
        <v>131</v>
      </c>
      <c r="L52" s="1">
        <v>3.06790775216394</v>
      </c>
      <c r="M52" s="2">
        <v>-1.1643580168787799E-3</v>
      </c>
      <c r="N52" s="1">
        <v>4.8054324769021002E-2</v>
      </c>
      <c r="O52" s="1">
        <v>0.21921296669910001</v>
      </c>
      <c r="P52" s="1">
        <v>-0.69581148646416702</v>
      </c>
      <c r="Q52" s="1">
        <v>0.53435114503816705</v>
      </c>
      <c r="R52" s="1">
        <v>116</v>
      </c>
      <c r="S52" s="1">
        <v>1.5625139233348799</v>
      </c>
      <c r="T52" s="1">
        <v>-4.8697852749559397E-3</v>
      </c>
      <c r="U52" s="1">
        <v>7.0672396240249902E-2</v>
      </c>
      <c r="V52" s="1">
        <v>0.26584280362697399</v>
      </c>
      <c r="W52" s="1">
        <v>-2.1066032218263402</v>
      </c>
      <c r="X52" s="1">
        <v>0.37931034482758602</v>
      </c>
      <c r="Y52" s="1">
        <v>124</v>
      </c>
      <c r="Z52" s="1">
        <v>2.8967222723264201</v>
      </c>
      <c r="AA52" s="1">
        <v>-1.4251713255918801E-3</v>
      </c>
      <c r="AB52" s="1">
        <v>5.1397095018585401E-2</v>
      </c>
      <c r="AC52" s="1">
        <v>0.22670927422270401</v>
      </c>
      <c r="AD52" s="1">
        <v>-0.77321968255962104</v>
      </c>
      <c r="AE52" s="1">
        <v>0.5</v>
      </c>
      <c r="AF52" s="1">
        <v>123</v>
      </c>
      <c r="AG52" s="1">
        <v>1.7336994031724</v>
      </c>
      <c r="AH52" s="1">
        <v>-4.3679685673435097E-3</v>
      </c>
      <c r="AI52" s="1">
        <v>6.7329625990685496E-2</v>
      </c>
      <c r="AJ52" s="1">
        <v>0.25947952903973998</v>
      </c>
      <c r="AK52" s="1">
        <v>-2.0705299403444202</v>
      </c>
      <c r="AL52" s="1">
        <v>0.422764227642276</v>
      </c>
      <c r="AM52" s="1">
        <v>73</v>
      </c>
      <c r="AN52" s="1">
        <v>-2.1397812364615899E-2</v>
      </c>
      <c r="AO52" s="1">
        <v>-3.4778437418481801E-3</v>
      </c>
      <c r="AP52" s="1">
        <v>3.0680011985757601E-2</v>
      </c>
      <c r="AQ52" s="1">
        <v>0.175157106580799</v>
      </c>
      <c r="AR52" s="1">
        <v>-1.4494564229273901</v>
      </c>
      <c r="AS52" s="1">
        <v>0.38356164383561597</v>
      </c>
      <c r="AT52" s="1">
        <v>174</v>
      </c>
      <c r="AU52" s="1">
        <v>4.6518194878634498</v>
      </c>
      <c r="AV52" s="1">
        <v>-2.6512925646019498E-3</v>
      </c>
      <c r="AW52" s="1">
        <v>8.8046709023513303E-2</v>
      </c>
      <c r="AX52" s="1">
        <v>0.29672665708276502</v>
      </c>
      <c r="AY52" s="1">
        <v>-1.5457782532433499</v>
      </c>
      <c r="AZ52" s="1">
        <v>0.49425287356321801</v>
      </c>
      <c r="BA52" s="1">
        <v>787</v>
      </c>
      <c r="BB52" s="1">
        <v>0</v>
      </c>
      <c r="BC52" s="1">
        <v>-0.211682605324373</v>
      </c>
      <c r="BD52" s="1">
        <f t="shared" si="5"/>
        <v>4.8635020931878223</v>
      </c>
      <c r="BE52" s="1">
        <f t="shared" si="6"/>
        <v>1.522016797848027</v>
      </c>
      <c r="BF52">
        <f>VLOOKUP($B52,vols!$A$1:$E$506,4,0)</f>
        <v>68</v>
      </c>
      <c r="BG52">
        <f>VLOOKUP($B52,vols!$A$1:$E$506,5,0)</f>
        <v>86</v>
      </c>
    </row>
    <row r="53" spans="1:59" hidden="1" x14ac:dyDescent="0.15">
      <c r="A53">
        <v>312</v>
      </c>
      <c r="B53" t="s">
        <v>365</v>
      </c>
      <c r="D53" s="1">
        <v>225</v>
      </c>
      <c r="E53" s="1">
        <v>7.4921559611960502</v>
      </c>
      <c r="F53" s="1">
        <v>-2.1248073753274599E-3</v>
      </c>
      <c r="G53" s="1">
        <v>0.19190970678929201</v>
      </c>
      <c r="H53" s="1">
        <v>0.438075001328873</v>
      </c>
      <c r="I53" s="1">
        <v>-1.0913237641920801</v>
      </c>
      <c r="J53" s="1">
        <v>0.54222222222222205</v>
      </c>
      <c r="K53" s="1">
        <v>112</v>
      </c>
      <c r="L53" s="1">
        <v>4.8405801069026797</v>
      </c>
      <c r="M53" s="2">
        <v>-9.4811580526999199E-4</v>
      </c>
      <c r="N53" s="1">
        <v>7.6358560095427505E-2</v>
      </c>
      <c r="O53" s="1">
        <v>0.27633052689745902</v>
      </c>
      <c r="P53" s="1">
        <v>-0.38428244386348098</v>
      </c>
      <c r="Q53" s="1">
        <v>0.53571428571428503</v>
      </c>
      <c r="R53" s="1">
        <v>113</v>
      </c>
      <c r="S53" s="1">
        <v>2.6515758542933598</v>
      </c>
      <c r="T53" s="1">
        <v>-3.2910857456499099E-3</v>
      </c>
      <c r="U53" s="1">
        <v>0.115551146693864</v>
      </c>
      <c r="V53" s="1">
        <v>0.33992814931079801</v>
      </c>
      <c r="W53" s="1">
        <v>-1.0940332244106501</v>
      </c>
      <c r="X53" s="1">
        <v>0.54867256637168105</v>
      </c>
      <c r="Y53" s="1">
        <v>106</v>
      </c>
      <c r="Z53" s="1">
        <v>4.6197951829659196</v>
      </c>
      <c r="AA53" s="1">
        <v>-1.54826540679957E-3</v>
      </c>
      <c r="AB53" s="1">
        <v>6.9776221900637203E-2</v>
      </c>
      <c r="AC53" s="1">
        <v>0.26415189172261699</v>
      </c>
      <c r="AD53" s="1">
        <v>-0.62129455916632903</v>
      </c>
      <c r="AE53" s="1">
        <v>0.61320754716981096</v>
      </c>
      <c r="AF53" s="1">
        <v>119</v>
      </c>
      <c r="AG53" s="1">
        <v>2.8723607782301301</v>
      </c>
      <c r="AH53" s="1">
        <v>-2.6383657674615398E-3</v>
      </c>
      <c r="AI53" s="1">
        <v>0.122133484888655</v>
      </c>
      <c r="AJ53" s="1">
        <v>0.349476014754453</v>
      </c>
      <c r="AK53" s="1">
        <v>-0.89838934024848605</v>
      </c>
      <c r="AL53" s="1">
        <v>0.47899159663865498</v>
      </c>
      <c r="AM53" s="1">
        <v>73</v>
      </c>
      <c r="AN53" s="1">
        <v>2.04935581801531</v>
      </c>
      <c r="AO53" s="1">
        <v>-1.5001448335927501E-3</v>
      </c>
      <c r="AP53" s="1">
        <v>5.7667781835053E-2</v>
      </c>
      <c r="AQ53" s="1">
        <v>0.24014117063730001</v>
      </c>
      <c r="AR53" s="1">
        <v>-0.45602581415608801</v>
      </c>
      <c r="AS53" s="1">
        <v>0.58904109589041098</v>
      </c>
      <c r="AT53" s="1">
        <v>152</v>
      </c>
      <c r="AU53" s="1">
        <v>5.4428001431807296</v>
      </c>
      <c r="AV53" s="1">
        <v>-2.4248097802395201E-3</v>
      </c>
      <c r="AW53" s="1">
        <v>0.13424192495423901</v>
      </c>
      <c r="AX53" s="1">
        <v>0.366390399648024</v>
      </c>
      <c r="AY53" s="1">
        <v>-1.00595181246691</v>
      </c>
      <c r="AZ53" s="1">
        <v>0.51973684210526305</v>
      </c>
      <c r="BA53" s="1">
        <v>773</v>
      </c>
      <c r="BB53" s="1">
        <v>0</v>
      </c>
      <c r="BC53" s="1">
        <v>0.60656716417910395</v>
      </c>
      <c r="BD53" s="1">
        <f t="shared" si="5"/>
        <v>4.8362329790016254</v>
      </c>
      <c r="BE53" s="1">
        <f t="shared" si="6"/>
        <v>2.2657936140510264</v>
      </c>
      <c r="BF53">
        <f>VLOOKUP($B53,vols!$A$1:$E$506,4,0)</f>
        <v>40</v>
      </c>
      <c r="BG53">
        <f>VLOOKUP($B53,vols!$A$1:$E$506,5,0)</f>
        <v>47</v>
      </c>
    </row>
    <row r="54" spans="1:59" hidden="1" x14ac:dyDescent="0.15">
      <c r="A54">
        <v>50</v>
      </c>
      <c r="B54" t="s">
        <v>103</v>
      </c>
      <c r="D54" s="1">
        <v>242</v>
      </c>
      <c r="E54" s="1">
        <v>6.2760771637592203</v>
      </c>
      <c r="F54" s="1">
        <v>-2.7250422495810399E-3</v>
      </c>
      <c r="G54" s="1">
        <v>0.153822962989623</v>
      </c>
      <c r="H54" s="1">
        <v>0.392202706504714</v>
      </c>
      <c r="I54" s="1">
        <v>-1.6814270107304401</v>
      </c>
      <c r="J54" s="1">
        <v>0.49173553719008201</v>
      </c>
      <c r="K54" s="1">
        <v>124</v>
      </c>
      <c r="L54" s="1">
        <v>3.81318015506936</v>
      </c>
      <c r="M54" s="2">
        <v>-1.38973749648863E-3</v>
      </c>
      <c r="N54" s="1">
        <v>5.3391544396498999E-2</v>
      </c>
      <c r="O54" s="1">
        <v>0.23106610395403901</v>
      </c>
      <c r="P54" s="1">
        <v>-0.74579285587845301</v>
      </c>
      <c r="Q54" s="1">
        <v>0.57258064516129004</v>
      </c>
      <c r="R54" s="1">
        <v>118</v>
      </c>
      <c r="S54" s="1">
        <v>2.4628970086898598</v>
      </c>
      <c r="T54" s="1">
        <v>-4.1282438545256102E-3</v>
      </c>
      <c r="U54" s="1">
        <v>0.100431418593124</v>
      </c>
      <c r="V54" s="1">
        <v>0.31690916457736601</v>
      </c>
      <c r="W54" s="1">
        <v>-1.5371369126660199</v>
      </c>
      <c r="X54" s="1">
        <v>0.40677966101694901</v>
      </c>
      <c r="Y54" s="1">
        <v>115</v>
      </c>
      <c r="Z54" s="1">
        <v>3.3009105949073398</v>
      </c>
      <c r="AA54" s="1">
        <v>-4.5765835836501997E-3</v>
      </c>
      <c r="AB54" s="1">
        <v>7.8370678052673295E-2</v>
      </c>
      <c r="AC54" s="1">
        <v>0.27994763448308202</v>
      </c>
      <c r="AD54" s="1">
        <v>-1.8800198583266801</v>
      </c>
      <c r="AE54" s="1">
        <v>0.495652173913043</v>
      </c>
      <c r="AF54" s="1">
        <v>127</v>
      </c>
      <c r="AG54" s="1">
        <v>2.9751665688518698</v>
      </c>
      <c r="AH54" s="4">
        <v>-1.0484497029829901E-3</v>
      </c>
      <c r="AI54" s="1">
        <v>7.5452284936949804E-2</v>
      </c>
      <c r="AJ54" s="1">
        <v>0.27468579311087299</v>
      </c>
      <c r="AK54" s="1">
        <v>-0.48474699317665199</v>
      </c>
      <c r="AL54" s="1">
        <v>0.488188976377952</v>
      </c>
      <c r="AM54" s="1">
        <v>66</v>
      </c>
      <c r="AN54" s="1">
        <v>0.82442263132696103</v>
      </c>
      <c r="AO54" s="1">
        <v>-2.75152252241394E-3</v>
      </c>
      <c r="AP54" s="1">
        <v>4.2974534793172002E-2</v>
      </c>
      <c r="AQ54" s="1">
        <v>0.20730300237375199</v>
      </c>
      <c r="AR54" s="1">
        <v>-0.876014743635538</v>
      </c>
      <c r="AS54" s="1">
        <v>0.469696969696969</v>
      </c>
      <c r="AT54" s="1">
        <v>176</v>
      </c>
      <c r="AU54" s="1">
        <v>5.4516545324322596</v>
      </c>
      <c r="AV54" s="1">
        <v>-2.7151121472687098E-3</v>
      </c>
      <c r="AW54" s="1">
        <v>0.11084842819645099</v>
      </c>
      <c r="AX54" s="1">
        <v>0.33293907580284199</v>
      </c>
      <c r="AY54" s="1">
        <v>-1.43527681984156</v>
      </c>
      <c r="AZ54" s="1">
        <v>0.5</v>
      </c>
      <c r="BA54" s="1">
        <v>802</v>
      </c>
      <c r="BB54" s="1">
        <v>0</v>
      </c>
      <c r="BC54" s="1">
        <v>0.61893349310964596</v>
      </c>
      <c r="BD54" s="1">
        <f t="shared" si="5"/>
        <v>4.8327210393226139</v>
      </c>
      <c r="BE54" s="1">
        <f t="shared" si="6"/>
        <v>2.3562330757422236</v>
      </c>
      <c r="BF54">
        <f>VLOOKUP($B54,vols!$A$1:$E$506,4,0)</f>
        <v>83</v>
      </c>
      <c r="BG54">
        <f>VLOOKUP($B54,vols!$A$1:$E$506,5,0)</f>
        <v>116</v>
      </c>
    </row>
    <row r="55" spans="1:59" hidden="1" x14ac:dyDescent="0.15">
      <c r="A55">
        <v>59</v>
      </c>
      <c r="B55" t="s">
        <v>112</v>
      </c>
      <c r="D55" s="1">
        <v>240</v>
      </c>
      <c r="E55" s="1">
        <v>3.8159525740186901</v>
      </c>
      <c r="F55" s="1">
        <v>-2.2889552430495098E-3</v>
      </c>
      <c r="G55" s="1">
        <v>0.23706081266874099</v>
      </c>
      <c r="H55" s="1">
        <v>0.48688891204127999</v>
      </c>
      <c r="I55" s="1">
        <v>-1.1282845937664401</v>
      </c>
      <c r="J55" s="1">
        <v>0.46666666666666601</v>
      </c>
      <c r="K55" s="1">
        <v>118</v>
      </c>
      <c r="L55" s="1">
        <v>1.9401986647493401</v>
      </c>
      <c r="M55" s="2">
        <v>-1.8601649802695501E-3</v>
      </c>
      <c r="N55" s="1">
        <v>7.5862165719024696E-2</v>
      </c>
      <c r="O55" s="1">
        <v>0.27543087285020301</v>
      </c>
      <c r="P55" s="1">
        <v>-0.796931242312786</v>
      </c>
      <c r="Q55" s="1">
        <v>0.5</v>
      </c>
      <c r="R55" s="1">
        <v>122</v>
      </c>
      <c r="S55" s="1">
        <v>1.87575390926935</v>
      </c>
      <c r="T55" s="1">
        <v>-2.7036868086891398E-3</v>
      </c>
      <c r="U55" s="1">
        <v>0.161198646949716</v>
      </c>
      <c r="V55" s="1">
        <v>0.40149551298827302</v>
      </c>
      <c r="W55" s="1">
        <v>-0.82155286918414205</v>
      </c>
      <c r="X55" s="1">
        <v>0.43442622950819598</v>
      </c>
      <c r="Y55" s="1">
        <v>113</v>
      </c>
      <c r="Z55" s="1">
        <v>0.89473594012559798</v>
      </c>
      <c r="AA55" s="1">
        <v>-1.80868148589319E-3</v>
      </c>
      <c r="AB55" s="1">
        <v>2.81415139703028E-2</v>
      </c>
      <c r="AC55" s="1">
        <v>0.167754326234237</v>
      </c>
      <c r="AD55" s="1">
        <v>-1.2183352435307799</v>
      </c>
      <c r="AE55" s="1">
        <v>0.46902654867256599</v>
      </c>
      <c r="AF55" s="1">
        <v>127</v>
      </c>
      <c r="AG55" s="1">
        <v>2.9212166338930898</v>
      </c>
      <c r="AH55" s="1">
        <v>-2.7162854364248101E-3</v>
      </c>
      <c r="AI55" s="1">
        <v>0.20891929869843801</v>
      </c>
      <c r="AJ55" s="1">
        <v>0.45707690676563201</v>
      </c>
      <c r="AK55" s="1">
        <v>-0.75472692958175303</v>
      </c>
      <c r="AL55" s="1">
        <v>0.464566929133858</v>
      </c>
      <c r="AM55" s="1">
        <v>61</v>
      </c>
      <c r="AN55" s="1">
        <v>-0.22738684761389999</v>
      </c>
      <c r="AO55" s="1">
        <v>-4.4028375917124097E-3</v>
      </c>
      <c r="AP55" s="1">
        <v>5.9937279994947398E-2</v>
      </c>
      <c r="AQ55" s="1">
        <v>0.244820914128976</v>
      </c>
      <c r="AR55" s="1">
        <v>-1.0970185862183599</v>
      </c>
      <c r="AS55" s="1">
        <v>0.42622950819672101</v>
      </c>
      <c r="AT55" s="1">
        <v>179</v>
      </c>
      <c r="AU55" s="1">
        <v>4.0433394216325897</v>
      </c>
      <c r="AV55" s="1">
        <v>-1.5685819287007E-3</v>
      </c>
      <c r="AW55" s="1">
        <v>0.17712353267379399</v>
      </c>
      <c r="AX55" s="1">
        <v>0.42086046698851798</v>
      </c>
      <c r="AY55" s="1">
        <v>-0.667147872658434</v>
      </c>
      <c r="AZ55" s="1">
        <v>0.480446927374301</v>
      </c>
      <c r="BA55" s="1">
        <v>793</v>
      </c>
      <c r="BB55" s="1">
        <v>0</v>
      </c>
      <c r="BC55" s="1">
        <v>-0.73162675474814198</v>
      </c>
      <c r="BD55" s="1">
        <f t="shared" si="5"/>
        <v>4.7749661763807314</v>
      </c>
      <c r="BE55" s="1">
        <f t="shared" si="6"/>
        <v>2.1895898791449477</v>
      </c>
      <c r="BF55">
        <f>VLOOKUP($B55,vols!$A$1:$E$506,4,0)</f>
        <v>163</v>
      </c>
      <c r="BG55">
        <f>VLOOKUP($B55,vols!$A$1:$E$506,5,0)</f>
        <v>135</v>
      </c>
    </row>
    <row r="56" spans="1:59" x14ac:dyDescent="0.15">
      <c r="A56">
        <v>491</v>
      </c>
      <c r="B56" s="7" t="s">
        <v>544</v>
      </c>
      <c r="C56">
        <v>1</v>
      </c>
      <c r="D56" s="1">
        <v>220</v>
      </c>
      <c r="E56" s="1">
        <v>6.4022021156504296</v>
      </c>
      <c r="F56" s="1">
        <v>-1.4917257818546101E-3</v>
      </c>
      <c r="G56" s="1">
        <v>0.40857977600835299</v>
      </c>
      <c r="H56" s="1">
        <v>0.63920245306816004</v>
      </c>
      <c r="I56" s="1">
        <v>-0.51342054529477898</v>
      </c>
      <c r="J56" s="1">
        <v>0.53181818181818097</v>
      </c>
      <c r="K56" s="1">
        <v>126</v>
      </c>
      <c r="L56" s="1">
        <v>3.5017801701731699</v>
      </c>
      <c r="M56" s="2">
        <v>-1.29049080945006E-3</v>
      </c>
      <c r="N56" s="1">
        <v>7.6301514686668695E-2</v>
      </c>
      <c r="O56" s="1">
        <v>0.27622728809201402</v>
      </c>
      <c r="P56" s="1">
        <v>-0.58865234899074703</v>
      </c>
      <c r="Q56" s="1">
        <v>0.54761904761904701</v>
      </c>
      <c r="R56" s="1">
        <v>94</v>
      </c>
      <c r="S56" s="1">
        <v>2.90042194547725</v>
      </c>
      <c r="T56" s="1">
        <v>-1.76146627677987E-3</v>
      </c>
      <c r="U56" s="1">
        <v>0.33227826132168498</v>
      </c>
      <c r="V56" s="1">
        <v>0.57643582584853703</v>
      </c>
      <c r="W56" s="1">
        <v>-0.28724416941568498</v>
      </c>
      <c r="X56" s="1">
        <v>0.51063829787234005</v>
      </c>
      <c r="Y56" s="1">
        <v>100</v>
      </c>
      <c r="Z56" s="1">
        <v>4.1816438495908397</v>
      </c>
      <c r="AA56" s="1">
        <v>-1.62629730466315E-3</v>
      </c>
      <c r="AB56" s="1">
        <v>0.31203723142363698</v>
      </c>
      <c r="AC56" s="1">
        <v>0.55860292822687296</v>
      </c>
      <c r="AD56" s="1">
        <v>-0.29113655200938099</v>
      </c>
      <c r="AE56" s="1">
        <v>0.56999999999999995</v>
      </c>
      <c r="AF56" s="1">
        <v>120</v>
      </c>
      <c r="AG56" s="1">
        <v>2.2205582660595899</v>
      </c>
      <c r="AH56" s="1">
        <v>-1.3795828461808299E-3</v>
      </c>
      <c r="AI56" s="1">
        <v>9.6542544584716006E-2</v>
      </c>
      <c r="AJ56" s="1">
        <v>0.31071296172627799</v>
      </c>
      <c r="AK56" s="1">
        <v>-0.53280667990780595</v>
      </c>
      <c r="AL56" s="1">
        <v>0.5</v>
      </c>
      <c r="AM56" s="1">
        <v>67</v>
      </c>
      <c r="AN56" s="1">
        <v>1.96192648846068</v>
      </c>
      <c r="AO56" s="1">
        <v>-1.05328366843321E-3</v>
      </c>
      <c r="AP56" s="1">
        <v>0.28406656109633699</v>
      </c>
      <c r="AQ56" s="1">
        <v>0.53297894995612805</v>
      </c>
      <c r="AR56" s="1">
        <v>-0.13240674099949701</v>
      </c>
      <c r="AS56" s="1">
        <v>0.49253731343283502</v>
      </c>
      <c r="AT56" s="1">
        <v>153</v>
      </c>
      <c r="AU56" s="1">
        <v>4.4402756271897497</v>
      </c>
      <c r="AV56" s="1">
        <v>-1.6837233086469899E-3</v>
      </c>
      <c r="AW56" s="1">
        <v>0.124513214912016</v>
      </c>
      <c r="AX56" s="1">
        <v>0.35286430098837701</v>
      </c>
      <c r="AY56" s="1">
        <v>-0.73005306998022401</v>
      </c>
      <c r="AZ56" s="1">
        <v>0.54901960784313697</v>
      </c>
      <c r="BA56" s="1">
        <v>766</v>
      </c>
      <c r="BB56" s="1">
        <v>0</v>
      </c>
      <c r="BC56" s="1">
        <v>-0.31258064516129003</v>
      </c>
      <c r="BD56" s="1">
        <f t="shared" si="5"/>
        <v>4.7528562723510399</v>
      </c>
      <c r="BE56" s="1">
        <f t="shared" si="6"/>
        <v>1.9079776208982999</v>
      </c>
      <c r="BF56">
        <f>VLOOKUP($B56,vols!$A$1:$E$506,4,0)</f>
        <v>20</v>
      </c>
      <c r="BG56">
        <f>VLOOKUP($B56,vols!$A$1:$E$506,5,0)</f>
        <v>5</v>
      </c>
    </row>
    <row r="57" spans="1:59" hidden="1" x14ac:dyDescent="0.15">
      <c r="A57">
        <v>222</v>
      </c>
      <c r="B57" t="s">
        <v>275</v>
      </c>
      <c r="D57" s="1">
        <v>239</v>
      </c>
      <c r="E57" s="1">
        <v>7.9590408153020302</v>
      </c>
      <c r="F57" s="1">
        <v>-1.6648641623761601E-3</v>
      </c>
      <c r="G57" s="1">
        <v>0.67633644041911101</v>
      </c>
      <c r="H57" s="1">
        <v>0.82239676581265297</v>
      </c>
      <c r="I57" s="1">
        <v>-0.48180840090486599</v>
      </c>
      <c r="J57" s="1">
        <v>0.46861924686192402</v>
      </c>
      <c r="K57" s="1">
        <v>130</v>
      </c>
      <c r="L57" s="1">
        <v>6.9102909085370996</v>
      </c>
      <c r="M57" s="2">
        <v>2.1571624774513099E-4</v>
      </c>
      <c r="N57" s="1">
        <v>0.636495560071345</v>
      </c>
      <c r="O57" s="1">
        <v>0.79780671849223295</v>
      </c>
      <c r="P57" s="1">
        <v>3.5150258272912897E-2</v>
      </c>
      <c r="Q57" s="1">
        <v>0.5</v>
      </c>
      <c r="R57" s="1">
        <v>109</v>
      </c>
      <c r="S57" s="1">
        <v>1.04874990676494</v>
      </c>
      <c r="T57" s="1">
        <v>-3.9285257671518E-3</v>
      </c>
      <c r="U57" s="1">
        <v>3.9840880347765999E-2</v>
      </c>
      <c r="V57" s="1">
        <v>0.199601804470215</v>
      </c>
      <c r="W57" s="1">
        <v>-2.1256360080437302</v>
      </c>
      <c r="X57" s="1">
        <v>0.43119266055045802</v>
      </c>
      <c r="Y57" s="1">
        <v>122</v>
      </c>
      <c r="Z57" s="1">
        <v>1.43151307956823</v>
      </c>
      <c r="AA57" s="1">
        <v>-3.0070905013477498E-3</v>
      </c>
      <c r="AB57" s="1">
        <v>3.5684619187007202E-2</v>
      </c>
      <c r="AC57" s="1">
        <v>0.18890372994466501</v>
      </c>
      <c r="AD57" s="1">
        <v>-1.92615545902487</v>
      </c>
      <c r="AE57" s="1">
        <v>0.41803278688524498</v>
      </c>
      <c r="AF57" s="1">
        <v>117</v>
      </c>
      <c r="AG57" s="1">
        <v>6.5275277357338002</v>
      </c>
      <c r="AH57" s="4">
        <v>-2.7674974343974202E-4</v>
      </c>
      <c r="AI57" s="1">
        <v>0.64065182123210396</v>
      </c>
      <c r="AJ57" s="1">
        <v>0.80040728459460198</v>
      </c>
      <c r="AK57" s="1">
        <v>-4.0454054586534401E-2</v>
      </c>
      <c r="AL57" s="1">
        <v>0.52136752136752096</v>
      </c>
      <c r="AM57" s="1">
        <v>71</v>
      </c>
      <c r="AN57" s="1">
        <v>-0.21076984331284099</v>
      </c>
      <c r="AO57" s="1">
        <v>-3.7505228388094699E-3</v>
      </c>
      <c r="AP57" s="1">
        <v>2.0643188336927201E-2</v>
      </c>
      <c r="AQ57" s="1">
        <v>0.14367737587013199</v>
      </c>
      <c r="AR57" s="1">
        <v>-1.85336849272752</v>
      </c>
      <c r="AS57" s="1">
        <v>0.352112676056338</v>
      </c>
      <c r="AT57" s="1">
        <v>168</v>
      </c>
      <c r="AU57" s="1">
        <v>8.16981065861488</v>
      </c>
      <c r="AV57" s="1">
        <v>-7.7814700053925395E-4</v>
      </c>
      <c r="AW57" s="1">
        <v>0.65569325208218399</v>
      </c>
      <c r="AX57" s="1">
        <v>0.80974888211233997</v>
      </c>
      <c r="AY57" s="1">
        <v>-0.16048252978264299</v>
      </c>
      <c r="AZ57" s="1">
        <v>0.51785714285714202</v>
      </c>
      <c r="BA57" s="1">
        <v>753</v>
      </c>
      <c r="BB57" s="1">
        <v>0</v>
      </c>
      <c r="BC57" s="1">
        <v>3.4669197396963098</v>
      </c>
      <c r="BD57" s="1">
        <f t="shared" si="5"/>
        <v>4.7028909189185697</v>
      </c>
      <c r="BE57" s="1">
        <f t="shared" si="6"/>
        <v>3.0606079960374903</v>
      </c>
      <c r="BF57">
        <f>VLOOKUP($B57,vols!$A$1:$E$506,4,0)</f>
        <v>306</v>
      </c>
      <c r="BG57">
        <f>VLOOKUP($B57,vols!$A$1:$E$506,5,0)</f>
        <v>297</v>
      </c>
    </row>
    <row r="58" spans="1:59" hidden="1" x14ac:dyDescent="0.15">
      <c r="A58">
        <v>189</v>
      </c>
      <c r="B58" t="s">
        <v>242</v>
      </c>
      <c r="D58" s="1">
        <v>132</v>
      </c>
      <c r="E58" s="1">
        <v>5.5413113513374297</v>
      </c>
      <c r="F58" s="1">
        <v>-5.5039174814941602E-3</v>
      </c>
      <c r="G58" s="1">
        <v>0.21369499252499899</v>
      </c>
      <c r="H58" s="1">
        <v>0.46227155712308199</v>
      </c>
      <c r="I58" s="1">
        <v>-1.55971783027905</v>
      </c>
      <c r="J58" s="1">
        <v>0.50757575757575701</v>
      </c>
      <c r="K58" s="1">
        <v>70</v>
      </c>
      <c r="L58" s="1">
        <v>3.7291817604972701</v>
      </c>
      <c r="M58" s="2">
        <v>-4.9720791341396897E-3</v>
      </c>
      <c r="N58" s="1">
        <v>9.9585953655128401E-2</v>
      </c>
      <c r="O58" s="1">
        <v>0.315572422203095</v>
      </c>
      <c r="P58" s="1">
        <v>-1.0871465188895499</v>
      </c>
      <c r="Q58" s="1">
        <v>0.48571428571428499</v>
      </c>
      <c r="R58" s="1">
        <v>62</v>
      </c>
      <c r="S58" s="1">
        <v>1.81212959084015</v>
      </c>
      <c r="T58" s="1">
        <v>-6.09580209387252E-3</v>
      </c>
      <c r="U58" s="1">
        <v>0.11410903886987001</v>
      </c>
      <c r="V58" s="1">
        <v>0.337800294360248</v>
      </c>
      <c r="W58" s="1">
        <v>-1.11882593393195</v>
      </c>
      <c r="X58" s="1">
        <v>0.532258064516129</v>
      </c>
      <c r="Y58" s="1">
        <v>16</v>
      </c>
      <c r="Z58" s="1">
        <v>1.8073736838840999</v>
      </c>
      <c r="AA58" s="1">
        <v>-3.2480122335097799E-3</v>
      </c>
      <c r="AB58" s="1">
        <v>3.4461549504288203E-2</v>
      </c>
      <c r="AC58" s="1">
        <v>0.18563822209956701</v>
      </c>
      <c r="AD58" s="1">
        <v>-0.262446940891923</v>
      </c>
      <c r="AE58" s="1">
        <v>0.5</v>
      </c>
      <c r="AF58" s="1">
        <v>116</v>
      </c>
      <c r="AG58" s="1">
        <v>3.7339376674533198</v>
      </c>
      <c r="AH58" s="4">
        <v>-5.7956293670093804E-3</v>
      </c>
      <c r="AI58" s="1">
        <v>0.17923344302071101</v>
      </c>
      <c r="AJ58" s="1">
        <v>0.423359708782863</v>
      </c>
      <c r="AK58" s="1">
        <v>-1.5879947775519101</v>
      </c>
      <c r="AL58" s="1">
        <v>0.50862068965517204</v>
      </c>
      <c r="AM58" s="1">
        <v>38</v>
      </c>
      <c r="AN58" s="1">
        <v>6.59860347845969E-2</v>
      </c>
      <c r="AO58" s="1">
        <v>-1.2964832734015001E-2</v>
      </c>
      <c r="AP58" s="1">
        <v>6.0982491517054198E-2</v>
      </c>
      <c r="AQ58" s="1">
        <v>0.24694633327315099</v>
      </c>
      <c r="AR58" s="1">
        <v>-1.99502311843451</v>
      </c>
      <c r="AS58" s="1">
        <v>0.31578947368421001</v>
      </c>
      <c r="AT58" s="1">
        <v>94</v>
      </c>
      <c r="AU58" s="1">
        <v>5.4753253165528397</v>
      </c>
      <c r="AV58" s="1">
        <v>-2.4553714643350899E-3</v>
      </c>
      <c r="AW58" s="1">
        <v>0.15271250100794501</v>
      </c>
      <c r="AX58" s="1">
        <v>0.39078446873941203</v>
      </c>
      <c r="AY58" s="1">
        <v>-0.58433628879819699</v>
      </c>
      <c r="AZ58" s="1">
        <v>0.58510638297872297</v>
      </c>
      <c r="BA58" s="1">
        <v>451</v>
      </c>
      <c r="BB58" s="1">
        <v>0</v>
      </c>
      <c r="BC58" s="1">
        <v>0.86014551333872302</v>
      </c>
      <c r="BD58" s="1">
        <f t="shared" si="5"/>
        <v>4.6151798032141169</v>
      </c>
      <c r="BE58" s="1">
        <f t="shared" si="6"/>
        <v>2.8737921541145965</v>
      </c>
      <c r="BF58">
        <f>VLOOKUP($B58,vols!$A$1:$E$506,4,0)</f>
        <v>15</v>
      </c>
      <c r="BG58">
        <f>VLOOKUP($B58,vols!$A$1:$E$506,5,0)</f>
        <v>49</v>
      </c>
    </row>
    <row r="59" spans="1:59" x14ac:dyDescent="0.15">
      <c r="A59">
        <v>416</v>
      </c>
      <c r="B59" s="6" t="s">
        <v>469</v>
      </c>
      <c r="C59">
        <v>1</v>
      </c>
      <c r="D59" s="1">
        <v>227</v>
      </c>
      <c r="E59" s="1">
        <v>6.8151933104185298</v>
      </c>
      <c r="F59" s="1">
        <v>-1.327281104512E-3</v>
      </c>
      <c r="G59" s="1">
        <v>0.21783914124755399</v>
      </c>
      <c r="H59" s="1">
        <v>0.46673240861070903</v>
      </c>
      <c r="I59" s="1">
        <v>-0.64553651121220201</v>
      </c>
      <c r="J59" s="1">
        <v>0.51101321585903003</v>
      </c>
      <c r="K59" s="1">
        <v>123</v>
      </c>
      <c r="L59" s="1">
        <v>4.7221142485184604</v>
      </c>
      <c r="M59" s="2">
        <v>2.8972686999679203E-4</v>
      </c>
      <c r="N59" s="1">
        <v>9.4694452602180901E-2</v>
      </c>
      <c r="O59" s="1">
        <v>0.307724637626207</v>
      </c>
      <c r="P59" s="1">
        <v>0.11580614826458201</v>
      </c>
      <c r="Q59" s="1">
        <v>0.55284552845528401</v>
      </c>
      <c r="R59" s="1">
        <v>104</v>
      </c>
      <c r="S59" s="1">
        <v>2.0930790619000699</v>
      </c>
      <c r="T59" s="1">
        <v>-3.23970399744068E-3</v>
      </c>
      <c r="U59" s="1">
        <v>0.12314468864537299</v>
      </c>
      <c r="V59" s="1">
        <v>0.35091977522700701</v>
      </c>
      <c r="W59" s="1">
        <v>-0.96013174383197397</v>
      </c>
      <c r="X59" s="1">
        <v>0.46153846153846101</v>
      </c>
      <c r="Y59" s="1">
        <v>102</v>
      </c>
      <c r="Z59" s="1">
        <v>4.4541882577881404</v>
      </c>
      <c r="AA59" s="1">
        <v>1.44415438484196E-3</v>
      </c>
      <c r="AB59" s="1">
        <v>8.5603939808982399E-2</v>
      </c>
      <c r="AC59" s="1">
        <v>0.29258150968402302</v>
      </c>
      <c r="AD59" s="1">
        <v>0.50346225710900905</v>
      </c>
      <c r="AE59" s="1">
        <v>0.578431372549019</v>
      </c>
      <c r="AF59" s="1">
        <v>125</v>
      </c>
      <c r="AG59" s="1">
        <v>2.3610050526303898</v>
      </c>
      <c r="AH59" s="1">
        <v>-3.5887724638248401E-3</v>
      </c>
      <c r="AI59" s="1">
        <v>0.13223520143857101</v>
      </c>
      <c r="AJ59" s="1">
        <v>0.363641583758749</v>
      </c>
      <c r="AK59" s="1">
        <v>-1.2336228253689401</v>
      </c>
      <c r="AL59" s="1">
        <v>0.45600000000000002</v>
      </c>
      <c r="AM59" s="1">
        <v>70</v>
      </c>
      <c r="AN59" s="1">
        <v>1.3058414686648401</v>
      </c>
      <c r="AO59" s="1">
        <v>-2.0230806351666602E-3</v>
      </c>
      <c r="AP59" s="1">
        <v>5.5153470009670101E-2</v>
      </c>
      <c r="AQ59" s="1">
        <v>0.23484775921790199</v>
      </c>
      <c r="AR59" s="1">
        <v>-0.60301041378158904</v>
      </c>
      <c r="AS59" s="1">
        <v>0.52857142857142803</v>
      </c>
      <c r="AT59" s="1">
        <v>157</v>
      </c>
      <c r="AU59" s="1">
        <v>5.5093518417536904</v>
      </c>
      <c r="AV59" s="1">
        <v>-1.0170520144111999E-3</v>
      </c>
      <c r="AW59" s="1">
        <v>0.16268567123788399</v>
      </c>
      <c r="AX59" s="1">
        <v>0.40334311849575899</v>
      </c>
      <c r="AY59" s="1">
        <v>-0.39588419621007498</v>
      </c>
      <c r="AZ59" s="1">
        <v>0.50318471337579596</v>
      </c>
      <c r="BA59" s="1">
        <v>779</v>
      </c>
      <c r="BB59" s="1">
        <v>0</v>
      </c>
      <c r="BC59" s="1">
        <v>0.90634441087613205</v>
      </c>
      <c r="BD59" s="1">
        <f t="shared" si="5"/>
        <v>4.6030074308775584</v>
      </c>
      <c r="BE59" s="1">
        <f t="shared" si="6"/>
        <v>1.4546606417542578</v>
      </c>
      <c r="BF59">
        <f>VLOOKUP($B59,vols!$A$1:$E$506,4,0)</f>
        <v>5</v>
      </c>
      <c r="BG59">
        <f>VLOOKUP($B59,vols!$A$1:$E$506,5,0)</f>
        <v>8</v>
      </c>
    </row>
    <row r="60" spans="1:59" hidden="1" x14ac:dyDescent="0.15">
      <c r="A60">
        <v>500</v>
      </c>
      <c r="B60" t="s">
        <v>553</v>
      </c>
      <c r="D60" s="1">
        <v>246</v>
      </c>
      <c r="E60" s="1">
        <v>4.3133642204733302</v>
      </c>
      <c r="F60" s="1">
        <v>-4.10493708442463E-3</v>
      </c>
      <c r="G60" s="1">
        <v>0.216586888520961</v>
      </c>
      <c r="H60" s="1">
        <v>0.46538896476061897</v>
      </c>
      <c r="I60" s="1">
        <v>-2.16982910905047</v>
      </c>
      <c r="J60" s="1">
        <v>0.47560975609756001</v>
      </c>
      <c r="K60" s="1">
        <v>123</v>
      </c>
      <c r="L60" s="1">
        <v>2.89840467543734</v>
      </c>
      <c r="M60" s="2">
        <v>-3.55223290373749E-3</v>
      </c>
      <c r="N60" s="1">
        <v>8.1912754447771699E-2</v>
      </c>
      <c r="O60" s="1">
        <v>0.286204043381241</v>
      </c>
      <c r="P60" s="1">
        <v>-1.5266194076010999</v>
      </c>
      <c r="Q60" s="1">
        <v>0.51219512195121897</v>
      </c>
      <c r="R60" s="1">
        <v>123</v>
      </c>
      <c r="S60" s="1">
        <v>1.41495954503598</v>
      </c>
      <c r="T60" s="1">
        <v>-4.6576412651117699E-3</v>
      </c>
      <c r="U60" s="1">
        <v>0.13467413407318901</v>
      </c>
      <c r="V60" s="1">
        <v>0.36697974613483703</v>
      </c>
      <c r="W60" s="1">
        <v>-1.56109398854468</v>
      </c>
      <c r="X60" s="1">
        <v>0.439024390243902</v>
      </c>
      <c r="Y60" s="1">
        <v>117</v>
      </c>
      <c r="Z60" s="1">
        <v>2.8256420602155501</v>
      </c>
      <c r="AA60" s="1">
        <v>-3.87996029930007E-3</v>
      </c>
      <c r="AB60" s="1">
        <v>0.156490926117138</v>
      </c>
      <c r="AC60" s="1">
        <v>0.39558934024710302</v>
      </c>
      <c r="AD60" s="1">
        <v>-1.14754193005945</v>
      </c>
      <c r="AE60" s="1">
        <v>0.52136752136752096</v>
      </c>
      <c r="AF60" s="1">
        <v>129</v>
      </c>
      <c r="AG60" s="1">
        <v>1.4877221602577699</v>
      </c>
      <c r="AH60" s="1">
        <v>-4.3089857965143497E-3</v>
      </c>
      <c r="AI60" s="1">
        <v>6.00959624038227E-2</v>
      </c>
      <c r="AJ60" s="1">
        <v>0.24514477845514601</v>
      </c>
      <c r="AK60" s="1">
        <v>-2.26747300616911</v>
      </c>
      <c r="AL60" s="1">
        <v>0.434108527131782</v>
      </c>
      <c r="AM60" s="1">
        <v>71</v>
      </c>
      <c r="AN60" s="1">
        <v>0.66622447548515795</v>
      </c>
      <c r="AO60" s="1">
        <v>-6.14879287745905E-3</v>
      </c>
      <c r="AP60" s="1">
        <v>6.5375549715945794E-2</v>
      </c>
      <c r="AQ60" s="1">
        <v>0.25568642849385997</v>
      </c>
      <c r="AR60" s="1">
        <v>-1.7074206748915299</v>
      </c>
      <c r="AS60" s="1">
        <v>0.49295774647887303</v>
      </c>
      <c r="AT60" s="1">
        <v>175</v>
      </c>
      <c r="AU60" s="1">
        <v>3.64713974498817</v>
      </c>
      <c r="AV60" s="1">
        <v>-3.2757155912506702E-3</v>
      </c>
      <c r="AW60" s="1">
        <v>0.151211338805015</v>
      </c>
      <c r="AX60" s="1">
        <v>0.38885902176112003</v>
      </c>
      <c r="AY60" s="1">
        <v>-1.4741852352367899</v>
      </c>
      <c r="AZ60" s="1">
        <v>0.46857142857142797</v>
      </c>
      <c r="BA60" s="1">
        <v>791</v>
      </c>
      <c r="BB60" s="1">
        <v>0</v>
      </c>
      <c r="BC60" s="1">
        <v>-0.92370526315789403</v>
      </c>
      <c r="BD60" s="1">
        <f t="shared" si="5"/>
        <v>4.5708450081460636</v>
      </c>
      <c r="BE60" s="1">
        <f t="shared" si="6"/>
        <v>0.5640168970998759</v>
      </c>
      <c r="BF60">
        <f>VLOOKUP($B60,vols!$A$1:$E$506,4,0)</f>
        <v>284</v>
      </c>
      <c r="BG60">
        <f>VLOOKUP($B60,vols!$A$1:$E$506,5,0)</f>
        <v>133</v>
      </c>
    </row>
    <row r="61" spans="1:59" x14ac:dyDescent="0.15">
      <c r="A61">
        <v>125</v>
      </c>
      <c r="B61" s="6" t="s">
        <v>178</v>
      </c>
      <c r="C61">
        <v>1</v>
      </c>
      <c r="D61" s="1">
        <v>227</v>
      </c>
      <c r="E61" s="1">
        <v>5.4232103373801896</v>
      </c>
      <c r="F61" s="1">
        <v>-3.4606655637481501E-3</v>
      </c>
      <c r="G61" s="1">
        <v>0.28054410400857199</v>
      </c>
      <c r="H61" s="1">
        <v>0.52966414264944495</v>
      </c>
      <c r="I61" s="1">
        <v>-1.4766157540793099</v>
      </c>
      <c r="J61" s="1">
        <v>0.48017621145374401</v>
      </c>
      <c r="K61" s="1">
        <v>127</v>
      </c>
      <c r="L61" s="1">
        <v>3.3450191585744098</v>
      </c>
      <c r="M61" s="2">
        <v>-1.8061143093056999E-3</v>
      </c>
      <c r="N61" s="1">
        <v>0.10700336050232299</v>
      </c>
      <c r="O61" s="1">
        <v>0.32711368131327501</v>
      </c>
      <c r="P61" s="1">
        <v>-0.695692097190443</v>
      </c>
      <c r="Q61" s="1">
        <v>0.51968503937007804</v>
      </c>
      <c r="R61" s="1">
        <v>100</v>
      </c>
      <c r="S61" s="1">
        <v>2.0781911788057701</v>
      </c>
      <c r="T61" s="1">
        <v>-5.5454001443456403E-3</v>
      </c>
      <c r="U61" s="1">
        <v>0.17354074350624901</v>
      </c>
      <c r="V61" s="1">
        <v>0.41658221698273301</v>
      </c>
      <c r="W61" s="1">
        <v>-1.3311658343244801</v>
      </c>
      <c r="X61" s="1">
        <v>0.43</v>
      </c>
      <c r="Y61" s="1">
        <v>120</v>
      </c>
      <c r="Z61" s="1">
        <v>3.1063706988568298</v>
      </c>
      <c r="AA61" s="1">
        <v>-2.8836780207117901E-3</v>
      </c>
      <c r="AB61" s="1">
        <v>8.4595499125992707E-2</v>
      </c>
      <c r="AC61" s="1">
        <v>0.29085305418027202</v>
      </c>
      <c r="AD61" s="1">
        <v>-1.17983180693028</v>
      </c>
      <c r="AE61" s="1">
        <v>0.47499999999999998</v>
      </c>
      <c r="AF61" s="1">
        <v>107</v>
      </c>
      <c r="AG61" s="1">
        <v>2.3168396385233501</v>
      </c>
      <c r="AH61" s="1">
        <v>-4.1023619901157E-3</v>
      </c>
      <c r="AI61" s="1">
        <v>0.19594860488257901</v>
      </c>
      <c r="AJ61" s="1">
        <v>0.44266082374949201</v>
      </c>
      <c r="AK61" s="1">
        <v>-0.99162317827066004</v>
      </c>
      <c r="AL61" s="1">
        <v>0.48598130841121401</v>
      </c>
      <c r="AM61" s="1">
        <v>59</v>
      </c>
      <c r="AN61" s="1">
        <v>0.92999045311884498</v>
      </c>
      <c r="AO61" s="1">
        <v>-5.7012156311484201E-4</v>
      </c>
      <c r="AP61" s="1">
        <v>7.3279517037653993E-2</v>
      </c>
      <c r="AQ61" s="1">
        <v>0.27070189699677699</v>
      </c>
      <c r="AR61" s="1">
        <v>-0.12425909310925901</v>
      </c>
      <c r="AS61" s="1">
        <v>0.52542372881355903</v>
      </c>
      <c r="AT61" s="1">
        <v>168</v>
      </c>
      <c r="AU61" s="1">
        <v>4.4932198842613396</v>
      </c>
      <c r="AV61" s="1">
        <v>-4.4818757196605202E-3</v>
      </c>
      <c r="AW61" s="1">
        <v>0.20726458697091801</v>
      </c>
      <c r="AX61" s="1">
        <v>0.45526320625646599</v>
      </c>
      <c r="AY61" s="1">
        <v>-1.6440451037935699</v>
      </c>
      <c r="AZ61" s="1">
        <v>0.46428571428571402</v>
      </c>
      <c r="BA61" s="1">
        <v>764</v>
      </c>
      <c r="BB61" s="1">
        <v>0</v>
      </c>
      <c r="BC61" s="1">
        <v>-7.2620215897939197E-2</v>
      </c>
      <c r="BD61" s="1">
        <f t="shared" si="5"/>
        <v>4.5658401001592788</v>
      </c>
      <c r="BE61" s="1">
        <f t="shared" si="6"/>
        <v>2.2442194226254109</v>
      </c>
      <c r="BF61">
        <f>VLOOKUP($B61,vols!$A$1:$E$506,4,0)</f>
        <v>7</v>
      </c>
      <c r="BG61">
        <f>VLOOKUP($B61,vols!$A$1:$E$506,5,0)</f>
        <v>7</v>
      </c>
    </row>
    <row r="62" spans="1:59" hidden="1" x14ac:dyDescent="0.15">
      <c r="A62">
        <v>85</v>
      </c>
      <c r="B62" t="s">
        <v>138</v>
      </c>
      <c r="D62" s="1">
        <v>242</v>
      </c>
      <c r="E62" s="1">
        <v>4.7477122708451898</v>
      </c>
      <c r="F62" s="1">
        <v>-2.0445617287509102E-3</v>
      </c>
      <c r="G62" s="1">
        <v>0.22722690951371699</v>
      </c>
      <c r="H62" s="1">
        <v>0.47668323812959601</v>
      </c>
      <c r="I62" s="1">
        <v>-1.0379721768676999</v>
      </c>
      <c r="J62" s="1">
        <v>0.46280991735537103</v>
      </c>
      <c r="K62" s="1">
        <v>135</v>
      </c>
      <c r="L62" s="1">
        <v>2.2654042914923398</v>
      </c>
      <c r="M62" s="2">
        <v>-2.3678551617091598E-3</v>
      </c>
      <c r="N62" s="1">
        <v>0.104615181463509</v>
      </c>
      <c r="O62" s="1">
        <v>0.32344270197905101</v>
      </c>
      <c r="P62" s="1">
        <v>-0.98830625911429604</v>
      </c>
      <c r="Q62" s="1">
        <v>0.45925925925925898</v>
      </c>
      <c r="R62" s="1">
        <v>107</v>
      </c>
      <c r="S62" s="1">
        <v>2.4823079793528402</v>
      </c>
      <c r="T62" s="1">
        <v>-1.6366681451120001E-3</v>
      </c>
      <c r="U62" s="1">
        <v>0.12261172805020699</v>
      </c>
      <c r="V62" s="1">
        <v>0.35015957512283902</v>
      </c>
      <c r="W62" s="1">
        <v>-0.50012481156783894</v>
      </c>
      <c r="X62" s="1">
        <v>0.467289719626168</v>
      </c>
      <c r="Y62" s="1">
        <v>123</v>
      </c>
      <c r="Z62" s="1">
        <v>2.87153529026441</v>
      </c>
      <c r="AA62" s="1">
        <v>-1.56707404503265E-3</v>
      </c>
      <c r="AB62" s="1">
        <v>8.7513706022632407E-2</v>
      </c>
      <c r="AC62" s="1">
        <v>0.29582715565450102</v>
      </c>
      <c r="AD62" s="1">
        <v>-0.65156326542290499</v>
      </c>
      <c r="AE62" s="1">
        <v>0.49593495934959297</v>
      </c>
      <c r="AF62" s="1">
        <v>119</v>
      </c>
      <c r="AG62" s="1">
        <v>1.87617698058077</v>
      </c>
      <c r="AH62" s="1">
        <v>-2.5380994186445698E-3</v>
      </c>
      <c r="AI62" s="1">
        <v>0.13971320349108499</v>
      </c>
      <c r="AJ62" s="1">
        <v>0.373782294245039</v>
      </c>
      <c r="AK62" s="1">
        <v>-0.80804745293981595</v>
      </c>
      <c r="AL62" s="1">
        <v>0.42857142857142799</v>
      </c>
      <c r="AM62" s="1">
        <v>65</v>
      </c>
      <c r="AN62" s="1">
        <v>-0.15302965503601701</v>
      </c>
      <c r="AO62" s="1">
        <v>-4.4302481256239404E-3</v>
      </c>
      <c r="AP62" s="1">
        <v>5.7815388483688598E-2</v>
      </c>
      <c r="AQ62" s="1">
        <v>0.24044830730052699</v>
      </c>
      <c r="AR62" s="1">
        <v>-1.1976217732555601</v>
      </c>
      <c r="AS62" s="1">
        <v>0.4</v>
      </c>
      <c r="AT62" s="1">
        <v>177</v>
      </c>
      <c r="AU62" s="1">
        <v>4.9007419258812099</v>
      </c>
      <c r="AV62" s="1">
        <v>-1.1684622044755E-3</v>
      </c>
      <c r="AW62" s="1">
        <v>0.16941152103002799</v>
      </c>
      <c r="AX62" s="1">
        <v>0.41159630832895999</v>
      </c>
      <c r="AY62" s="1">
        <v>-0.50247732063444495</v>
      </c>
      <c r="AZ62" s="1">
        <v>0.48587570621468901</v>
      </c>
      <c r="BA62" s="1">
        <v>793</v>
      </c>
      <c r="BB62" s="1">
        <v>0</v>
      </c>
      <c r="BC62" s="1">
        <v>0.33968391426715699</v>
      </c>
      <c r="BD62" s="1">
        <f t="shared" si="5"/>
        <v>4.5610580116140529</v>
      </c>
      <c r="BE62" s="1">
        <f t="shared" si="6"/>
        <v>1.5364930663136129</v>
      </c>
      <c r="BF62">
        <f>VLOOKUP($B62,vols!$A$1:$E$506,4,0)</f>
        <v>184</v>
      </c>
      <c r="BG62">
        <f>VLOOKUP($B62,vols!$A$1:$E$506,5,0)</f>
        <v>205</v>
      </c>
    </row>
    <row r="63" spans="1:59" hidden="1" x14ac:dyDescent="0.15">
      <c r="A63">
        <v>396</v>
      </c>
      <c r="B63" t="s">
        <v>449</v>
      </c>
      <c r="D63" s="1">
        <v>244</v>
      </c>
      <c r="E63" s="1">
        <v>7.6502711157699901</v>
      </c>
      <c r="F63" s="1">
        <v>-1.3985834466392099E-3</v>
      </c>
      <c r="G63" s="1">
        <v>0.209454255296839</v>
      </c>
      <c r="H63" s="1">
        <v>0.45766172583780601</v>
      </c>
      <c r="I63" s="1">
        <v>-0.74564758579114498</v>
      </c>
      <c r="J63" s="1">
        <v>0.51639344262294995</v>
      </c>
      <c r="K63" s="1">
        <v>129</v>
      </c>
      <c r="L63" s="1">
        <v>3.3709458958952698</v>
      </c>
      <c r="M63" s="2">
        <v>-1.09779514992074E-3</v>
      </c>
      <c r="N63" s="1">
        <v>8.62791654532198E-2</v>
      </c>
      <c r="O63" s="1">
        <v>0.29373315347985401</v>
      </c>
      <c r="P63" s="1">
        <v>-0.48212322191777501</v>
      </c>
      <c r="Q63" s="1">
        <v>0.50387596899224796</v>
      </c>
      <c r="R63" s="1">
        <v>115</v>
      </c>
      <c r="S63" s="1">
        <v>4.2793252198747096</v>
      </c>
      <c r="T63" s="1">
        <v>-1.7359894490451601E-3</v>
      </c>
      <c r="U63" s="1">
        <v>0.123175089843619</v>
      </c>
      <c r="V63" s="1">
        <v>0.35096308900455497</v>
      </c>
      <c r="W63" s="1">
        <v>-0.56883128994115395</v>
      </c>
      <c r="X63" s="1">
        <v>0.53043478260869503</v>
      </c>
      <c r="Y63" s="1">
        <v>115</v>
      </c>
      <c r="Z63" s="1">
        <v>4.16031935041089</v>
      </c>
      <c r="AA63" s="1">
        <v>-1.3333123901711999E-3</v>
      </c>
      <c r="AB63" s="1">
        <v>8.4282696115649702E-2</v>
      </c>
      <c r="AC63" s="1">
        <v>0.29031482241809398</v>
      </c>
      <c r="AD63" s="1">
        <v>-0.52815396607228704</v>
      </c>
      <c r="AE63" s="1">
        <v>0.51304347826086905</v>
      </c>
      <c r="AF63" s="1">
        <v>129</v>
      </c>
      <c r="AG63" s="1">
        <v>3.4899517653591001</v>
      </c>
      <c r="AH63" s="4">
        <v>-1.45677082256031E-3</v>
      </c>
      <c r="AI63" s="1">
        <v>0.125171559181189</v>
      </c>
      <c r="AJ63" s="1">
        <v>0.35379592872331</v>
      </c>
      <c r="AK63" s="1">
        <v>-0.53116336524394603</v>
      </c>
      <c r="AL63" s="1">
        <v>0.51937984496124001</v>
      </c>
      <c r="AM63" s="1">
        <v>76</v>
      </c>
      <c r="AN63" s="1">
        <v>2.6091288711082798</v>
      </c>
      <c r="AO63" s="1">
        <v>-2.78079114881421E-3</v>
      </c>
      <c r="AP63" s="1">
        <v>6.7319220746887398E-2</v>
      </c>
      <c r="AQ63" s="1">
        <v>0.25945947804404301</v>
      </c>
      <c r="AR63" s="1">
        <v>-0.81454001566288903</v>
      </c>
      <c r="AS63" s="1">
        <v>0.48684210526315702</v>
      </c>
      <c r="AT63" s="1">
        <v>168</v>
      </c>
      <c r="AU63" s="1">
        <v>5.0411422446617102</v>
      </c>
      <c r="AV63" s="1">
        <v>-7.7329900994100697E-4</v>
      </c>
      <c r="AW63" s="1">
        <v>0.14213503454995099</v>
      </c>
      <c r="AX63" s="1">
        <v>0.377008003296948</v>
      </c>
      <c r="AY63" s="1">
        <v>-0.34459277398353499</v>
      </c>
      <c r="AZ63" s="1">
        <v>0.52976190476190399</v>
      </c>
      <c r="BA63" s="1">
        <v>833</v>
      </c>
      <c r="BB63" s="1">
        <v>0</v>
      </c>
      <c r="BC63" s="1">
        <v>0.51099611901681696</v>
      </c>
      <c r="BD63" s="1">
        <f t="shared" si="5"/>
        <v>4.5301461256448929</v>
      </c>
      <c r="BE63" s="1">
        <f t="shared" si="6"/>
        <v>2.9789556463422833</v>
      </c>
      <c r="BF63">
        <f>VLOOKUP($B63,vols!$A$1:$E$506,4,0)</f>
        <v>87</v>
      </c>
      <c r="BG63">
        <f>VLOOKUP($B63,vols!$A$1:$E$506,5,0)</f>
        <v>76</v>
      </c>
    </row>
    <row r="64" spans="1:59" hidden="1" x14ac:dyDescent="0.15">
      <c r="A64">
        <v>404</v>
      </c>
      <c r="B64" t="s">
        <v>457</v>
      </c>
      <c r="D64" s="1">
        <v>226</v>
      </c>
      <c r="E64" s="1">
        <v>6.4755673502733302</v>
      </c>
      <c r="F64" s="1">
        <v>-1.15846002829573E-3</v>
      </c>
      <c r="G64" s="1">
        <v>0.102024688221361</v>
      </c>
      <c r="H64" s="1">
        <v>0.31941303702472901</v>
      </c>
      <c r="I64" s="1">
        <v>-0.81966587473562003</v>
      </c>
      <c r="J64" s="1">
        <v>0.50442477876106195</v>
      </c>
      <c r="K64" s="1">
        <v>115</v>
      </c>
      <c r="L64" s="1">
        <v>3.8746631819933901</v>
      </c>
      <c r="M64" s="2">
        <v>-9.6807711423510805E-4</v>
      </c>
      <c r="N64" s="1">
        <v>4.5540401376089903E-2</v>
      </c>
      <c r="O64" s="1">
        <v>0.21340197135005501</v>
      </c>
      <c r="P64" s="1">
        <v>-0.52168622170044598</v>
      </c>
      <c r="Q64" s="1">
        <v>0.53913043478260803</v>
      </c>
      <c r="R64" s="1">
        <v>111</v>
      </c>
      <c r="S64" s="1">
        <v>2.6009041682799299</v>
      </c>
      <c r="T64" s="1">
        <v>-1.35570358790809E-3</v>
      </c>
      <c r="U64" s="1">
        <v>5.6484286845271001E-2</v>
      </c>
      <c r="V64" s="1">
        <v>0.23766423131230899</v>
      </c>
      <c r="W64" s="1">
        <v>-0.63317520447597897</v>
      </c>
      <c r="X64" s="1">
        <v>0.46846846846846801</v>
      </c>
      <c r="Y64" s="1">
        <v>109</v>
      </c>
      <c r="Z64" s="1">
        <v>3.2434216735474299</v>
      </c>
      <c r="AA64" s="1">
        <v>-9.3077458025381298E-4</v>
      </c>
      <c r="AB64" s="1">
        <v>5.5990303215909601E-2</v>
      </c>
      <c r="AC64" s="1">
        <v>0.236622702241162</v>
      </c>
      <c r="AD64" s="1">
        <v>-0.42876033570212901</v>
      </c>
      <c r="AE64" s="1">
        <v>0.47706422018348599</v>
      </c>
      <c r="AF64" s="1">
        <v>117</v>
      </c>
      <c r="AG64" s="1">
        <v>3.23214567672589</v>
      </c>
      <c r="AH64" s="4">
        <v>-1.3705772405740999E-3</v>
      </c>
      <c r="AI64" s="1">
        <v>4.6034385005451303E-2</v>
      </c>
      <c r="AJ64" s="1">
        <v>0.214556251378167</v>
      </c>
      <c r="AK64" s="1">
        <v>-0.74739158666848104</v>
      </c>
      <c r="AL64" s="1">
        <v>0.52991452991452903</v>
      </c>
      <c r="AM64" s="1">
        <v>81</v>
      </c>
      <c r="AN64" s="1">
        <v>2.0771274025865401</v>
      </c>
      <c r="AO64" s="1">
        <v>-6.7304067093118503E-4</v>
      </c>
      <c r="AP64" s="1">
        <v>3.5321157451671102E-2</v>
      </c>
      <c r="AQ64" s="1">
        <v>0.18793923872270801</v>
      </c>
      <c r="AR64" s="1">
        <v>-0.29007404050338298</v>
      </c>
      <c r="AS64" s="1">
        <v>0.54320987654320896</v>
      </c>
      <c r="AT64" s="1">
        <v>145</v>
      </c>
      <c r="AU64" s="1">
        <v>4.3984399476867901</v>
      </c>
      <c r="AV64" s="1">
        <v>-1.4296253244786799E-3</v>
      </c>
      <c r="AW64" s="1">
        <v>6.6703530769689795E-2</v>
      </c>
      <c r="AX64" s="1">
        <v>0.25827026690985899</v>
      </c>
      <c r="AY64" s="1">
        <v>-0.80263080427202105</v>
      </c>
      <c r="AZ64" s="1">
        <v>0.48275862068965503</v>
      </c>
      <c r="BA64" s="1">
        <v>782</v>
      </c>
      <c r="BB64" s="1">
        <v>0</v>
      </c>
      <c r="BC64" s="1">
        <v>-0.12703583061889201</v>
      </c>
      <c r="BD64" s="1">
        <f t="shared" si="5"/>
        <v>4.5254757783056823</v>
      </c>
      <c r="BE64" s="1">
        <f t="shared" si="6"/>
        <v>3.1051098461069979</v>
      </c>
      <c r="BF64">
        <f>VLOOKUP($B64,vols!$A$1:$E$506,4,0)</f>
        <v>217</v>
      </c>
      <c r="BG64">
        <f>VLOOKUP($B64,vols!$A$1:$E$506,5,0)</f>
        <v>244</v>
      </c>
    </row>
    <row r="65" spans="1:59" x14ac:dyDescent="0.15">
      <c r="A65">
        <v>284</v>
      </c>
      <c r="B65" s="6" t="s">
        <v>337</v>
      </c>
      <c r="C65">
        <v>1</v>
      </c>
      <c r="D65" s="1">
        <v>252</v>
      </c>
      <c r="E65" s="1">
        <v>4.0253792010513703</v>
      </c>
      <c r="F65" s="1">
        <v>-4.6684757010236897E-3</v>
      </c>
      <c r="G65" s="1">
        <v>0.12676249195306899</v>
      </c>
      <c r="H65" s="1">
        <v>0.356037205855047</v>
      </c>
      <c r="I65" s="1">
        <v>-3.3043060031679299</v>
      </c>
      <c r="J65" s="1">
        <v>0.452380952380952</v>
      </c>
      <c r="K65" s="1">
        <v>137</v>
      </c>
      <c r="L65" s="1">
        <v>2.5520488552989602</v>
      </c>
      <c r="M65" s="2">
        <v>-3.4011920288737401E-3</v>
      </c>
      <c r="N65" s="1">
        <v>5.0932297202266302E-2</v>
      </c>
      <c r="O65" s="1">
        <v>0.22568184951888801</v>
      </c>
      <c r="P65" s="1">
        <v>-2.0646911080755799</v>
      </c>
      <c r="Q65" s="1">
        <v>0.48905109489051002</v>
      </c>
      <c r="R65" s="1">
        <v>115</v>
      </c>
      <c r="S65" s="1">
        <v>1.4733303457524101</v>
      </c>
      <c r="T65" s="1">
        <v>-6.1781962495849304E-3</v>
      </c>
      <c r="U65" s="1">
        <v>7.5830194750803104E-2</v>
      </c>
      <c r="V65" s="1">
        <v>0.27537282863565699</v>
      </c>
      <c r="W65" s="1">
        <v>-2.5801113792614299</v>
      </c>
      <c r="X65" s="1">
        <v>0.40869565217391302</v>
      </c>
      <c r="Y65" s="1">
        <v>119</v>
      </c>
      <c r="Z65" s="1">
        <v>1.7340961006703599</v>
      </c>
      <c r="AA65" s="1">
        <v>-2.8060096356804201E-3</v>
      </c>
      <c r="AB65" s="1">
        <v>4.2164299420072597E-2</v>
      </c>
      <c r="AC65" s="1">
        <v>0.205339473604255</v>
      </c>
      <c r="AD65" s="1">
        <v>-1.62616150117105</v>
      </c>
      <c r="AE65" s="1">
        <v>0.47058823529411697</v>
      </c>
      <c r="AF65" s="1">
        <v>133</v>
      </c>
      <c r="AG65" s="1">
        <v>2.2912831003810101</v>
      </c>
      <c r="AH65" s="1">
        <v>-6.3348927068571396E-3</v>
      </c>
      <c r="AI65" s="1">
        <v>8.4598192532996996E-2</v>
      </c>
      <c r="AJ65" s="1">
        <v>0.29085768432860198</v>
      </c>
      <c r="AK65" s="1">
        <v>-2.8967456436877899</v>
      </c>
      <c r="AL65" s="1">
        <v>0.43609022556390897</v>
      </c>
      <c r="AM65" s="1">
        <v>68</v>
      </c>
      <c r="AN65" s="1">
        <v>-9.9487230231234902E-2</v>
      </c>
      <c r="AO65" s="1">
        <v>-5.8034071837423E-3</v>
      </c>
      <c r="AP65" s="1">
        <v>4.3846295902059101E-2</v>
      </c>
      <c r="AQ65" s="1">
        <v>0.209395071341374</v>
      </c>
      <c r="AR65" s="1">
        <v>-1.88462739818318</v>
      </c>
      <c r="AS65" s="1">
        <v>0.35294117647058798</v>
      </c>
      <c r="AT65" s="1">
        <v>184</v>
      </c>
      <c r="AU65" s="1">
        <v>4.1248664312826104</v>
      </c>
      <c r="AV65" s="1">
        <v>-4.2490445008885498E-3</v>
      </c>
      <c r="AW65" s="1">
        <v>8.2916196051010402E-2</v>
      </c>
      <c r="AX65" s="1">
        <v>0.28795172520929602</v>
      </c>
      <c r="AY65" s="1">
        <v>-2.7151224310089699</v>
      </c>
      <c r="AZ65" s="1">
        <v>0.48913043478260798</v>
      </c>
      <c r="BA65" s="1">
        <v>803</v>
      </c>
      <c r="BB65" s="1">
        <v>0</v>
      </c>
      <c r="BC65" s="1">
        <v>-0.39835051546391698</v>
      </c>
      <c r="BD65" s="1">
        <f t="shared" si="5"/>
        <v>4.5232169467465271</v>
      </c>
      <c r="BE65" s="1">
        <f t="shared" si="6"/>
        <v>1.892932584917093</v>
      </c>
      <c r="BF65">
        <f>VLOOKUP($B65,vols!$A$1:$E$506,4,0)</f>
        <v>14</v>
      </c>
      <c r="BG65">
        <f>VLOOKUP($B65,vols!$A$1:$E$506,5,0)</f>
        <v>19</v>
      </c>
    </row>
    <row r="66" spans="1:59" hidden="1" x14ac:dyDescent="0.15">
      <c r="A66">
        <v>122</v>
      </c>
      <c r="B66" t="s">
        <v>175</v>
      </c>
      <c r="D66" s="1">
        <v>244</v>
      </c>
      <c r="E66" s="1">
        <v>4.4213657967929896</v>
      </c>
      <c r="F66" s="1">
        <v>-2.0227272022430198E-3</v>
      </c>
      <c r="G66" s="1">
        <v>0.114556963711204</v>
      </c>
      <c r="H66" s="1">
        <v>0.33846264743868598</v>
      </c>
      <c r="I66" s="1">
        <v>-1.4581976507073899</v>
      </c>
      <c r="J66" s="1">
        <v>0.47540983606557302</v>
      </c>
      <c r="K66" s="1">
        <v>126</v>
      </c>
      <c r="L66" s="1">
        <v>1.9451718635353099</v>
      </c>
      <c r="M66" s="2">
        <v>-1.3891156531326101E-3</v>
      </c>
      <c r="N66" s="1">
        <v>4.7095706868050598E-2</v>
      </c>
      <c r="O66" s="1">
        <v>0.21701545306279599</v>
      </c>
      <c r="P66" s="1">
        <v>-0.80652584792688797</v>
      </c>
      <c r="Q66" s="1">
        <v>0.5</v>
      </c>
      <c r="R66" s="1">
        <v>118</v>
      </c>
      <c r="S66" s="1">
        <v>2.4761939332576799</v>
      </c>
      <c r="T66" s="1">
        <v>-2.6992954665473498E-3</v>
      </c>
      <c r="U66" s="1">
        <v>6.74612568431536E-2</v>
      </c>
      <c r="V66" s="1">
        <v>0.25973304919311602</v>
      </c>
      <c r="W66" s="1">
        <v>-1.22632397394974</v>
      </c>
      <c r="X66" s="1">
        <v>0.44915254237288099</v>
      </c>
      <c r="Y66" s="1">
        <v>117</v>
      </c>
      <c r="Z66" s="1">
        <v>3.06372685617466</v>
      </c>
      <c r="AA66" s="1">
        <v>-1.8012953393296001E-3</v>
      </c>
      <c r="AB66" s="1">
        <v>7.3465038753366504E-2</v>
      </c>
      <c r="AC66" s="1">
        <v>0.271044348314748</v>
      </c>
      <c r="AD66" s="1">
        <v>-0.77755376938105403</v>
      </c>
      <c r="AE66" s="1">
        <v>0.52136752136752096</v>
      </c>
      <c r="AF66" s="1">
        <v>127</v>
      </c>
      <c r="AG66" s="1">
        <v>1.35763894061833</v>
      </c>
      <c r="AH66" s="1">
        <v>-2.2267234853994701E-3</v>
      </c>
      <c r="AI66" s="1">
        <v>4.1091924957837603E-2</v>
      </c>
      <c r="AJ66" s="1">
        <v>0.20271143272602399</v>
      </c>
      <c r="AK66" s="1">
        <v>-1.3950564052691701</v>
      </c>
      <c r="AL66" s="1">
        <v>0.43307086614173201</v>
      </c>
      <c r="AM66" s="1">
        <v>69</v>
      </c>
      <c r="AN66" s="1">
        <v>0.67021286431983096</v>
      </c>
      <c r="AO66" s="1">
        <v>-4.1005921003478699E-3</v>
      </c>
      <c r="AP66" s="1">
        <v>2.68519200946905E-2</v>
      </c>
      <c r="AQ66" s="1">
        <v>0.16386555493663199</v>
      </c>
      <c r="AR66" s="1">
        <v>-1.72666461254421</v>
      </c>
      <c r="AS66" s="1">
        <v>0.434782608695652</v>
      </c>
      <c r="AT66" s="1">
        <v>175</v>
      </c>
      <c r="AU66" s="1">
        <v>3.7511529324731598</v>
      </c>
      <c r="AV66" s="1">
        <v>-1.2034547567045301E-3</v>
      </c>
      <c r="AW66" s="1">
        <v>8.77050436165136E-2</v>
      </c>
      <c r="AX66" s="1">
        <v>0.29615037331820698</v>
      </c>
      <c r="AY66" s="1">
        <v>-0.711140695395995</v>
      </c>
      <c r="AZ66" s="1">
        <v>0.49142857142857099</v>
      </c>
      <c r="BA66" s="1">
        <v>798</v>
      </c>
      <c r="BB66" s="1">
        <v>0</v>
      </c>
      <c r="BC66" s="1">
        <v>-0.66402144772117899</v>
      </c>
      <c r="BD66" s="1">
        <f t="shared" si="5"/>
        <v>4.4151743801943386</v>
      </c>
      <c r="BE66" s="1">
        <f t="shared" si="6"/>
        <v>0.69361749289715102</v>
      </c>
      <c r="BF66">
        <f>VLOOKUP($B66,vols!$A$1:$E$506,4,0)</f>
        <v>127</v>
      </c>
      <c r="BG66">
        <f>VLOOKUP($B66,vols!$A$1:$E$506,5,0)</f>
        <v>6</v>
      </c>
    </row>
    <row r="67" spans="1:59" hidden="1" x14ac:dyDescent="0.15">
      <c r="A67">
        <v>464</v>
      </c>
      <c r="B67" t="s">
        <v>517</v>
      </c>
      <c r="D67" s="1">
        <v>241</v>
      </c>
      <c r="E67" s="1">
        <v>5.7370248617587203</v>
      </c>
      <c r="F67" s="1">
        <v>-2.3754989799963E-3</v>
      </c>
      <c r="G67" s="1">
        <v>0.19106502581092799</v>
      </c>
      <c r="H67" s="1">
        <v>0.43710985554083298</v>
      </c>
      <c r="I67" s="1">
        <v>-1.3097285428871499</v>
      </c>
      <c r="J67" s="1">
        <v>0.46473029045643099</v>
      </c>
      <c r="K67" s="1">
        <v>125</v>
      </c>
      <c r="L67" s="1">
        <v>3.1842494365845</v>
      </c>
      <c r="M67" s="2">
        <v>-1.58472994866906E-3</v>
      </c>
      <c r="N67" s="1">
        <v>4.6032024294128303E-2</v>
      </c>
      <c r="O67" s="1">
        <v>0.214550749926744</v>
      </c>
      <c r="P67" s="1">
        <v>-0.92328385545736302</v>
      </c>
      <c r="Q67" s="1">
        <v>0.52</v>
      </c>
      <c r="R67" s="1">
        <v>116</v>
      </c>
      <c r="S67" s="1">
        <v>2.5527754251742198</v>
      </c>
      <c r="T67" s="1">
        <v>-3.2276207809954901E-3</v>
      </c>
      <c r="U67" s="1">
        <v>0.14503300151679899</v>
      </c>
      <c r="V67" s="1">
        <v>0.38083198594235701</v>
      </c>
      <c r="W67" s="1">
        <v>-0.98312123040039701</v>
      </c>
      <c r="X67" s="1">
        <v>0.40517241379310298</v>
      </c>
      <c r="Y67" s="1">
        <v>115</v>
      </c>
      <c r="Z67" s="1">
        <v>3.5842403603991002</v>
      </c>
      <c r="AA67" s="1">
        <v>-1.5120561496402801E-3</v>
      </c>
      <c r="AB67" s="1">
        <v>7.68931299804856E-2</v>
      </c>
      <c r="AC67" s="1">
        <v>0.27729610523858</v>
      </c>
      <c r="AD67" s="1">
        <v>-0.62707861352406902</v>
      </c>
      <c r="AE67" s="1">
        <v>0.46956521739130402</v>
      </c>
      <c r="AF67" s="1">
        <v>126</v>
      </c>
      <c r="AG67" s="1">
        <v>2.1527845013596099</v>
      </c>
      <c r="AH67" s="1">
        <v>-3.1635618807180702E-3</v>
      </c>
      <c r="AI67" s="1">
        <v>0.114171895830442</v>
      </c>
      <c r="AJ67" s="1">
        <v>0.337893320192102</v>
      </c>
      <c r="AK67" s="1">
        <v>-1.17968830145519</v>
      </c>
      <c r="AL67" s="1">
        <v>0.46031746031746001</v>
      </c>
      <c r="AM67" s="1">
        <v>70</v>
      </c>
      <c r="AN67" s="1">
        <v>1.2734460849137501</v>
      </c>
      <c r="AO67" s="1">
        <v>-2.4923918364568101E-3</v>
      </c>
      <c r="AP67" s="1">
        <v>4.9683944901241998E-2</v>
      </c>
      <c r="AQ67" s="1">
        <v>0.22289895670738799</v>
      </c>
      <c r="AR67" s="1">
        <v>-0.782719807796185</v>
      </c>
      <c r="AS67" s="1">
        <v>0.48571428571428499</v>
      </c>
      <c r="AT67" s="1">
        <v>171</v>
      </c>
      <c r="AU67" s="1">
        <v>4.4635787768449697</v>
      </c>
      <c r="AV67" s="1">
        <v>-2.3276481030826499E-3</v>
      </c>
      <c r="AW67" s="1">
        <v>0.14138108090968601</v>
      </c>
      <c r="AX67" s="1">
        <v>0.37600675646813297</v>
      </c>
      <c r="AY67" s="1">
        <v>-1.0585656209102301</v>
      </c>
      <c r="AZ67" s="1">
        <v>0.45614035087719201</v>
      </c>
      <c r="BA67" s="1">
        <v>757</v>
      </c>
      <c r="BB67" s="1">
        <v>0</v>
      </c>
      <c r="BC67" s="1">
        <v>5.1147540983606597E-2</v>
      </c>
      <c r="BD67" s="1">
        <f t="shared" si="5"/>
        <v>4.4124312358613631</v>
      </c>
      <c r="BE67" s="1">
        <f t="shared" si="6"/>
        <v>2.1016369603760032</v>
      </c>
      <c r="BF67">
        <f>VLOOKUP($B67,vols!$A$1:$E$506,4,0)</f>
        <v>187</v>
      </c>
      <c r="BG67">
        <f>VLOOKUP($B67,vols!$A$1:$E$506,5,0)</f>
        <v>194</v>
      </c>
    </row>
    <row r="68" spans="1:59" hidden="1" x14ac:dyDescent="0.15">
      <c r="A68">
        <v>237</v>
      </c>
      <c r="B68" t="s">
        <v>290</v>
      </c>
      <c r="D68" s="1">
        <v>240</v>
      </c>
      <c r="E68" s="1">
        <v>4.6718801224019302</v>
      </c>
      <c r="F68" s="1">
        <v>-2.8245315257007801E-3</v>
      </c>
      <c r="G68" s="1">
        <v>0.16307647178670501</v>
      </c>
      <c r="H68" s="1">
        <v>0.40382727964651499</v>
      </c>
      <c r="I68" s="1">
        <v>-1.67865718918634</v>
      </c>
      <c r="J68" s="1">
        <v>0.483333333333333</v>
      </c>
      <c r="K68" s="1">
        <v>117</v>
      </c>
      <c r="L68" s="1">
        <v>2.55393021653573</v>
      </c>
      <c r="M68" s="2">
        <v>-1.91881983205894E-3</v>
      </c>
      <c r="N68" s="1">
        <v>3.9789849400484502E-2</v>
      </c>
      <c r="O68" s="1">
        <v>0.19947393163138999</v>
      </c>
      <c r="P68" s="1">
        <v>-1.12546997251628</v>
      </c>
      <c r="Q68" s="1">
        <v>0.54700854700854695</v>
      </c>
      <c r="R68" s="1">
        <v>123</v>
      </c>
      <c r="S68" s="1">
        <v>2.1179499058662001</v>
      </c>
      <c r="T68" s="1">
        <v>-3.6860621611161798E-3</v>
      </c>
      <c r="U68" s="1">
        <v>0.12328662238622</v>
      </c>
      <c r="V68" s="1">
        <v>0.35112194802692198</v>
      </c>
      <c r="W68" s="1">
        <v>-1.2912483778499799</v>
      </c>
      <c r="X68" s="1">
        <v>0.422764227642276</v>
      </c>
      <c r="Y68" s="1">
        <v>113</v>
      </c>
      <c r="Z68" s="1">
        <v>2.7626176381459402</v>
      </c>
      <c r="AA68" s="1">
        <v>-4.3556545520399004E-3</v>
      </c>
      <c r="AB68" s="1">
        <v>0.120919544588014</v>
      </c>
      <c r="AC68" s="1">
        <v>0.347734876864565</v>
      </c>
      <c r="AD68" s="1">
        <v>-1.4154144353262701</v>
      </c>
      <c r="AE68" s="1">
        <v>0.49557522123893799</v>
      </c>
      <c r="AF68" s="1">
        <v>127</v>
      </c>
      <c r="AG68" s="1">
        <v>1.90926248425598</v>
      </c>
      <c r="AH68" s="1">
        <v>-1.4621937148636E-3</v>
      </c>
      <c r="AI68" s="1">
        <v>4.2156927198690602E-2</v>
      </c>
      <c r="AJ68" s="1">
        <v>0.20532152151854499</v>
      </c>
      <c r="AK68" s="1">
        <v>-0.90442833471260997</v>
      </c>
      <c r="AL68" s="1">
        <v>0.47244094488188898</v>
      </c>
      <c r="AM68" s="1">
        <v>73</v>
      </c>
      <c r="AN68" s="1">
        <v>0.91063705102480996</v>
      </c>
      <c r="AO68" s="1">
        <v>-2.8152379553077599E-3</v>
      </c>
      <c r="AP68" s="1">
        <v>3.6609398722194403E-2</v>
      </c>
      <c r="AQ68" s="1">
        <v>0.19133582707426799</v>
      </c>
      <c r="AR68" s="1">
        <v>-1.0740924680963899</v>
      </c>
      <c r="AS68" s="1">
        <v>0.45205479452054698</v>
      </c>
      <c r="AT68" s="1">
        <v>167</v>
      </c>
      <c r="AU68" s="1">
        <v>3.7612430713771201</v>
      </c>
      <c r="AV68" s="1">
        <v>-2.8285939846150899E-3</v>
      </c>
      <c r="AW68" s="1">
        <v>0.12646707306450999</v>
      </c>
      <c r="AX68" s="1">
        <v>0.35562209304894199</v>
      </c>
      <c r="AY68" s="1">
        <v>-1.3283066622233399</v>
      </c>
      <c r="AZ68" s="1">
        <v>0.49700598802395202</v>
      </c>
      <c r="BA68" s="1">
        <v>798</v>
      </c>
      <c r="BB68" s="1">
        <v>0</v>
      </c>
      <c r="BC68" s="1">
        <v>-0.63735632183907998</v>
      </c>
      <c r="BD68" s="1">
        <f t="shared" si="5"/>
        <v>4.3985993932162</v>
      </c>
      <c r="BE68" s="1">
        <f t="shared" si="6"/>
        <v>1.2719061624168999</v>
      </c>
      <c r="BF68">
        <f>VLOOKUP($B68,vols!$A$1:$E$506,4,0)</f>
        <v>298</v>
      </c>
      <c r="BG68">
        <f>VLOOKUP($B68,vols!$A$1:$E$506,5,0)</f>
        <v>330</v>
      </c>
    </row>
    <row r="69" spans="1:59" hidden="1" x14ac:dyDescent="0.15">
      <c r="A69">
        <v>311</v>
      </c>
      <c r="B69" t="s">
        <v>364</v>
      </c>
      <c r="D69" s="1">
        <v>237</v>
      </c>
      <c r="E69" s="1">
        <v>4.1145728406376199</v>
      </c>
      <c r="F69" s="1">
        <v>-3.6231019701375802E-3</v>
      </c>
      <c r="G69" s="1">
        <v>0.25040529043579302</v>
      </c>
      <c r="H69" s="1">
        <v>0.50040512630846701</v>
      </c>
      <c r="I69" s="1">
        <v>-1.7159599727867101</v>
      </c>
      <c r="J69" s="1">
        <v>0.493670886075949</v>
      </c>
      <c r="K69" s="1">
        <v>121</v>
      </c>
      <c r="L69" s="1">
        <v>1.95895914709394</v>
      </c>
      <c r="M69" s="2">
        <v>-2.1978029356972302E-3</v>
      </c>
      <c r="N69" s="1">
        <v>7.26552523960622E-2</v>
      </c>
      <c r="O69" s="1">
        <v>0.26954638264325098</v>
      </c>
      <c r="P69" s="1">
        <v>-0.98659886514349004</v>
      </c>
      <c r="Q69" s="1">
        <v>0.55371900826446196</v>
      </c>
      <c r="R69" s="1">
        <v>116</v>
      </c>
      <c r="S69" s="1">
        <v>2.1556136935436698</v>
      </c>
      <c r="T69" s="1">
        <v>-5.1098363077865701E-3</v>
      </c>
      <c r="U69" s="1">
        <v>0.177750038039731</v>
      </c>
      <c r="V69" s="1">
        <v>0.42160412478974901</v>
      </c>
      <c r="W69" s="1">
        <v>-1.4059184359233601</v>
      </c>
      <c r="X69" s="1">
        <v>0.43103448275862</v>
      </c>
      <c r="Y69" s="1">
        <v>115</v>
      </c>
      <c r="Z69" s="1">
        <v>1.8022183215380001</v>
      </c>
      <c r="AA69" s="1">
        <v>-3.4311675958168999E-3</v>
      </c>
      <c r="AB69" s="1">
        <v>7.0918184114734606E-2</v>
      </c>
      <c r="AC69" s="1">
        <v>0.26630468286294601</v>
      </c>
      <c r="AD69" s="1">
        <v>-1.4817023466388499</v>
      </c>
      <c r="AE69" s="1">
        <v>0.495652173913043</v>
      </c>
      <c r="AF69" s="1">
        <v>122</v>
      </c>
      <c r="AG69" s="1">
        <v>2.31235451909961</v>
      </c>
      <c r="AH69" s="1">
        <v>-3.8040237164234702E-3</v>
      </c>
      <c r="AI69" s="1">
        <v>0.17948710632105799</v>
      </c>
      <c r="AJ69" s="1">
        <v>0.42365918651795798</v>
      </c>
      <c r="AK69" s="1">
        <v>-1.0954345100315399</v>
      </c>
      <c r="AL69" s="1">
        <v>0.49180327868852403</v>
      </c>
      <c r="AM69" s="1">
        <v>53</v>
      </c>
      <c r="AN69" s="1">
        <v>0.54154899702923798</v>
      </c>
      <c r="AO69" s="1">
        <v>-4.4262341105399498E-3</v>
      </c>
      <c r="AP69" s="1">
        <v>0.107933054631713</v>
      </c>
      <c r="AQ69" s="1">
        <v>0.32853166458001098</v>
      </c>
      <c r="AR69" s="1">
        <v>-0.71405722233354096</v>
      </c>
      <c r="AS69" s="1">
        <v>0.43396226415094302</v>
      </c>
      <c r="AT69" s="1">
        <v>184</v>
      </c>
      <c r="AU69" s="1">
        <v>3.5730238436083801</v>
      </c>
      <c r="AV69" s="1">
        <v>-3.3917649949129899E-3</v>
      </c>
      <c r="AW69" s="1">
        <v>0.14247223580408</v>
      </c>
      <c r="AX69" s="1">
        <v>0.37745494539624203</v>
      </c>
      <c r="AY69" s="1">
        <v>-1.6534019932070101</v>
      </c>
      <c r="AZ69" s="1">
        <v>0.51086956521739102</v>
      </c>
      <c r="BA69" s="1">
        <v>788</v>
      </c>
      <c r="BB69" s="1">
        <v>0</v>
      </c>
      <c r="BC69" s="1">
        <v>-0.81837037037036997</v>
      </c>
      <c r="BD69" s="1">
        <f t="shared" si="5"/>
        <v>4.3913942139787503</v>
      </c>
      <c r="BE69" s="1">
        <f t="shared" si="6"/>
        <v>1.49398414872924</v>
      </c>
      <c r="BF69">
        <f>VLOOKUP($B69,vols!$A$1:$E$506,4,0)</f>
        <v>157</v>
      </c>
      <c r="BG69">
        <f>VLOOKUP($B69,vols!$A$1:$E$506,5,0)</f>
        <v>118</v>
      </c>
    </row>
    <row r="70" spans="1:59" hidden="1" x14ac:dyDescent="0.15">
      <c r="A70">
        <v>151</v>
      </c>
      <c r="B70" t="s">
        <v>204</v>
      </c>
      <c r="D70" s="1">
        <v>242</v>
      </c>
      <c r="E70" s="1">
        <v>4.5542974325063499</v>
      </c>
      <c r="F70" s="1">
        <v>-1.93700146565059E-3</v>
      </c>
      <c r="G70" s="1">
        <v>0.118210744851278</v>
      </c>
      <c r="H70" s="1">
        <v>0.34381789489681702</v>
      </c>
      <c r="I70" s="1">
        <v>-1.36337974737505</v>
      </c>
      <c r="J70" s="1">
        <v>0.46694214876033002</v>
      </c>
      <c r="K70" s="1">
        <v>125</v>
      </c>
      <c r="L70" s="1">
        <v>2.4410523238991502</v>
      </c>
      <c r="M70" s="2">
        <v>-2.3190317503463702E-3</v>
      </c>
      <c r="N70" s="1">
        <v>5.1448198133475002E-2</v>
      </c>
      <c r="O70" s="1">
        <v>0.226821952494627</v>
      </c>
      <c r="P70" s="1">
        <v>-1.27800226391298</v>
      </c>
      <c r="Q70" s="1">
        <v>0.45600000000000002</v>
      </c>
      <c r="R70" s="1">
        <v>117</v>
      </c>
      <c r="S70" s="1">
        <v>2.1132451086072002</v>
      </c>
      <c r="T70" s="1">
        <v>-1.5288494520867199E-3</v>
      </c>
      <c r="U70" s="1">
        <v>6.6762546717803906E-2</v>
      </c>
      <c r="V70" s="1">
        <v>0.25838449395775198</v>
      </c>
      <c r="W70" s="1">
        <v>-0.69228374796900305</v>
      </c>
      <c r="X70" s="1">
        <v>0.47863247863247799</v>
      </c>
      <c r="Y70" s="1">
        <v>123</v>
      </c>
      <c r="Z70" s="1">
        <v>0.924368962345683</v>
      </c>
      <c r="AA70" s="1">
        <v>-2.21926499648547E-3</v>
      </c>
      <c r="AB70" s="1">
        <v>4.95486879549666E-2</v>
      </c>
      <c r="AC70" s="1">
        <v>0.22259534576213899</v>
      </c>
      <c r="AD70" s="1">
        <v>-1.2263041423130201</v>
      </c>
      <c r="AE70" s="1">
        <v>0.44715447154471499</v>
      </c>
      <c r="AF70" s="1">
        <v>119</v>
      </c>
      <c r="AG70" s="1">
        <v>3.6299284701606598</v>
      </c>
      <c r="AH70" s="4">
        <v>-1.64525008503976E-3</v>
      </c>
      <c r="AI70" s="1">
        <v>6.8662056896312301E-2</v>
      </c>
      <c r="AJ70" s="1">
        <v>0.26203445745991499</v>
      </c>
      <c r="AK70" s="1">
        <v>-0.74717181098093399</v>
      </c>
      <c r="AL70" s="1">
        <v>0.48739495798319299</v>
      </c>
      <c r="AM70" s="1">
        <v>71</v>
      </c>
      <c r="AN70" s="1">
        <v>0.77824225517677603</v>
      </c>
      <c r="AO70" s="1">
        <v>-3.11240931882064E-3</v>
      </c>
      <c r="AP70" s="1">
        <v>3.6365405970807098E-2</v>
      </c>
      <c r="AQ70" s="1">
        <v>0.190697157741816</v>
      </c>
      <c r="AR70" s="1">
        <v>-1.1588062677654101</v>
      </c>
      <c r="AS70" s="1">
        <v>0.39436619718309801</v>
      </c>
      <c r="AT70" s="1">
        <v>171</v>
      </c>
      <c r="AU70" s="1">
        <v>3.7760551773295701</v>
      </c>
      <c r="AV70" s="1">
        <v>-1.44896662603028E-3</v>
      </c>
      <c r="AW70" s="1">
        <v>8.1845338880471796E-2</v>
      </c>
      <c r="AX70" s="1">
        <v>0.28608624378056302</v>
      </c>
      <c r="AY70" s="1">
        <v>-0.866079017910516</v>
      </c>
      <c r="AZ70" s="1">
        <v>0.49707602339181201</v>
      </c>
      <c r="BA70" s="1">
        <v>776</v>
      </c>
      <c r="BB70" s="1">
        <v>0</v>
      </c>
      <c r="BC70" s="1">
        <v>-0.61114462373699197</v>
      </c>
      <c r="BD70" s="1">
        <f t="shared" si="5"/>
        <v>4.3871998010665623</v>
      </c>
      <c r="BE70" s="1">
        <f t="shared" si="6"/>
        <v>3.018783846423668</v>
      </c>
      <c r="BF70">
        <f>VLOOKUP($B70,vols!$A$1:$E$506,4,0)</f>
        <v>262</v>
      </c>
      <c r="BG70">
        <f>VLOOKUP($B70,vols!$A$1:$E$506,5,0)</f>
        <v>214</v>
      </c>
    </row>
    <row r="71" spans="1:59" hidden="1" x14ac:dyDescent="0.15">
      <c r="A71">
        <v>461</v>
      </c>
      <c r="B71" t="s">
        <v>514</v>
      </c>
      <c r="D71" s="1">
        <v>223</v>
      </c>
      <c r="E71" s="1">
        <v>9.0029927349087409</v>
      </c>
      <c r="F71" s="1">
        <v>-2.00634705909179E-3</v>
      </c>
      <c r="G71" s="1">
        <v>0.21522895611653101</v>
      </c>
      <c r="H71" s="1">
        <v>0.46392774881066401</v>
      </c>
      <c r="I71" s="1">
        <v>-0.96440748656331399</v>
      </c>
      <c r="J71" s="1">
        <v>0.52914798206278002</v>
      </c>
      <c r="K71" s="1">
        <v>125</v>
      </c>
      <c r="L71" s="1">
        <v>6.0828189094704701</v>
      </c>
      <c r="M71" s="2">
        <v>-7.0731991036793401E-4</v>
      </c>
      <c r="N71" s="1">
        <v>0.10127683138275401</v>
      </c>
      <c r="O71" s="1">
        <v>0.31824021019153798</v>
      </c>
      <c r="P71" s="1">
        <v>-0.27782469331194098</v>
      </c>
      <c r="Q71" s="1">
        <v>0.57599999999999996</v>
      </c>
      <c r="R71" s="1">
        <v>98</v>
      </c>
      <c r="S71" s="1">
        <v>2.9201738254382699</v>
      </c>
      <c r="T71" s="1">
        <v>-3.6632694426681398E-3</v>
      </c>
      <c r="U71" s="1">
        <v>0.113952124733776</v>
      </c>
      <c r="V71" s="1">
        <v>0.33756795572710402</v>
      </c>
      <c r="W71" s="1">
        <v>-1.0634907706455901</v>
      </c>
      <c r="X71" s="1">
        <v>0.46938775510204001</v>
      </c>
      <c r="Y71" s="1">
        <v>107</v>
      </c>
      <c r="Z71" s="1">
        <v>4.2233683073372097</v>
      </c>
      <c r="AA71" s="1">
        <v>-1.5825190639077E-3</v>
      </c>
      <c r="AB71" s="1">
        <v>7.8928333086976096E-2</v>
      </c>
      <c r="AC71" s="1">
        <v>0.28094186780716002</v>
      </c>
      <c r="AD71" s="1">
        <v>-0.60272091575312203</v>
      </c>
      <c r="AE71" s="1">
        <v>0.54205607476635498</v>
      </c>
      <c r="AF71" s="1">
        <v>116</v>
      </c>
      <c r="AG71" s="1">
        <v>4.7796244275715303</v>
      </c>
      <c r="AH71" s="1">
        <v>-2.39729184775297E-3</v>
      </c>
      <c r="AI71" s="1">
        <v>0.13630062302955401</v>
      </c>
      <c r="AJ71" s="1">
        <v>0.36918914262144098</v>
      </c>
      <c r="AK71" s="1">
        <v>-0.753234107495107</v>
      </c>
      <c r="AL71" s="1">
        <v>0.51724137931034397</v>
      </c>
      <c r="AM71" s="1">
        <v>73</v>
      </c>
      <c r="AN71" s="1">
        <v>1.66360919500284</v>
      </c>
      <c r="AO71" s="1">
        <v>-2.0771666724009102E-3</v>
      </c>
      <c r="AP71" s="1">
        <v>8.2557921996806199E-2</v>
      </c>
      <c r="AQ71" s="1">
        <v>0.28732894388976199</v>
      </c>
      <c r="AR71" s="1">
        <v>-0.52773370142425602</v>
      </c>
      <c r="AS71" s="1">
        <v>0.52054794520547898</v>
      </c>
      <c r="AT71" s="1">
        <v>150</v>
      </c>
      <c r="AU71" s="1">
        <v>7.3393835399059002</v>
      </c>
      <c r="AV71" s="1">
        <v>-1.97188151394801E-3</v>
      </c>
      <c r="AW71" s="1">
        <v>0.132671034119724</v>
      </c>
      <c r="AX71" s="1">
        <v>0.36424035212991501</v>
      </c>
      <c r="AY71" s="1">
        <v>-0.81205233127686105</v>
      </c>
      <c r="AZ71" s="1">
        <v>0.53333333333333299</v>
      </c>
      <c r="BA71" s="1">
        <v>773</v>
      </c>
      <c r="BB71" s="1">
        <v>0</v>
      </c>
      <c r="BC71" s="1">
        <v>2.96944278010784</v>
      </c>
      <c r="BD71" s="1">
        <f t="shared" si="5"/>
        <v>4.3699407597980606</v>
      </c>
      <c r="BE71" s="1">
        <f t="shared" si="6"/>
        <v>1.8101816474636903</v>
      </c>
      <c r="BF71">
        <f>VLOOKUP($B71,vols!$A$1:$E$506,4,0)</f>
        <v>50</v>
      </c>
      <c r="BG71">
        <f>VLOOKUP($B71,vols!$A$1:$E$506,5,0)</f>
        <v>43</v>
      </c>
    </row>
    <row r="72" spans="1:59" hidden="1" x14ac:dyDescent="0.15">
      <c r="A72">
        <v>278</v>
      </c>
      <c r="B72" t="s">
        <v>331</v>
      </c>
      <c r="D72" s="1">
        <v>231</v>
      </c>
      <c r="E72" s="1">
        <v>4.7469222504486304</v>
      </c>
      <c r="F72" s="1">
        <v>-2.8832150369106002E-3</v>
      </c>
      <c r="G72" s="1">
        <v>0.121215674470959</v>
      </c>
      <c r="H72" s="1">
        <v>0.34816041485349702</v>
      </c>
      <c r="I72" s="1">
        <v>-1.9129764473844699</v>
      </c>
      <c r="J72" s="1">
        <v>0.45887445887445799</v>
      </c>
      <c r="K72" s="1">
        <v>114</v>
      </c>
      <c r="L72" s="1">
        <v>2.89878414572904</v>
      </c>
      <c r="M72" s="2">
        <v>-1.98553460565493E-3</v>
      </c>
      <c r="N72" s="1">
        <v>4.15850200449151E-2</v>
      </c>
      <c r="O72" s="1">
        <v>0.20392405460100799</v>
      </c>
      <c r="P72" s="1">
        <v>-1.10997667973762</v>
      </c>
      <c r="Q72" s="1">
        <v>0.54385964912280704</v>
      </c>
      <c r="R72" s="1">
        <v>117</v>
      </c>
      <c r="S72" s="1">
        <v>1.84813810471958</v>
      </c>
      <c r="T72" s="1">
        <v>-3.7578780212110001E-3</v>
      </c>
      <c r="U72" s="1">
        <v>7.9630654426044306E-2</v>
      </c>
      <c r="V72" s="1">
        <v>0.28218904023020502</v>
      </c>
      <c r="W72" s="1">
        <v>-1.5580751404200901</v>
      </c>
      <c r="X72" s="1">
        <v>0.37606837606837601</v>
      </c>
      <c r="Y72" s="1">
        <v>113</v>
      </c>
      <c r="Z72" s="1">
        <v>2.4415099511168799</v>
      </c>
      <c r="AA72" s="1">
        <v>-1.5965236717898699E-3</v>
      </c>
      <c r="AB72" s="1">
        <v>7.4718932751656003E-2</v>
      </c>
      <c r="AC72" s="1">
        <v>0.27334764083791901</v>
      </c>
      <c r="AD72" s="1">
        <v>-0.65999170272418095</v>
      </c>
      <c r="AE72" s="1">
        <v>0.48672566371681403</v>
      </c>
      <c r="AF72" s="1">
        <v>118</v>
      </c>
      <c r="AG72" s="1">
        <v>2.3054122993317399</v>
      </c>
      <c r="AH72" s="1">
        <v>-4.1153855814753696E-3</v>
      </c>
      <c r="AI72" s="1">
        <v>4.6496741719303403E-2</v>
      </c>
      <c r="AJ72" s="1">
        <v>0.21563103143866699</v>
      </c>
      <c r="AK72" s="1">
        <v>-2.25206685407995</v>
      </c>
      <c r="AL72" s="1">
        <v>0.43220338983050799</v>
      </c>
      <c r="AM72" s="1">
        <v>63</v>
      </c>
      <c r="AN72" s="1">
        <v>0.113698710370051</v>
      </c>
      <c r="AO72" s="1">
        <v>-4.2293087064650004E-3</v>
      </c>
      <c r="AP72" s="1">
        <v>2.89928257969581E-2</v>
      </c>
      <c r="AQ72" s="1">
        <v>0.170272798170929</v>
      </c>
      <c r="AR72" s="1">
        <v>-1.5648209894326099</v>
      </c>
      <c r="AS72" s="1">
        <v>0.38095238095237999</v>
      </c>
      <c r="AT72" s="1">
        <v>168</v>
      </c>
      <c r="AU72" s="1">
        <v>4.6332235400785802</v>
      </c>
      <c r="AV72" s="1">
        <v>-2.3784299108277102E-3</v>
      </c>
      <c r="AW72" s="1">
        <v>9.2222848674001295E-2</v>
      </c>
      <c r="AX72" s="1">
        <v>0.30368215073329702</v>
      </c>
      <c r="AY72" s="1">
        <v>-1.31577119054973</v>
      </c>
      <c r="AZ72" s="1">
        <v>0.48809523809523803</v>
      </c>
      <c r="BA72" s="1">
        <v>744</v>
      </c>
      <c r="BB72" s="1">
        <v>0</v>
      </c>
      <c r="BC72" s="1">
        <v>0.382242152466367</v>
      </c>
      <c r="BD72" s="1">
        <f t="shared" si="5"/>
        <v>4.2509813876122129</v>
      </c>
      <c r="BE72" s="1">
        <f t="shared" si="6"/>
        <v>1.9231701468653728</v>
      </c>
      <c r="BF72">
        <f>VLOOKUP($B72,vols!$A$1:$E$506,4,0)</f>
        <v>341</v>
      </c>
      <c r="BG72">
        <f>VLOOKUP($B72,vols!$A$1:$E$506,5,0)</f>
        <v>388</v>
      </c>
    </row>
    <row r="73" spans="1:59" hidden="1" x14ac:dyDescent="0.15">
      <c r="A73">
        <v>241</v>
      </c>
      <c r="B73" t="s">
        <v>294</v>
      </c>
      <c r="D73" s="1">
        <v>235</v>
      </c>
      <c r="E73" s="1">
        <v>5.5325197186058004</v>
      </c>
      <c r="F73" s="1">
        <v>-2.3282872526257901E-3</v>
      </c>
      <c r="G73" s="1">
        <v>0.162922619635891</v>
      </c>
      <c r="H73" s="1">
        <v>0.40363674217777901</v>
      </c>
      <c r="I73" s="1">
        <v>-1.3497760738403499</v>
      </c>
      <c r="J73" s="1">
        <v>0.47659574468085097</v>
      </c>
      <c r="K73" s="1">
        <v>114</v>
      </c>
      <c r="L73" s="1">
        <v>3.10553452148894</v>
      </c>
      <c r="M73" s="2">
        <v>-1.4132386519627601E-3</v>
      </c>
      <c r="N73" s="1">
        <v>4.6429933117206099E-2</v>
      </c>
      <c r="O73" s="1">
        <v>0.21547606158737401</v>
      </c>
      <c r="P73" s="1">
        <v>-0.74768958155672605</v>
      </c>
      <c r="Q73" s="1">
        <v>0.50877192982456099</v>
      </c>
      <c r="R73" s="1">
        <v>121</v>
      </c>
      <c r="S73" s="1">
        <v>2.4269851971168501</v>
      </c>
      <c r="T73" s="1">
        <v>-3.1975834232556601E-3</v>
      </c>
      <c r="U73" s="1">
        <v>0.116492686518685</v>
      </c>
      <c r="V73" s="1">
        <v>0.34131024965372098</v>
      </c>
      <c r="W73" s="1">
        <v>-1.12422645138836</v>
      </c>
      <c r="X73" s="1">
        <v>0.44628099173553698</v>
      </c>
      <c r="Y73" s="1">
        <v>112</v>
      </c>
      <c r="Z73" s="1">
        <v>2.9918982287123899</v>
      </c>
      <c r="AA73" s="1">
        <v>-2.61009516202894E-3</v>
      </c>
      <c r="AB73" s="1">
        <v>7.0974848168027405E-2</v>
      </c>
      <c r="AC73" s="1">
        <v>0.26641105113719898</v>
      </c>
      <c r="AD73" s="1">
        <v>-1.08749453804004</v>
      </c>
      <c r="AE73" s="1">
        <v>0.47321428571428498</v>
      </c>
      <c r="AF73" s="1">
        <v>123</v>
      </c>
      <c r="AG73" s="1">
        <v>2.5406214898934101</v>
      </c>
      <c r="AH73" s="1">
        <v>-2.0739727977985602E-3</v>
      </c>
      <c r="AI73" s="1">
        <v>9.1947771467864106E-2</v>
      </c>
      <c r="AJ73" s="1">
        <v>0.30322890935374802</v>
      </c>
      <c r="AK73" s="1">
        <v>-0.841274186794715</v>
      </c>
      <c r="AL73" s="1">
        <v>0.47967479674796698</v>
      </c>
      <c r="AM73" s="1">
        <v>82</v>
      </c>
      <c r="AN73" s="1">
        <v>1.86525092896295</v>
      </c>
      <c r="AO73" s="1">
        <v>-2.1789921103063398E-3</v>
      </c>
      <c r="AP73" s="1">
        <v>8.5437777142209695E-2</v>
      </c>
      <c r="AQ73" s="1">
        <v>0.29229741213737997</v>
      </c>
      <c r="AR73" s="1">
        <v>-0.61128612716263597</v>
      </c>
      <c r="AS73" s="1">
        <v>0.439024390243902</v>
      </c>
      <c r="AT73" s="1">
        <v>153</v>
      </c>
      <c r="AU73" s="1">
        <v>3.66726878964284</v>
      </c>
      <c r="AV73" s="1">
        <v>-2.4088280530875999E-3</v>
      </c>
      <c r="AW73" s="1">
        <v>7.7484842493681705E-2</v>
      </c>
      <c r="AX73" s="1">
        <v>0.27836099312526102</v>
      </c>
      <c r="AY73" s="1">
        <v>-1.31534903636643</v>
      </c>
      <c r="AZ73" s="1">
        <v>0.49673202614378997</v>
      </c>
      <c r="BA73" s="1">
        <v>778</v>
      </c>
      <c r="BB73" s="1">
        <v>0</v>
      </c>
      <c r="BC73" s="1">
        <v>-0.56637819922666099</v>
      </c>
      <c r="BD73" s="1">
        <f t="shared" ref="BD73:BD136" si="7">AU73-BC73</f>
        <v>4.2336469888695012</v>
      </c>
      <c r="BE73" s="1">
        <f t="shared" ref="BE73:BE136" si="8">AG73-ABS(BC73)</f>
        <v>1.9742432906667491</v>
      </c>
      <c r="BF73">
        <f>VLOOKUP($B73,vols!$A$1:$E$506,4,0)</f>
        <v>299</v>
      </c>
      <c r="BG73">
        <f>VLOOKUP($B73,vols!$A$1:$E$506,5,0)</f>
        <v>358</v>
      </c>
    </row>
    <row r="74" spans="1:59" hidden="1" x14ac:dyDescent="0.15">
      <c r="A74">
        <v>94</v>
      </c>
      <c r="B74" t="s">
        <v>147</v>
      </c>
      <c r="D74" s="1">
        <v>221</v>
      </c>
      <c r="E74" s="1">
        <v>5.7648118718318297</v>
      </c>
      <c r="F74" s="1">
        <v>-3.7934570574561002E-4</v>
      </c>
      <c r="G74" s="1">
        <v>0.151422002032885</v>
      </c>
      <c r="H74" s="1">
        <v>0.38912980100846201</v>
      </c>
      <c r="I74" s="1">
        <v>-0.21544328075750799</v>
      </c>
      <c r="J74" s="1">
        <v>0.52488687782805399</v>
      </c>
      <c r="K74" s="1">
        <v>125</v>
      </c>
      <c r="L74" s="1">
        <v>2.1220439985006698</v>
      </c>
      <c r="M74" s="2">
        <v>-1.8679240935893101E-3</v>
      </c>
      <c r="N74" s="1">
        <v>3.1509912432452797E-2</v>
      </c>
      <c r="O74" s="1">
        <v>0.17751031641133599</v>
      </c>
      <c r="P74" s="1">
        <v>-1.31536305280199</v>
      </c>
      <c r="Q74" s="1">
        <v>0.53600000000000003</v>
      </c>
      <c r="R74" s="1">
        <v>96</v>
      </c>
      <c r="S74" s="1">
        <v>3.6427678733311502</v>
      </c>
      <c r="T74" s="1">
        <v>1.5589074034258799E-3</v>
      </c>
      <c r="U74" s="1">
        <v>0.119912089600432</v>
      </c>
      <c r="V74" s="1">
        <v>0.34628325053405701</v>
      </c>
      <c r="W74" s="1">
        <v>0.432175424303884</v>
      </c>
      <c r="X74" s="1">
        <v>0.51041666666666596</v>
      </c>
      <c r="Y74" s="1">
        <v>104</v>
      </c>
      <c r="Z74" s="1">
        <v>4.0802102399166902</v>
      </c>
      <c r="AA74" s="1">
        <v>5.7359232281619497E-6</v>
      </c>
      <c r="AB74" s="1">
        <v>0.12221285149271501</v>
      </c>
      <c r="AC74" s="1">
        <v>0.34958954717313101</v>
      </c>
      <c r="AD74" s="1">
        <v>1.7063897377727101E-3</v>
      </c>
      <c r="AE74" s="1">
        <v>0.53846153846153799</v>
      </c>
      <c r="AF74" s="1">
        <v>117</v>
      </c>
      <c r="AG74" s="1">
        <v>1.68460163191513</v>
      </c>
      <c r="AH74" s="1">
        <v>-7.2164048705562896E-4</v>
      </c>
      <c r="AI74" s="1">
        <v>2.9209150540170301E-2</v>
      </c>
      <c r="AJ74" s="1">
        <v>0.17090684755202201</v>
      </c>
      <c r="AK74" s="1">
        <v>-0.49402313713502999</v>
      </c>
      <c r="AL74" s="1">
        <v>0.512820512820512</v>
      </c>
      <c r="AM74" s="1">
        <v>68</v>
      </c>
      <c r="AN74" s="1">
        <v>1.50489055688601</v>
      </c>
      <c r="AO74" s="1">
        <v>4.3821255535683203E-4</v>
      </c>
      <c r="AP74" s="1">
        <v>3.4132077078011698E-2</v>
      </c>
      <c r="AQ74" s="1">
        <v>0.184748686268703</v>
      </c>
      <c r="AR74" s="1">
        <v>0.16129183035664399</v>
      </c>
      <c r="AS74" s="1">
        <v>0.441176470588235</v>
      </c>
      <c r="AT74" s="1">
        <v>153</v>
      </c>
      <c r="AU74" s="1">
        <v>4.2599213149458102</v>
      </c>
      <c r="AV74" s="1">
        <v>-7.4270493290225096E-4</v>
      </c>
      <c r="AW74" s="1">
        <v>0.117289924954874</v>
      </c>
      <c r="AX74" s="1">
        <v>0.342476166988119</v>
      </c>
      <c r="AY74" s="1">
        <v>-0.33180076655665902</v>
      </c>
      <c r="AZ74" s="1">
        <v>0.56209150326797297</v>
      </c>
      <c r="BA74" s="1">
        <v>781</v>
      </c>
      <c r="BB74" s="1">
        <v>0</v>
      </c>
      <c r="BC74" s="1">
        <v>4.8988764044943699E-2</v>
      </c>
      <c r="BD74" s="1">
        <f t="shared" si="7"/>
        <v>4.2109325509008668</v>
      </c>
      <c r="BE74" s="1">
        <f t="shared" si="8"/>
        <v>1.6356128678701862</v>
      </c>
      <c r="BF74">
        <f>VLOOKUP($B74,vols!$A$1:$E$506,4,0)</f>
        <v>353</v>
      </c>
      <c r="BG74">
        <f>VLOOKUP($B74,vols!$A$1:$E$506,5,0)</f>
        <v>363</v>
      </c>
    </row>
    <row r="75" spans="1:59" x14ac:dyDescent="0.15">
      <c r="A75">
        <v>167</v>
      </c>
      <c r="B75" s="6" t="s">
        <v>220</v>
      </c>
      <c r="C75">
        <v>1</v>
      </c>
      <c r="D75" s="1">
        <v>221</v>
      </c>
      <c r="E75" s="1">
        <v>5.2734624153096901</v>
      </c>
      <c r="F75" s="1">
        <v>-3.79661204837711E-3</v>
      </c>
      <c r="G75" s="1">
        <v>0.168536066830167</v>
      </c>
      <c r="H75" s="1">
        <v>0.41053144438662298</v>
      </c>
      <c r="I75" s="1">
        <v>-2.0345692444848398</v>
      </c>
      <c r="J75" s="1">
        <v>0.47058823529411697</v>
      </c>
      <c r="K75" s="1">
        <v>117</v>
      </c>
      <c r="L75" s="1">
        <v>3.6697228506006501</v>
      </c>
      <c r="M75" s="2">
        <v>-2.3006497966924899E-3</v>
      </c>
      <c r="N75" s="1">
        <v>6.8131045031068496E-2</v>
      </c>
      <c r="O75" s="1">
        <v>0.261019242645189</v>
      </c>
      <c r="P75" s="1">
        <v>-1.0312497403837699</v>
      </c>
      <c r="Q75" s="1">
        <v>0.49572649572649502</v>
      </c>
      <c r="R75" s="1">
        <v>104</v>
      </c>
      <c r="S75" s="1">
        <v>1.60373956470904</v>
      </c>
      <c r="T75" s="1">
        <v>-5.4959089750479997E-3</v>
      </c>
      <c r="U75" s="1">
        <v>0.10040502179909799</v>
      </c>
      <c r="V75" s="1">
        <v>0.31686751458472101</v>
      </c>
      <c r="W75" s="1">
        <v>-1.7864836197293099</v>
      </c>
      <c r="X75" s="1">
        <v>0.44230769230769201</v>
      </c>
      <c r="Y75" s="1">
        <v>103</v>
      </c>
      <c r="Z75" s="1">
        <v>2.3078120952780701</v>
      </c>
      <c r="AA75" s="1">
        <v>-6.21337370286706E-3</v>
      </c>
      <c r="AB75" s="1">
        <v>0.10942069149356699</v>
      </c>
      <c r="AC75" s="1">
        <v>0.33078798571527301</v>
      </c>
      <c r="AD75" s="1">
        <v>-1.91592241877235</v>
      </c>
      <c r="AE75" s="1">
        <v>0.44660194174757201</v>
      </c>
      <c r="AF75" s="1">
        <v>118</v>
      </c>
      <c r="AG75" s="1">
        <v>2.96565032003162</v>
      </c>
      <c r="AH75" s="4">
        <v>-1.7075468894112301E-3</v>
      </c>
      <c r="AI75" s="1">
        <v>5.91153753365996E-2</v>
      </c>
      <c r="AJ75" s="1">
        <v>0.24313653640824801</v>
      </c>
      <c r="AK75" s="1">
        <v>-0.82871351186892295</v>
      </c>
      <c r="AL75" s="1">
        <v>0.49152542372881303</v>
      </c>
      <c r="AM75" s="1">
        <v>60</v>
      </c>
      <c r="AN75" s="1">
        <v>0.85445741773452699</v>
      </c>
      <c r="AO75" s="1">
        <v>-4.5089161752924298E-3</v>
      </c>
      <c r="AP75" s="1">
        <v>4.6111778254405801E-2</v>
      </c>
      <c r="AQ75" s="1">
        <v>0.21473653218399</v>
      </c>
      <c r="AR75" s="1">
        <v>-1.2598460437357999</v>
      </c>
      <c r="AS75" s="1">
        <v>0.4</v>
      </c>
      <c r="AT75" s="1">
        <v>161</v>
      </c>
      <c r="AU75" s="1">
        <v>4.4190049975751702</v>
      </c>
      <c r="AV75" s="1">
        <v>-3.5294980007838702E-3</v>
      </c>
      <c r="AW75" s="1">
        <v>0.122424288575761</v>
      </c>
      <c r="AX75" s="1">
        <v>0.34989182410533798</v>
      </c>
      <c r="AY75" s="1">
        <v>-1.61398364071349</v>
      </c>
      <c r="AZ75" s="1">
        <v>0.49689440993788803</v>
      </c>
      <c r="BA75" s="1">
        <v>714</v>
      </c>
      <c r="BB75" s="1">
        <v>0</v>
      </c>
      <c r="BC75" s="1">
        <v>0.212244897959183</v>
      </c>
      <c r="BD75" s="1">
        <f t="shared" si="7"/>
        <v>4.2067600996159875</v>
      </c>
      <c r="BE75" s="1">
        <f t="shared" si="8"/>
        <v>2.7534054220724369</v>
      </c>
      <c r="BF75">
        <f>VLOOKUP($B75,vols!$A$1:$E$506,4,0)</f>
        <v>2</v>
      </c>
      <c r="BG75">
        <f>VLOOKUP($B75,vols!$A$1:$E$506,5,0)</f>
        <v>3</v>
      </c>
    </row>
    <row r="76" spans="1:59" hidden="1" x14ac:dyDescent="0.15">
      <c r="A76">
        <v>449</v>
      </c>
      <c r="B76" t="s">
        <v>502</v>
      </c>
      <c r="D76" s="1">
        <v>237</v>
      </c>
      <c r="E76" s="1">
        <v>4.86410678632482</v>
      </c>
      <c r="F76" s="1">
        <v>-3.3155805519029398E-3</v>
      </c>
      <c r="G76" s="1">
        <v>0.174920019603059</v>
      </c>
      <c r="H76" s="1">
        <v>0.41823440748348201</v>
      </c>
      <c r="I76" s="1">
        <v>-1.8788329624267699</v>
      </c>
      <c r="J76" s="1">
        <v>0.468354430379746</v>
      </c>
      <c r="K76" s="1">
        <v>126</v>
      </c>
      <c r="L76" s="1">
        <v>2.5948501016476899</v>
      </c>
      <c r="M76" s="2">
        <v>-1.42009313500205E-3</v>
      </c>
      <c r="N76" s="1">
        <v>8.5602946849017397E-2</v>
      </c>
      <c r="O76" s="1">
        <v>0.29257981278450701</v>
      </c>
      <c r="P76" s="1">
        <v>-0.61156555302756699</v>
      </c>
      <c r="Q76" s="1">
        <v>0.51587301587301504</v>
      </c>
      <c r="R76" s="1">
        <v>111</v>
      </c>
      <c r="S76" s="1">
        <v>2.26925668467713</v>
      </c>
      <c r="T76" s="1">
        <v>-5.4672149170336796E-3</v>
      </c>
      <c r="U76" s="1">
        <v>8.9317072754041799E-2</v>
      </c>
      <c r="V76" s="1">
        <v>0.29885962048099002</v>
      </c>
      <c r="W76" s="1">
        <v>-2.0305883237556301</v>
      </c>
      <c r="X76" s="1">
        <v>0.41441441441441401</v>
      </c>
      <c r="Y76" s="1">
        <v>120</v>
      </c>
      <c r="Z76" s="1">
        <v>1.96974755439583</v>
      </c>
      <c r="AA76" s="1">
        <v>-3.9859563767137701E-3</v>
      </c>
      <c r="AB76" s="1">
        <v>6.7772426291086998E-2</v>
      </c>
      <c r="AC76" s="1">
        <v>0.26033137784578902</v>
      </c>
      <c r="AD76" s="1">
        <v>-1.8373304407776301</v>
      </c>
      <c r="AE76" s="1">
        <v>0.45833333333333298</v>
      </c>
      <c r="AF76" s="1">
        <v>117</v>
      </c>
      <c r="AG76" s="1">
        <v>2.8943592319289899</v>
      </c>
      <c r="AH76" s="1">
        <v>-2.62801560337901E-3</v>
      </c>
      <c r="AI76" s="1">
        <v>0.107147593311972</v>
      </c>
      <c r="AJ76" s="1">
        <v>0.32733406989186398</v>
      </c>
      <c r="AK76" s="1">
        <v>-0.93933951237315505</v>
      </c>
      <c r="AL76" s="1">
        <v>0.47863247863247799</v>
      </c>
      <c r="AM76" s="1">
        <v>57</v>
      </c>
      <c r="AN76" s="1">
        <v>1.33015009860178</v>
      </c>
      <c r="AO76" s="1">
        <v>-3.4037629268780802E-3</v>
      </c>
      <c r="AP76" s="1">
        <v>3.6228597271241503E-2</v>
      </c>
      <c r="AQ76" s="1">
        <v>0.190338113028477</v>
      </c>
      <c r="AR76" s="1">
        <v>-1.0193149640136501</v>
      </c>
      <c r="AS76" s="1">
        <v>0.49122807017543801</v>
      </c>
      <c r="AT76" s="1">
        <v>180</v>
      </c>
      <c r="AU76" s="1">
        <v>3.5339566877230402</v>
      </c>
      <c r="AV76" s="1">
        <v>-3.28765613316081E-3</v>
      </c>
      <c r="AW76" s="1">
        <v>0.138691422331817</v>
      </c>
      <c r="AX76" s="1">
        <v>0.37241297282965002</v>
      </c>
      <c r="AY76" s="1">
        <v>-1.5890372976873699</v>
      </c>
      <c r="AZ76" s="1">
        <v>0.46111111111111103</v>
      </c>
      <c r="BA76" s="1">
        <v>786</v>
      </c>
      <c r="BB76" s="1">
        <v>0</v>
      </c>
      <c r="BC76" s="1">
        <v>-0.65650716245047203</v>
      </c>
      <c r="BD76" s="1">
        <f t="shared" si="7"/>
        <v>4.1904638501735123</v>
      </c>
      <c r="BE76" s="1">
        <f t="shared" si="8"/>
        <v>2.2378520694785178</v>
      </c>
      <c r="BF76">
        <f>VLOOKUP($B76,vols!$A$1:$E$506,4,0)</f>
        <v>6</v>
      </c>
      <c r="BG76">
        <f>VLOOKUP($B76,vols!$A$1:$E$506,5,0)</f>
        <v>20</v>
      </c>
    </row>
    <row r="77" spans="1:59" hidden="1" x14ac:dyDescent="0.15">
      <c r="A77">
        <v>71</v>
      </c>
      <c r="B77" t="s">
        <v>124</v>
      </c>
      <c r="D77" s="1">
        <v>229</v>
      </c>
      <c r="E77" s="1">
        <v>5.7036641772471999</v>
      </c>
      <c r="F77" s="1">
        <v>-1.82970660482737E-3</v>
      </c>
      <c r="G77" s="1">
        <v>0.11589372654206</v>
      </c>
      <c r="H77" s="1">
        <v>0.34043167676063901</v>
      </c>
      <c r="I77" s="1">
        <v>-1.2307985452249</v>
      </c>
      <c r="J77" s="1">
        <v>0.49781659388646199</v>
      </c>
      <c r="K77" s="1">
        <v>122</v>
      </c>
      <c r="L77" s="1">
        <v>2.3770061705325598</v>
      </c>
      <c r="M77" s="2">
        <v>-1.8358806427849199E-3</v>
      </c>
      <c r="N77" s="1">
        <v>3.0456087985262101E-2</v>
      </c>
      <c r="O77" s="1">
        <v>0.17451672694977399</v>
      </c>
      <c r="P77" s="1">
        <v>-1.28341530542353</v>
      </c>
      <c r="Q77" s="1">
        <v>0.56557377049180302</v>
      </c>
      <c r="R77" s="1">
        <v>107</v>
      </c>
      <c r="S77" s="1">
        <v>3.3266580067146299</v>
      </c>
      <c r="T77" s="1">
        <v>-1.82266704752997E-3</v>
      </c>
      <c r="U77" s="1">
        <v>8.5437638556798104E-2</v>
      </c>
      <c r="V77" s="1">
        <v>0.29229717507495301</v>
      </c>
      <c r="W77" s="1">
        <v>-0.66721607567947605</v>
      </c>
      <c r="X77" s="1">
        <v>0.420560747663551</v>
      </c>
      <c r="Y77" s="1">
        <v>103</v>
      </c>
      <c r="Z77" s="1">
        <v>3.0925567513268399</v>
      </c>
      <c r="AA77" s="1">
        <v>-4.55181557242133E-4</v>
      </c>
      <c r="AB77" s="1">
        <v>5.5964067381696098E-2</v>
      </c>
      <c r="AC77" s="1">
        <v>0.23656725762813399</v>
      </c>
      <c r="AD77" s="1">
        <v>-0.19818338710945901</v>
      </c>
      <c r="AE77" s="1">
        <v>0.53398058252427105</v>
      </c>
      <c r="AF77" s="1">
        <v>126</v>
      </c>
      <c r="AG77" s="1">
        <v>2.6111074259203502</v>
      </c>
      <c r="AH77" s="1">
        <v>-2.9533262865835599E-3</v>
      </c>
      <c r="AI77" s="1">
        <v>5.99296591603641E-2</v>
      </c>
      <c r="AJ77" s="1">
        <v>0.24480534953379601</v>
      </c>
      <c r="AK77" s="1">
        <v>-1.52006119481533</v>
      </c>
      <c r="AL77" s="1">
        <v>0.46825396825396798</v>
      </c>
      <c r="AM77" s="1">
        <v>69</v>
      </c>
      <c r="AN77" s="1">
        <v>1.9919505588222</v>
      </c>
      <c r="AO77" s="1">
        <v>-8.5438394466935404E-4</v>
      </c>
      <c r="AP77" s="1">
        <v>3.9162770373051201E-2</v>
      </c>
      <c r="AQ77" s="1">
        <v>0.197895857392344</v>
      </c>
      <c r="AR77" s="1">
        <v>-0.29789654497571</v>
      </c>
      <c r="AS77" s="1">
        <v>0.55072463768115898</v>
      </c>
      <c r="AT77" s="1">
        <v>160</v>
      </c>
      <c r="AU77" s="1">
        <v>3.7117136184250001</v>
      </c>
      <c r="AV77" s="1">
        <v>-2.25031450202051E-3</v>
      </c>
      <c r="AW77" s="1">
        <v>7.6730956169009101E-2</v>
      </c>
      <c r="AX77" s="1">
        <v>0.27700353096848601</v>
      </c>
      <c r="AY77" s="1">
        <v>-1.29980408215173</v>
      </c>
      <c r="AZ77" s="1">
        <v>0.47499999999999998</v>
      </c>
      <c r="BA77" s="1">
        <v>741</v>
      </c>
      <c r="BB77" s="1">
        <v>0</v>
      </c>
      <c r="BC77" s="1">
        <v>-0.468309016981583</v>
      </c>
      <c r="BD77" s="1">
        <f t="shared" si="7"/>
        <v>4.1800226354065835</v>
      </c>
      <c r="BE77" s="1">
        <f t="shared" si="8"/>
        <v>2.1427984089387673</v>
      </c>
      <c r="BF77">
        <f>VLOOKUP($B77,vols!$A$1:$E$506,4,0)</f>
        <v>101</v>
      </c>
      <c r="BG77">
        <f>VLOOKUP($B77,vols!$A$1:$E$506,5,0)</f>
        <v>117</v>
      </c>
    </row>
    <row r="78" spans="1:59" hidden="1" x14ac:dyDescent="0.15">
      <c r="A78">
        <v>236</v>
      </c>
      <c r="B78" t="s">
        <v>289</v>
      </c>
      <c r="D78" s="1">
        <v>237</v>
      </c>
      <c r="E78" s="1">
        <v>5.1075403925378602</v>
      </c>
      <c r="F78" s="1">
        <v>-1.32107431022518E-3</v>
      </c>
      <c r="G78" s="1">
        <v>0.107258623308617</v>
      </c>
      <c r="H78" s="1">
        <v>0.32750362335189098</v>
      </c>
      <c r="I78" s="1">
        <v>-0.95600350408019197</v>
      </c>
      <c r="J78" s="1">
        <v>0.52742616033755196</v>
      </c>
      <c r="K78" s="1">
        <v>131</v>
      </c>
      <c r="L78" s="1">
        <v>2.66720548566777</v>
      </c>
      <c r="M78" s="2">
        <v>-1.77097452072716E-3</v>
      </c>
      <c r="N78" s="1">
        <v>4.9430429945829697E-2</v>
      </c>
      <c r="O78" s="1">
        <v>0.22232955256966999</v>
      </c>
      <c r="P78" s="1">
        <v>-1.0434854904975199</v>
      </c>
      <c r="Q78" s="1">
        <v>0.56488549618320605</v>
      </c>
      <c r="R78" s="1">
        <v>106</v>
      </c>
      <c r="S78" s="1">
        <v>2.4403349068700799</v>
      </c>
      <c r="T78" s="1">
        <v>-7.6506555951046898E-4</v>
      </c>
      <c r="U78" s="1">
        <v>5.7828193362788001E-2</v>
      </c>
      <c r="V78" s="1">
        <v>0.24047493291981101</v>
      </c>
      <c r="W78" s="1">
        <v>-0.33723660226636598</v>
      </c>
      <c r="X78" s="1">
        <v>0.48113207547169801</v>
      </c>
      <c r="Y78" s="1">
        <v>113</v>
      </c>
      <c r="Z78" s="1">
        <v>2.4486074744617299</v>
      </c>
      <c r="AA78" s="1">
        <v>-1.4869616377210601E-4</v>
      </c>
      <c r="AB78" s="1">
        <v>5.1799081734636002E-2</v>
      </c>
      <c r="AC78" s="1">
        <v>0.22759411621269099</v>
      </c>
      <c r="AD78" s="1">
        <v>-7.3827332559623801E-2</v>
      </c>
      <c r="AE78" s="1">
        <v>0.57522123893805299</v>
      </c>
      <c r="AF78" s="1">
        <v>124</v>
      </c>
      <c r="AG78" s="1">
        <v>2.6589329180761299</v>
      </c>
      <c r="AH78" s="4">
        <v>-2.3894511694929001E-3</v>
      </c>
      <c r="AI78" s="1">
        <v>5.5459541573981697E-2</v>
      </c>
      <c r="AJ78" s="1">
        <v>0.23549849590598601</v>
      </c>
      <c r="AK78" s="1">
        <v>-1.2581479294687401</v>
      </c>
      <c r="AL78" s="1">
        <v>0.483870967741935</v>
      </c>
      <c r="AM78" s="1">
        <v>69</v>
      </c>
      <c r="AN78" s="1">
        <v>0.74963433825129699</v>
      </c>
      <c r="AO78" s="1">
        <v>-3.9811996634759898E-3</v>
      </c>
      <c r="AP78" s="1">
        <v>2.6142273510286199E-2</v>
      </c>
      <c r="AQ78" s="1">
        <v>0.161685724509884</v>
      </c>
      <c r="AR78" s="1">
        <v>-1.69899215043595</v>
      </c>
      <c r="AS78" s="1">
        <v>0.49275362318840499</v>
      </c>
      <c r="AT78" s="1">
        <v>168</v>
      </c>
      <c r="AU78" s="1">
        <v>4.35790605428656</v>
      </c>
      <c r="AV78" s="1">
        <v>-2.2852282585431299E-4</v>
      </c>
      <c r="AW78" s="1">
        <v>8.1116349798331502E-2</v>
      </c>
      <c r="AX78" s="1">
        <v>0.28480932182485003</v>
      </c>
      <c r="AY78" s="1">
        <v>-0.13479837842925099</v>
      </c>
      <c r="AZ78" s="1">
        <v>0.54166666666666596</v>
      </c>
      <c r="BA78" s="1">
        <v>797</v>
      </c>
      <c r="BB78" s="1">
        <v>0</v>
      </c>
      <c r="BC78" s="1">
        <v>0.18622641509433899</v>
      </c>
      <c r="BD78" s="1">
        <f t="shared" si="7"/>
        <v>4.1716796391922211</v>
      </c>
      <c r="BE78" s="1">
        <f t="shared" si="8"/>
        <v>2.472706502981791</v>
      </c>
      <c r="BF78">
        <f>VLOOKUP($B78,vols!$A$1:$E$506,4,0)</f>
        <v>324</v>
      </c>
      <c r="BG78">
        <f>VLOOKUP($B78,vols!$A$1:$E$506,5,0)</f>
        <v>333</v>
      </c>
    </row>
    <row r="79" spans="1:59" hidden="1" x14ac:dyDescent="0.15">
      <c r="A79">
        <v>80</v>
      </c>
      <c r="B79" t="s">
        <v>133</v>
      </c>
      <c r="D79" s="1">
        <v>229</v>
      </c>
      <c r="E79" s="1">
        <v>4.5700743086637701</v>
      </c>
      <c r="F79" s="1">
        <v>-2.2239983706516999E-3</v>
      </c>
      <c r="G79" s="1">
        <v>0.11447729781855499</v>
      </c>
      <c r="H79" s="1">
        <v>0.33834493910586999</v>
      </c>
      <c r="I79" s="1">
        <v>-1.50525563711735</v>
      </c>
      <c r="J79" s="1">
        <v>0.44104803493449701</v>
      </c>
      <c r="K79" s="1">
        <v>110</v>
      </c>
      <c r="L79" s="1">
        <v>2.9237128574805702</v>
      </c>
      <c r="M79" s="2">
        <v>-1.8927121115423001E-3</v>
      </c>
      <c r="N79" s="1">
        <v>4.32688009882422E-2</v>
      </c>
      <c r="O79" s="1">
        <v>0.20801154051696799</v>
      </c>
      <c r="P79" s="1">
        <v>-1.0008979874492501</v>
      </c>
      <c r="Q79" s="1">
        <v>0.472727272727272</v>
      </c>
      <c r="R79" s="1">
        <v>119</v>
      </c>
      <c r="S79" s="1">
        <v>1.6463614511832001</v>
      </c>
      <c r="T79" s="1">
        <v>-2.5302293664671099E-3</v>
      </c>
      <c r="U79" s="1">
        <v>7.1208496830313106E-2</v>
      </c>
      <c r="V79" s="1">
        <v>0.26684920241648302</v>
      </c>
      <c r="W79" s="1">
        <v>-1.12834249412389</v>
      </c>
      <c r="X79" s="1">
        <v>0.41176470588235198</v>
      </c>
      <c r="Y79" s="1">
        <v>107</v>
      </c>
      <c r="Z79" s="1">
        <v>3.7288891764927898</v>
      </c>
      <c r="AA79" s="1">
        <v>-9.9274864612901499E-4</v>
      </c>
      <c r="AB79" s="1">
        <v>8.2969790285181394E-2</v>
      </c>
      <c r="AC79" s="1">
        <v>0.28804477132067702</v>
      </c>
      <c r="AD79" s="1">
        <v>-0.36877636989822798</v>
      </c>
      <c r="AE79" s="1">
        <v>0.47663551401869098</v>
      </c>
      <c r="AF79" s="1">
        <v>122</v>
      </c>
      <c r="AG79" s="1">
        <v>0.84118513217098201</v>
      </c>
      <c r="AH79" s="1">
        <v>-3.30386493232324E-3</v>
      </c>
      <c r="AI79" s="1">
        <v>3.1507507533373898E-2</v>
      </c>
      <c r="AJ79" s="1">
        <v>0.17750354231218499</v>
      </c>
      <c r="AK79" s="1">
        <v>-2.2707801573589399</v>
      </c>
      <c r="AL79" s="1">
        <v>0.40983606557377</v>
      </c>
      <c r="AM79" s="1">
        <v>59</v>
      </c>
      <c r="AN79" s="1">
        <v>0.94993170214702805</v>
      </c>
      <c r="AO79" s="1">
        <v>-2.6480054076457198E-3</v>
      </c>
      <c r="AP79" s="1">
        <v>2.8030080224581699E-2</v>
      </c>
      <c r="AQ79" s="1">
        <v>0.16742186304237999</v>
      </c>
      <c r="AR79" s="1">
        <v>-0.93316557474664497</v>
      </c>
      <c r="AS79" s="1">
        <v>0.49152542372881303</v>
      </c>
      <c r="AT79" s="1">
        <v>170</v>
      </c>
      <c r="AU79" s="1">
        <v>3.6201426065167399</v>
      </c>
      <c r="AV79" s="1">
        <v>-2.0768429872243701E-3</v>
      </c>
      <c r="AW79" s="1">
        <v>8.6447217593973696E-2</v>
      </c>
      <c r="AX79" s="1">
        <v>0.29401907692184398</v>
      </c>
      <c r="AY79" s="1">
        <v>-1.2008176868128599</v>
      </c>
      <c r="AZ79" s="1">
        <v>0.42352941176470499</v>
      </c>
      <c r="BA79" s="1">
        <v>741</v>
      </c>
      <c r="BB79" s="1">
        <v>0</v>
      </c>
      <c r="BC79" s="1">
        <v>-0.54285714285714204</v>
      </c>
      <c r="BD79" s="1">
        <f t="shared" si="7"/>
        <v>4.1629997493738822</v>
      </c>
      <c r="BE79" s="1">
        <f t="shared" si="8"/>
        <v>0.29832798931383997</v>
      </c>
      <c r="BF79">
        <f>VLOOKUP($B79,vols!$A$1:$E$506,4,0)</f>
        <v>361</v>
      </c>
      <c r="BG79">
        <f>VLOOKUP($B79,vols!$A$1:$E$506,5,0)</f>
        <v>391</v>
      </c>
    </row>
    <row r="80" spans="1:59" hidden="1" x14ac:dyDescent="0.15">
      <c r="A80">
        <v>341</v>
      </c>
      <c r="B80" t="s">
        <v>394</v>
      </c>
      <c r="D80" s="1">
        <v>225</v>
      </c>
      <c r="E80" s="1">
        <v>6.88200207227605</v>
      </c>
      <c r="F80" s="1">
        <v>-1.7621469181076999E-3</v>
      </c>
      <c r="G80" s="1">
        <v>0.13514691465850801</v>
      </c>
      <c r="H80" s="1">
        <v>0.36762333258174501</v>
      </c>
      <c r="I80" s="1">
        <v>-1.07850351551359</v>
      </c>
      <c r="J80" s="1">
        <v>0.568888888888888</v>
      </c>
      <c r="K80" s="1">
        <v>131</v>
      </c>
      <c r="L80" s="1">
        <v>2.9544993281174499</v>
      </c>
      <c r="M80" s="2">
        <v>-2.07322917368046E-3</v>
      </c>
      <c r="N80" s="1">
        <v>2.8370322993613101E-2</v>
      </c>
      <c r="O80" s="1">
        <v>0.16843492213200001</v>
      </c>
      <c r="P80" s="1">
        <v>-1.61245078107553</v>
      </c>
      <c r="Q80" s="1">
        <v>0.58778625954198405</v>
      </c>
      <c r="R80" s="1">
        <v>94</v>
      </c>
      <c r="S80" s="1">
        <v>3.9275027441586001</v>
      </c>
      <c r="T80" s="1">
        <v>-1.3286173917243899E-3</v>
      </c>
      <c r="U80" s="1">
        <v>0.106776591664895</v>
      </c>
      <c r="V80" s="1">
        <v>0.32676687663362503</v>
      </c>
      <c r="W80" s="1">
        <v>-0.38219918771669498</v>
      </c>
      <c r="X80" s="1">
        <v>0.54255319148936099</v>
      </c>
      <c r="Y80" s="1">
        <v>109</v>
      </c>
      <c r="Z80" s="1">
        <v>3.3161484612298899</v>
      </c>
      <c r="AA80" s="1">
        <v>-1.3389894758433999E-3</v>
      </c>
      <c r="AB80" s="1">
        <v>4.5446362036447502E-2</v>
      </c>
      <c r="AC80" s="1">
        <v>0.213181523675124</v>
      </c>
      <c r="AD80" s="1">
        <v>-0.68462712129476</v>
      </c>
      <c r="AE80" s="1">
        <v>0.57798165137614599</v>
      </c>
      <c r="AF80" s="1">
        <v>116</v>
      </c>
      <c r="AG80" s="1">
        <v>3.5658536110461601</v>
      </c>
      <c r="AH80" s="4">
        <v>-2.1597689974767499E-3</v>
      </c>
      <c r="AI80" s="1">
        <v>8.9700552622060697E-2</v>
      </c>
      <c r="AJ80" s="1">
        <v>0.29950050521169502</v>
      </c>
      <c r="AK80" s="1">
        <v>-0.83650344272447696</v>
      </c>
      <c r="AL80" s="1">
        <v>0.56034482758620596</v>
      </c>
      <c r="AM80" s="1">
        <v>88</v>
      </c>
      <c r="AN80" s="1">
        <v>1.8903663078820101</v>
      </c>
      <c r="AO80" s="1">
        <v>-1.9904158020761799E-3</v>
      </c>
      <c r="AP80" s="1">
        <v>2.04550666688589E-2</v>
      </c>
      <c r="AQ80" s="1">
        <v>0.14302121055584299</v>
      </c>
      <c r="AR80" s="1">
        <v>-1.2246896100373299</v>
      </c>
      <c r="AS80" s="1">
        <v>0.61363636363636298</v>
      </c>
      <c r="AT80" s="1">
        <v>137</v>
      </c>
      <c r="AU80" s="1">
        <v>4.9916357643940401</v>
      </c>
      <c r="AV80" s="1">
        <v>-1.6155216495732101E-3</v>
      </c>
      <c r="AW80" s="1">
        <v>0.114691847989649</v>
      </c>
      <c r="AX80" s="1">
        <v>0.33866184903181701</v>
      </c>
      <c r="AY80" s="1">
        <v>-0.65353232619578805</v>
      </c>
      <c r="AZ80" s="1">
        <v>0.54014598540145897</v>
      </c>
      <c r="BA80" s="1">
        <v>804</v>
      </c>
      <c r="BB80" s="1">
        <v>0</v>
      </c>
      <c r="BC80" s="1">
        <v>0.84683595324465899</v>
      </c>
      <c r="BD80" s="1">
        <f t="shared" si="7"/>
        <v>4.1447998111493813</v>
      </c>
      <c r="BE80" s="1">
        <f t="shared" si="8"/>
        <v>2.7190176578015013</v>
      </c>
      <c r="BF80">
        <f>VLOOKUP($B80,vols!$A$1:$E$506,4,0)</f>
        <v>73</v>
      </c>
      <c r="BG80">
        <f>VLOOKUP($B80,vols!$A$1:$E$506,5,0)</f>
        <v>28</v>
      </c>
    </row>
    <row r="81" spans="1:59" hidden="1" x14ac:dyDescent="0.15">
      <c r="A81">
        <v>245</v>
      </c>
      <c r="B81" t="s">
        <v>298</v>
      </c>
      <c r="D81" s="1">
        <v>244</v>
      </c>
      <c r="E81" s="1">
        <v>4.6518813226530096</v>
      </c>
      <c r="F81" s="1">
        <v>-3.82174968062948E-3</v>
      </c>
      <c r="G81" s="1">
        <v>0.17530574439254801</v>
      </c>
      <c r="H81" s="1">
        <v>0.41869528823781699</v>
      </c>
      <c r="I81" s="1">
        <v>-2.2271731931789298</v>
      </c>
      <c r="J81" s="1">
        <v>0.48770491803278598</v>
      </c>
      <c r="K81" s="1">
        <v>131</v>
      </c>
      <c r="L81" s="1">
        <v>2.0218993321754302</v>
      </c>
      <c r="M81" s="2">
        <v>-3.1141223608287202E-3</v>
      </c>
      <c r="N81" s="1">
        <v>6.2039016408949398E-2</v>
      </c>
      <c r="O81" s="1">
        <v>0.249076326472327</v>
      </c>
      <c r="P81" s="1">
        <v>-1.63785147728154</v>
      </c>
      <c r="Q81" s="1">
        <v>0.51908396946564805</v>
      </c>
      <c r="R81" s="1">
        <v>113</v>
      </c>
      <c r="S81" s="1">
        <v>2.6299819904775701</v>
      </c>
      <c r="T81" s="1">
        <v>-4.6420963965046998E-3</v>
      </c>
      <c r="U81" s="1">
        <v>0.11326672798359901</v>
      </c>
      <c r="V81" s="1">
        <v>0.336551226388493</v>
      </c>
      <c r="W81" s="1">
        <v>-1.5586242202532199</v>
      </c>
      <c r="X81" s="1">
        <v>0.45132743362831801</v>
      </c>
      <c r="Y81" s="1">
        <v>114</v>
      </c>
      <c r="Z81" s="1">
        <v>3.7621918181720999</v>
      </c>
      <c r="AA81" s="1">
        <v>-3.04741266363313E-3</v>
      </c>
      <c r="AB81" s="1">
        <v>7.3355207538680398E-2</v>
      </c>
      <c r="AC81" s="1">
        <v>0.27084166507145901</v>
      </c>
      <c r="AD81" s="1">
        <v>-1.28268685529797</v>
      </c>
      <c r="AE81" s="1">
        <v>0.49122807017543801</v>
      </c>
      <c r="AF81" s="1">
        <v>130</v>
      </c>
      <c r="AG81" s="1">
        <v>0.889689504480913</v>
      </c>
      <c r="AH81" s="1">
        <v>-4.50078368014936E-3</v>
      </c>
      <c r="AI81" s="1">
        <v>0.101950536853868</v>
      </c>
      <c r="AJ81" s="1">
        <v>0.31929694150409299</v>
      </c>
      <c r="AK81" s="1">
        <v>-1.8324694112734401</v>
      </c>
      <c r="AL81" s="1">
        <v>0.484615384615384</v>
      </c>
      <c r="AM81" s="1">
        <v>66</v>
      </c>
      <c r="AN81" s="1">
        <v>1.1178571873127801</v>
      </c>
      <c r="AO81" s="1">
        <v>-3.9218977045735398E-3</v>
      </c>
      <c r="AP81" s="1">
        <v>4.9863299331809698E-2</v>
      </c>
      <c r="AQ81" s="1">
        <v>0.223300916549417</v>
      </c>
      <c r="AR81" s="1">
        <v>-1.1591768296417599</v>
      </c>
      <c r="AS81" s="1">
        <v>0.48484848484848397</v>
      </c>
      <c r="AT81" s="1">
        <v>178</v>
      </c>
      <c r="AU81" s="1">
        <v>3.5340241353402302</v>
      </c>
      <c r="AV81" s="1">
        <v>-3.7846161436614601E-3</v>
      </c>
      <c r="AW81" s="1">
        <v>0.12544244506073801</v>
      </c>
      <c r="AX81" s="1">
        <v>0.35417854969031998</v>
      </c>
      <c r="AY81" s="1">
        <v>-1.90203973154433</v>
      </c>
      <c r="AZ81" s="1">
        <v>0.48876404494381998</v>
      </c>
      <c r="BA81" s="1">
        <v>774</v>
      </c>
      <c r="BB81" s="1">
        <v>0</v>
      </c>
      <c r="BC81" s="1">
        <v>-0.54134529147982002</v>
      </c>
      <c r="BD81" s="1">
        <f t="shared" si="7"/>
        <v>4.0753694268200498</v>
      </c>
      <c r="BE81" s="1">
        <f t="shared" si="8"/>
        <v>0.34834421300109297</v>
      </c>
      <c r="BF81">
        <f>VLOOKUP($B81,vols!$A$1:$E$506,4,0)</f>
        <v>158</v>
      </c>
      <c r="BG81">
        <f>VLOOKUP($B81,vols!$A$1:$E$506,5,0)</f>
        <v>114</v>
      </c>
    </row>
    <row r="82" spans="1:59" hidden="1" x14ac:dyDescent="0.15">
      <c r="A82">
        <v>206</v>
      </c>
      <c r="B82" t="s">
        <v>259</v>
      </c>
      <c r="D82" s="1">
        <v>239</v>
      </c>
      <c r="E82" s="1">
        <v>3.4098924558911801</v>
      </c>
      <c r="F82" s="1">
        <v>-1.44494928238609E-3</v>
      </c>
      <c r="G82" s="1">
        <v>8.6147435193993496E-2</v>
      </c>
      <c r="H82" s="1">
        <v>0.29350883324696297</v>
      </c>
      <c r="I82" s="1">
        <v>-1.17167829466491</v>
      </c>
      <c r="J82" s="1">
        <v>0.48117154811715401</v>
      </c>
      <c r="K82" s="1">
        <v>109</v>
      </c>
      <c r="L82" s="1">
        <v>1.6497425953257301</v>
      </c>
      <c r="M82" s="2">
        <v>-1.4009486116498501E-3</v>
      </c>
      <c r="N82" s="1">
        <v>2.4584509819012699E-2</v>
      </c>
      <c r="O82" s="1">
        <v>0.15679448274417301</v>
      </c>
      <c r="P82" s="1">
        <v>-0.97390798449831895</v>
      </c>
      <c r="Q82" s="1">
        <v>0.48623853211009099</v>
      </c>
      <c r="R82" s="1">
        <v>130</v>
      </c>
      <c r="S82" s="1">
        <v>1.76014986056544</v>
      </c>
      <c r="T82" s="1">
        <v>-1.48212814370585E-3</v>
      </c>
      <c r="U82" s="1">
        <v>6.1562925374980697E-2</v>
      </c>
      <c r="V82" s="1">
        <v>0.24811877271778601</v>
      </c>
      <c r="W82" s="1">
        <v>-0.77057664135523696</v>
      </c>
      <c r="X82" s="1">
        <v>0.47692307692307601</v>
      </c>
      <c r="Y82" s="1">
        <v>116</v>
      </c>
      <c r="Z82" s="1">
        <v>1.15793677227221</v>
      </c>
      <c r="AA82" s="1">
        <v>-1.5053842870682301E-3</v>
      </c>
      <c r="AB82" s="1">
        <v>4.0708249465766802E-2</v>
      </c>
      <c r="AC82" s="1">
        <v>0.20176285452423301</v>
      </c>
      <c r="AD82" s="1">
        <v>-0.85803302803715198</v>
      </c>
      <c r="AE82" s="1">
        <v>0.46551724137931</v>
      </c>
      <c r="AF82" s="1">
        <v>123</v>
      </c>
      <c r="AG82" s="1">
        <v>2.2519556836189598</v>
      </c>
      <c r="AH82" s="1">
        <v>-1.3884450097157899E-3</v>
      </c>
      <c r="AI82" s="1">
        <v>4.5439185728226597E-2</v>
      </c>
      <c r="AJ82" s="1">
        <v>0.21316469156083601</v>
      </c>
      <c r="AK82" s="1">
        <v>-0.80115864848237595</v>
      </c>
      <c r="AL82" s="1">
        <v>0.49593495934959297</v>
      </c>
      <c r="AM82" s="1">
        <v>72</v>
      </c>
      <c r="AN82" s="1">
        <v>0.21776839751415</v>
      </c>
      <c r="AO82" s="1">
        <v>-3.28611725399921E-3</v>
      </c>
      <c r="AP82" s="1">
        <v>2.5378598757027301E-2</v>
      </c>
      <c r="AQ82" s="1">
        <v>0.15930661868556201</v>
      </c>
      <c r="AR82" s="1">
        <v>-1.4851890288057701</v>
      </c>
      <c r="AS82" s="1">
        <v>0.375</v>
      </c>
      <c r="AT82" s="1">
        <v>167</v>
      </c>
      <c r="AU82" s="1">
        <v>3.1921240583770301</v>
      </c>
      <c r="AV82" s="1">
        <v>-6.4637040313220596E-4</v>
      </c>
      <c r="AW82" s="1">
        <v>6.0768836436966102E-2</v>
      </c>
      <c r="AX82" s="1">
        <v>0.24651335955068601</v>
      </c>
      <c r="AY82" s="1">
        <v>-0.43526033280920101</v>
      </c>
      <c r="AZ82" s="1">
        <v>0.52694610778443096</v>
      </c>
      <c r="BA82" s="1">
        <v>779</v>
      </c>
      <c r="BB82" s="1">
        <v>0</v>
      </c>
      <c r="BC82" s="1">
        <v>-0.80120000000000002</v>
      </c>
      <c r="BD82" s="1">
        <f t="shared" si="7"/>
        <v>3.9933240583770302</v>
      </c>
      <c r="BE82" s="1">
        <f t="shared" si="8"/>
        <v>1.4507556836189597</v>
      </c>
      <c r="BF82">
        <f>VLOOKUP($B82,vols!$A$1:$E$506,4,0)</f>
        <v>476</v>
      </c>
      <c r="BG82">
        <f>VLOOKUP($B82,vols!$A$1:$E$506,5,0)</f>
        <v>409</v>
      </c>
    </row>
    <row r="83" spans="1:59" hidden="1" x14ac:dyDescent="0.15">
      <c r="A83">
        <v>268</v>
      </c>
      <c r="B83" t="s">
        <v>321</v>
      </c>
      <c r="D83" s="1">
        <v>241</v>
      </c>
      <c r="E83" s="1">
        <v>6.1665574759222004</v>
      </c>
      <c r="F83" s="1">
        <v>-1.4114927090757099E-3</v>
      </c>
      <c r="G83" s="1">
        <v>0.163811933877344</v>
      </c>
      <c r="H83" s="1">
        <v>0.40473686992581298</v>
      </c>
      <c r="I83" s="1">
        <v>-0.84047134858160999</v>
      </c>
      <c r="J83" s="1">
        <v>0.48962655601659699</v>
      </c>
      <c r="K83" s="1">
        <v>128</v>
      </c>
      <c r="L83" s="1">
        <v>2.8689066387279198</v>
      </c>
      <c r="M83" s="2">
        <v>-2.8861530198491499E-5</v>
      </c>
      <c r="N83" s="1">
        <v>6.18738472155018E-2</v>
      </c>
      <c r="O83" s="1">
        <v>0.248744542081835</v>
      </c>
      <c r="P83" s="1">
        <v>-1.48516861294248E-2</v>
      </c>
      <c r="Q83" s="1">
        <v>0.5234375</v>
      </c>
      <c r="R83" s="1">
        <v>113</v>
      </c>
      <c r="S83" s="1">
        <v>3.2976508371942801</v>
      </c>
      <c r="T83" s="1">
        <v>-2.97765900019328E-3</v>
      </c>
      <c r="U83" s="1">
        <v>0.101938086661842</v>
      </c>
      <c r="V83" s="1">
        <v>0.31927744464938701</v>
      </c>
      <c r="W83" s="1">
        <v>-1.05386544731131</v>
      </c>
      <c r="X83" s="1">
        <v>0.45132743362831801</v>
      </c>
      <c r="Y83" s="1">
        <v>121</v>
      </c>
      <c r="Z83" s="1">
        <v>3.2329330620851402</v>
      </c>
      <c r="AA83" s="1">
        <v>-8.2624855540143699E-4</v>
      </c>
      <c r="AB83" s="1">
        <v>7.6456251171592493E-2</v>
      </c>
      <c r="AC83" s="1">
        <v>0.276507235297003</v>
      </c>
      <c r="AD83" s="1">
        <v>-0.36156766421025799</v>
      </c>
      <c r="AE83" s="1">
        <v>0.495867768595041</v>
      </c>
      <c r="AF83" s="1">
        <v>120</v>
      </c>
      <c r="AG83" s="1">
        <v>2.93362441383705</v>
      </c>
      <c r="AH83" s="4">
        <v>-2.0016138973639498E-3</v>
      </c>
      <c r="AI83" s="1">
        <v>8.7355682705752002E-2</v>
      </c>
      <c r="AJ83" s="1">
        <v>0.29555994773607602</v>
      </c>
      <c r="AK83" s="1">
        <v>-0.81267326484357605</v>
      </c>
      <c r="AL83" s="1">
        <v>0.483333333333333</v>
      </c>
      <c r="AM83" s="1">
        <v>77</v>
      </c>
      <c r="AN83" s="1">
        <v>2.29432567496369</v>
      </c>
      <c r="AO83" s="1">
        <v>-1.61212998946718E-3</v>
      </c>
      <c r="AP83" s="1">
        <v>6.1813772972700999E-2</v>
      </c>
      <c r="AQ83" s="1">
        <v>0.24862375786054899</v>
      </c>
      <c r="AR83" s="1">
        <v>-0.49928458268497</v>
      </c>
      <c r="AS83" s="1">
        <v>0.48051948051948001</v>
      </c>
      <c r="AT83" s="1">
        <v>164</v>
      </c>
      <c r="AU83" s="1">
        <v>3.8722318009585002</v>
      </c>
      <c r="AV83" s="1">
        <v>-1.3172910591358099E-3</v>
      </c>
      <c r="AW83" s="1">
        <v>0.101998160904643</v>
      </c>
      <c r="AX83" s="1">
        <v>0.31937150922498297</v>
      </c>
      <c r="AY83" s="1">
        <v>-0.67644021917461195</v>
      </c>
      <c r="AZ83" s="1">
        <v>0.49390243902439002</v>
      </c>
      <c r="BA83" s="1">
        <v>788</v>
      </c>
      <c r="BB83" s="1">
        <v>0</v>
      </c>
      <c r="BC83" s="1">
        <v>-0.118122009569378</v>
      </c>
      <c r="BD83" s="1">
        <f t="shared" si="7"/>
        <v>3.990353810527878</v>
      </c>
      <c r="BE83" s="1">
        <f t="shared" si="8"/>
        <v>2.8155024042676722</v>
      </c>
      <c r="BF83">
        <f>VLOOKUP($B83,vols!$A$1:$E$506,4,0)</f>
        <v>99</v>
      </c>
      <c r="BG83">
        <f>VLOOKUP($B83,vols!$A$1:$E$506,5,0)</f>
        <v>123</v>
      </c>
    </row>
    <row r="84" spans="1:59" hidden="1" x14ac:dyDescent="0.15">
      <c r="A84">
        <v>227</v>
      </c>
      <c r="B84" t="s">
        <v>280</v>
      </c>
      <c r="D84" s="1">
        <v>242</v>
      </c>
      <c r="E84" s="1">
        <v>4.7372307675927603</v>
      </c>
      <c r="F84" s="1">
        <v>-3.6999604379128401E-3</v>
      </c>
      <c r="G84" s="1">
        <v>0.137892384135061</v>
      </c>
      <c r="H84" s="1">
        <v>0.37133863808532203</v>
      </c>
      <c r="I84" s="1">
        <v>-2.4112503632578401</v>
      </c>
      <c r="J84" s="1">
        <v>0.44214876033057798</v>
      </c>
      <c r="K84" s="1">
        <v>129</v>
      </c>
      <c r="L84" s="1">
        <v>1.32089884318661</v>
      </c>
      <c r="M84" s="2">
        <v>-4.15169141133545E-3</v>
      </c>
      <c r="N84" s="1">
        <v>4.1031345034548201E-2</v>
      </c>
      <c r="O84" s="1">
        <v>0.202561953571119</v>
      </c>
      <c r="P84" s="1">
        <v>-2.6439722890717201</v>
      </c>
      <c r="Q84" s="1">
        <v>0.42635658914728602</v>
      </c>
      <c r="R84" s="1">
        <v>113</v>
      </c>
      <c r="S84" s="1">
        <v>3.4163319244061499</v>
      </c>
      <c r="T84" s="1">
        <v>-3.18426755674897E-3</v>
      </c>
      <c r="U84" s="1">
        <v>9.6861039100513496E-2</v>
      </c>
      <c r="V84" s="1">
        <v>0.31122506181301202</v>
      </c>
      <c r="W84" s="1">
        <v>-1.1561480036875</v>
      </c>
      <c r="X84" s="1">
        <v>0.46017699115044203</v>
      </c>
      <c r="Y84" s="1">
        <v>119</v>
      </c>
      <c r="Z84" s="1">
        <v>0.95650970958378201</v>
      </c>
      <c r="AA84" s="1">
        <v>-5.8827911164413297E-3</v>
      </c>
      <c r="AB84" s="1">
        <v>6.3773967336558393E-2</v>
      </c>
      <c r="AC84" s="1">
        <v>0.25253508139773001</v>
      </c>
      <c r="AD84" s="1">
        <v>-2.7720985891618302</v>
      </c>
      <c r="AE84" s="1">
        <v>0.39495798319327702</v>
      </c>
      <c r="AF84" s="1">
        <v>123</v>
      </c>
      <c r="AG84" s="1">
        <v>3.7807210580089801</v>
      </c>
      <c r="AH84" s="4">
        <v>-1.5881161229137201E-3</v>
      </c>
      <c r="AI84" s="1">
        <v>7.4118416798503395E-2</v>
      </c>
      <c r="AJ84" s="1">
        <v>0.27224697757459698</v>
      </c>
      <c r="AK84" s="1">
        <v>-0.717503954896484</v>
      </c>
      <c r="AL84" s="1">
        <v>0.48780487804877998</v>
      </c>
      <c r="AM84" s="1">
        <v>65</v>
      </c>
      <c r="AN84" s="1">
        <v>1.64985515457086</v>
      </c>
      <c r="AO84" s="1">
        <v>-2.3687930596269502E-3</v>
      </c>
      <c r="AP84" s="1">
        <v>3.27959005854861E-2</v>
      </c>
      <c r="AQ84" s="1">
        <v>0.18109638479408099</v>
      </c>
      <c r="AR84" s="1">
        <v>-0.85021878846906396</v>
      </c>
      <c r="AS84" s="1">
        <v>0.43076923076923002</v>
      </c>
      <c r="AT84" s="1">
        <v>177</v>
      </c>
      <c r="AU84" s="1">
        <v>3.0873756130218899</v>
      </c>
      <c r="AV84" s="1">
        <v>-4.1888072152494599E-3</v>
      </c>
      <c r="AW84" s="1">
        <v>0.105096483549575</v>
      </c>
      <c r="AX84" s="1">
        <v>0.32418587808474197</v>
      </c>
      <c r="AY84" s="1">
        <v>-2.2870178105208701</v>
      </c>
      <c r="AZ84" s="1">
        <v>0.44632768361581898</v>
      </c>
      <c r="BA84" s="1">
        <v>771</v>
      </c>
      <c r="BB84" s="1">
        <v>0</v>
      </c>
      <c r="BC84" s="1">
        <v>-0.89560626702997204</v>
      </c>
      <c r="BD84" s="1">
        <f t="shared" si="7"/>
        <v>3.9829818800518622</v>
      </c>
      <c r="BE84" s="1">
        <f t="shared" si="8"/>
        <v>2.8851147909790082</v>
      </c>
      <c r="BF84">
        <f>VLOOKUP($B84,vols!$A$1:$E$506,4,0)</f>
        <v>121</v>
      </c>
      <c r="BG84">
        <f>VLOOKUP($B84,vols!$A$1:$E$506,5,0)</f>
        <v>11</v>
      </c>
    </row>
    <row r="85" spans="1:59" hidden="1" x14ac:dyDescent="0.15">
      <c r="A85">
        <v>240</v>
      </c>
      <c r="B85" t="s">
        <v>293</v>
      </c>
      <c r="D85" s="1">
        <v>247</v>
      </c>
      <c r="E85" s="1">
        <v>4.1293447741960296</v>
      </c>
      <c r="F85" s="1">
        <v>-1.46930442107502E-3</v>
      </c>
      <c r="G85" s="1">
        <v>0.12376033005107701</v>
      </c>
      <c r="H85" s="1">
        <v>0.35179586417562903</v>
      </c>
      <c r="I85" s="1">
        <v>-1.02743927485175</v>
      </c>
      <c r="J85" s="1">
        <v>0.48178137651821801</v>
      </c>
      <c r="K85" s="1">
        <v>128</v>
      </c>
      <c r="L85" s="1">
        <v>2.0737453623876898</v>
      </c>
      <c r="M85" s="2">
        <v>-2.0288692992906998E-3</v>
      </c>
      <c r="N85" s="1">
        <v>5.1376403423832602E-2</v>
      </c>
      <c r="O85" s="1">
        <v>0.22666363498327699</v>
      </c>
      <c r="P85" s="1">
        <v>-1.1457297520547001</v>
      </c>
      <c r="Q85" s="1">
        <v>0.515625</v>
      </c>
      <c r="R85" s="1">
        <v>119</v>
      </c>
      <c r="S85" s="1">
        <v>2.0555994118083398</v>
      </c>
      <c r="T85" s="1">
        <v>-8.6231879046818997E-4</v>
      </c>
      <c r="U85" s="1">
        <v>7.2383926627245201E-2</v>
      </c>
      <c r="V85" s="1">
        <v>0.26904261117385297</v>
      </c>
      <c r="W85" s="1">
        <v>-0.37820632512927099</v>
      </c>
      <c r="X85" s="1">
        <v>0.44537815126050401</v>
      </c>
      <c r="Y85" s="1">
        <v>119</v>
      </c>
      <c r="Z85" s="1">
        <v>1.16527403502691</v>
      </c>
      <c r="AA85" s="1">
        <v>-1.36932788662015E-3</v>
      </c>
      <c r="AB85" s="1">
        <v>3.7032530479448003E-2</v>
      </c>
      <c r="AC85" s="1">
        <v>0.19243838099362601</v>
      </c>
      <c r="AD85" s="1">
        <v>-0.83964898159546597</v>
      </c>
      <c r="AE85" s="1">
        <v>0.47058823529411697</v>
      </c>
      <c r="AF85" s="1">
        <v>128</v>
      </c>
      <c r="AG85" s="1">
        <v>2.9640707391691201</v>
      </c>
      <c r="AH85" s="4">
        <v>-1.5614702887756099E-3</v>
      </c>
      <c r="AI85" s="1">
        <v>8.6727799571629793E-2</v>
      </c>
      <c r="AJ85" s="1">
        <v>0.29449583965080001</v>
      </c>
      <c r="AK85" s="1">
        <v>-0.67867918677653605</v>
      </c>
      <c r="AL85" s="1">
        <v>0.4921875</v>
      </c>
      <c r="AM85" s="1">
        <v>69</v>
      </c>
      <c r="AN85" s="1">
        <v>0.43471382912642698</v>
      </c>
      <c r="AO85" s="1">
        <v>-2.8478739487752202E-3</v>
      </c>
      <c r="AP85" s="1">
        <v>4.0025864818481402E-2</v>
      </c>
      <c r="AQ85" s="1">
        <v>0.200064651596631</v>
      </c>
      <c r="AR85" s="1">
        <v>-0.98219900865685505</v>
      </c>
      <c r="AS85" s="1">
        <v>0.434782608695652</v>
      </c>
      <c r="AT85" s="1">
        <v>178</v>
      </c>
      <c r="AU85" s="1">
        <v>3.6946309450696</v>
      </c>
      <c r="AV85" s="1">
        <v>-9.3189596112410399E-4</v>
      </c>
      <c r="AW85" s="1">
        <v>8.3734465232596395E-2</v>
      </c>
      <c r="AX85" s="1">
        <v>0.28936908133488698</v>
      </c>
      <c r="AY85" s="1">
        <v>-0.57001800039609196</v>
      </c>
      <c r="AZ85" s="1">
        <v>0.5</v>
      </c>
      <c r="BA85" s="1">
        <v>815</v>
      </c>
      <c r="BB85" s="1">
        <v>0</v>
      </c>
      <c r="BC85" s="1">
        <v>-0.25459459459459399</v>
      </c>
      <c r="BD85" s="1">
        <f t="shared" si="7"/>
        <v>3.949225539664194</v>
      </c>
      <c r="BE85" s="1">
        <f t="shared" si="8"/>
        <v>2.7094761445745261</v>
      </c>
      <c r="BF85">
        <f>VLOOKUP($B85,vols!$A$1:$E$506,4,0)</f>
        <v>253</v>
      </c>
      <c r="BG85">
        <f>VLOOKUP($B85,vols!$A$1:$E$506,5,0)</f>
        <v>234</v>
      </c>
    </row>
    <row r="86" spans="1:59" hidden="1" x14ac:dyDescent="0.15">
      <c r="A86">
        <v>377</v>
      </c>
      <c r="B86" t="s">
        <v>430</v>
      </c>
      <c r="D86" s="1">
        <v>251</v>
      </c>
      <c r="E86" s="1">
        <v>4.9162169690476496</v>
      </c>
      <c r="F86" s="1">
        <v>-4.7241509595414202E-3</v>
      </c>
      <c r="G86" s="1">
        <v>0.2310356153441</v>
      </c>
      <c r="H86" s="1">
        <v>0.48066164330441402</v>
      </c>
      <c r="I86" s="1">
        <v>-2.4669367888253202</v>
      </c>
      <c r="J86" s="1">
        <v>0.45019920318725098</v>
      </c>
      <c r="K86" s="1">
        <v>131</v>
      </c>
      <c r="L86" s="1">
        <v>3.2133744551044501</v>
      </c>
      <c r="M86" s="2">
        <v>-3.5095333656620302E-3</v>
      </c>
      <c r="N86" s="1">
        <v>9.8766766037928597E-2</v>
      </c>
      <c r="O86" s="1">
        <v>0.31427180280440098</v>
      </c>
      <c r="P86" s="1">
        <v>-1.4629020701162501</v>
      </c>
      <c r="Q86" s="1">
        <v>0.473282442748091</v>
      </c>
      <c r="R86" s="1">
        <v>120</v>
      </c>
      <c r="S86" s="1">
        <v>1.7028425139432</v>
      </c>
      <c r="T86" s="1">
        <v>-6.05010849952641E-3</v>
      </c>
      <c r="U86" s="1">
        <v>0.132268849306171</v>
      </c>
      <c r="V86" s="1">
        <v>0.36368784596982501</v>
      </c>
      <c r="W86" s="1">
        <v>-1.99625318247067</v>
      </c>
      <c r="X86" s="1">
        <v>0.42499999999999999</v>
      </c>
      <c r="Y86" s="1">
        <v>121</v>
      </c>
      <c r="Z86" s="1">
        <v>2.5589402032423898</v>
      </c>
      <c r="AA86" s="1">
        <v>-4.1304032648761804E-3</v>
      </c>
      <c r="AB86" s="1">
        <v>7.5148636765252297E-2</v>
      </c>
      <c r="AC86" s="1">
        <v>0.27413251679662498</v>
      </c>
      <c r="AD86" s="1">
        <v>-1.8231284668093399</v>
      </c>
      <c r="AE86" s="1">
        <v>0.45454545454545398</v>
      </c>
      <c r="AF86" s="1">
        <v>130</v>
      </c>
      <c r="AG86" s="1">
        <v>2.35727676580525</v>
      </c>
      <c r="AH86" s="1">
        <v>-5.2767930445759802E-3</v>
      </c>
      <c r="AI86" s="1">
        <v>0.15588697857884801</v>
      </c>
      <c r="AJ86" s="1">
        <v>0.39482525068547403</v>
      </c>
      <c r="AK86" s="1">
        <v>-1.73743471220219</v>
      </c>
      <c r="AL86" s="1">
        <v>0.44615384615384601</v>
      </c>
      <c r="AM86" s="1">
        <v>68</v>
      </c>
      <c r="AN86" s="1">
        <v>1.14233082667542</v>
      </c>
      <c r="AO86" s="1">
        <v>-6.5464583249657702E-3</v>
      </c>
      <c r="AP86" s="1">
        <v>7.1494777743356705E-2</v>
      </c>
      <c r="AQ86" s="1">
        <v>0.26738507389784599</v>
      </c>
      <c r="AR86" s="1">
        <v>-1.6648616903266</v>
      </c>
      <c r="AS86" s="1">
        <v>0.441176470588235</v>
      </c>
      <c r="AT86" s="1">
        <v>183</v>
      </c>
      <c r="AU86" s="1">
        <v>3.7738861423722301</v>
      </c>
      <c r="AV86" s="1">
        <v>-4.0470094248482103E-3</v>
      </c>
      <c r="AW86" s="1">
        <v>0.159540837600743</v>
      </c>
      <c r="AX86" s="1">
        <v>0.39942563463145803</v>
      </c>
      <c r="AY86" s="1">
        <v>-1.8541692383628801</v>
      </c>
      <c r="AZ86" s="1">
        <v>0.45355191256830601</v>
      </c>
      <c r="BA86" s="1">
        <v>793</v>
      </c>
      <c r="BB86" s="1">
        <v>0</v>
      </c>
      <c r="BC86" s="1">
        <v>-0.12878787878787801</v>
      </c>
      <c r="BD86" s="1">
        <f t="shared" si="7"/>
        <v>3.9026740211601081</v>
      </c>
      <c r="BE86" s="1">
        <f t="shared" si="8"/>
        <v>2.228488887017372</v>
      </c>
      <c r="BF86">
        <f>VLOOKUP($B86,vols!$A$1:$E$506,4,0)</f>
        <v>130</v>
      </c>
      <c r="BG86">
        <f>VLOOKUP($B86,vols!$A$1:$E$506,5,0)</f>
        <v>166</v>
      </c>
    </row>
    <row r="87" spans="1:59" hidden="1" x14ac:dyDescent="0.15">
      <c r="A87">
        <v>488</v>
      </c>
      <c r="B87" t="s">
        <v>541</v>
      </c>
      <c r="D87" s="1">
        <v>237</v>
      </c>
      <c r="E87" s="1">
        <v>3.5395066824327102</v>
      </c>
      <c r="F87" s="1">
        <v>-2.57845885310445E-3</v>
      </c>
      <c r="G87" s="1">
        <v>0.10114224005247199</v>
      </c>
      <c r="H87" s="1">
        <v>0.31802867803465901</v>
      </c>
      <c r="I87" s="1">
        <v>-1.9215083116471601</v>
      </c>
      <c r="J87" s="1">
        <v>0.51054852320675104</v>
      </c>
      <c r="K87" s="1">
        <v>125</v>
      </c>
      <c r="L87" s="1">
        <v>2.0175588648346898</v>
      </c>
      <c r="M87" s="2">
        <v>-2.8900499166096098E-3</v>
      </c>
      <c r="N87" s="1">
        <v>4.5658783349743499E-2</v>
      </c>
      <c r="O87" s="1">
        <v>0.21367915983956701</v>
      </c>
      <c r="P87" s="1">
        <v>-1.6906479782466199</v>
      </c>
      <c r="Q87" s="1">
        <v>0.51200000000000001</v>
      </c>
      <c r="R87" s="1">
        <v>112</v>
      </c>
      <c r="S87" s="1">
        <v>1.5219478175980099</v>
      </c>
      <c r="T87" s="1">
        <v>-2.2307009697281601E-3</v>
      </c>
      <c r="U87" s="1">
        <v>5.5483456702729202E-2</v>
      </c>
      <c r="V87" s="1">
        <v>0.23554926597790299</v>
      </c>
      <c r="W87" s="1">
        <v>-1.0606634988749599</v>
      </c>
      <c r="X87" s="1">
        <v>0.50892857142857095</v>
      </c>
      <c r="Y87" s="1">
        <v>116</v>
      </c>
      <c r="Z87" s="1">
        <v>1.5955490017856</v>
      </c>
      <c r="AA87" s="1">
        <v>-2.1453922005079599E-3</v>
      </c>
      <c r="AB87" s="1">
        <v>4.0519237368291897E-2</v>
      </c>
      <c r="AC87" s="1">
        <v>0.20129390792642399</v>
      </c>
      <c r="AD87" s="1">
        <v>-1.2363289968511399</v>
      </c>
      <c r="AE87" s="1">
        <v>0.49137931034482701</v>
      </c>
      <c r="AF87" s="1">
        <v>121</v>
      </c>
      <c r="AG87" s="1">
        <v>1.9439576806471099</v>
      </c>
      <c r="AH87" s="1">
        <v>-2.99363018947795E-3</v>
      </c>
      <c r="AI87" s="1">
        <v>6.0623002684180798E-2</v>
      </c>
      <c r="AJ87" s="1">
        <v>0.24621738907758001</v>
      </c>
      <c r="AK87" s="1">
        <v>-1.4711765658951701</v>
      </c>
      <c r="AL87" s="1">
        <v>0.52892561983470998</v>
      </c>
      <c r="AM87" s="1">
        <v>62</v>
      </c>
      <c r="AN87" s="1">
        <v>0.25771709810611898</v>
      </c>
      <c r="AO87" s="1">
        <v>-3.8353395547847001E-3</v>
      </c>
      <c r="AP87" s="1">
        <v>2.66847619900577E-2</v>
      </c>
      <c r="AQ87" s="1">
        <v>0.16335471217585901</v>
      </c>
      <c r="AR87" s="1">
        <v>-1.45567305178597</v>
      </c>
      <c r="AS87" s="1">
        <v>0.483870967741935</v>
      </c>
      <c r="AT87" s="1">
        <v>175</v>
      </c>
      <c r="AU87" s="1">
        <v>3.2817895843265901</v>
      </c>
      <c r="AV87" s="1">
        <v>-2.1331639759377299E-3</v>
      </c>
      <c r="AW87" s="1">
        <v>7.4457478062414997E-2</v>
      </c>
      <c r="AX87" s="1">
        <v>0.27286897599839899</v>
      </c>
      <c r="AY87" s="1">
        <v>-1.36806939822757</v>
      </c>
      <c r="AZ87" s="1">
        <v>0.52</v>
      </c>
      <c r="BA87" s="1">
        <v>789</v>
      </c>
      <c r="BB87" s="1">
        <v>0</v>
      </c>
      <c r="BC87" s="1">
        <v>-0.60317687464224301</v>
      </c>
      <c r="BD87" s="1">
        <f t="shared" si="7"/>
        <v>3.8849664589688331</v>
      </c>
      <c r="BE87" s="1">
        <f t="shared" si="8"/>
        <v>1.3407808060048669</v>
      </c>
      <c r="BF87">
        <f>VLOOKUP($B87,vols!$A$1:$E$506,4,0)</f>
        <v>258</v>
      </c>
      <c r="BG87">
        <f>VLOOKUP($B87,vols!$A$1:$E$506,5,0)</f>
        <v>274</v>
      </c>
    </row>
    <row r="88" spans="1:59" hidden="1" x14ac:dyDescent="0.15">
      <c r="A88">
        <v>353</v>
      </c>
      <c r="B88" t="s">
        <v>406</v>
      </c>
      <c r="D88" s="1">
        <v>247</v>
      </c>
      <c r="E88" s="1">
        <v>4.9973742694405301</v>
      </c>
      <c r="F88" s="1">
        <v>-2.2797539635445799E-3</v>
      </c>
      <c r="G88" s="1">
        <v>0.13364053659539399</v>
      </c>
      <c r="H88" s="1">
        <v>0.36556878503968898</v>
      </c>
      <c r="I88" s="1">
        <v>-1.5341010993897599</v>
      </c>
      <c r="J88" s="1">
        <v>0.42510121457489802</v>
      </c>
      <c r="K88" s="1">
        <v>135</v>
      </c>
      <c r="L88" s="1">
        <v>2.6442022909966099</v>
      </c>
      <c r="M88" s="2">
        <v>-1.26147823241737E-3</v>
      </c>
      <c r="N88" s="1">
        <v>5.8385336425915001E-2</v>
      </c>
      <c r="O88" s="1">
        <v>0.241630578416547</v>
      </c>
      <c r="P88" s="1">
        <v>-0.69957239787972203</v>
      </c>
      <c r="Q88" s="1">
        <v>0.45185185185185101</v>
      </c>
      <c r="R88" s="1">
        <v>112</v>
      </c>
      <c r="S88" s="1">
        <v>2.3531719784439198</v>
      </c>
      <c r="T88" s="1">
        <v>-3.4980481418574899E-3</v>
      </c>
      <c r="U88" s="1">
        <v>7.5255200169479494E-2</v>
      </c>
      <c r="V88" s="1">
        <v>0.274326812706085</v>
      </c>
      <c r="W88" s="1">
        <v>-1.4281556659494099</v>
      </c>
      <c r="X88" s="1">
        <v>0.39285714285714202</v>
      </c>
      <c r="Y88" s="1">
        <v>118</v>
      </c>
      <c r="Z88" s="1">
        <v>3.72586208172013</v>
      </c>
      <c r="AA88" s="1">
        <v>-2.31543108745656E-3</v>
      </c>
      <c r="AB88" s="1">
        <v>9.1383498030340099E-2</v>
      </c>
      <c r="AC88" s="1">
        <v>0.30229703609254899</v>
      </c>
      <c r="AD88" s="1">
        <v>-0.89615644511142001</v>
      </c>
      <c r="AE88" s="1">
        <v>0.44067796610169402</v>
      </c>
      <c r="AF88" s="1">
        <v>129</v>
      </c>
      <c r="AG88" s="1">
        <v>1.2715121877204001</v>
      </c>
      <c r="AH88" s="1">
        <v>-2.24739564185697E-3</v>
      </c>
      <c r="AI88" s="1">
        <v>4.22570385650545E-2</v>
      </c>
      <c r="AJ88" s="1">
        <v>0.205565168657179</v>
      </c>
      <c r="AK88" s="1">
        <v>-1.4103266603645199</v>
      </c>
      <c r="AL88" s="1">
        <v>0.41085271317829403</v>
      </c>
      <c r="AM88" s="1">
        <v>64</v>
      </c>
      <c r="AN88" s="1">
        <v>0.89847609905416304</v>
      </c>
      <c r="AO88" s="1">
        <v>-3.2397431500702598E-3</v>
      </c>
      <c r="AP88" s="1">
        <v>4.6091908579483899E-2</v>
      </c>
      <c r="AQ88" s="1">
        <v>0.21469026195774199</v>
      </c>
      <c r="AR88" s="1">
        <v>-0.96578000191414703</v>
      </c>
      <c r="AS88" s="1">
        <v>0.390625</v>
      </c>
      <c r="AT88" s="1">
        <v>183</v>
      </c>
      <c r="AU88" s="1">
        <v>4.0988981703863701</v>
      </c>
      <c r="AV88" s="1">
        <v>-1.9421753485025801E-3</v>
      </c>
      <c r="AW88" s="1">
        <v>8.7548628015910707E-2</v>
      </c>
      <c r="AX88" s="1">
        <v>0.29588617408711498</v>
      </c>
      <c r="AY88" s="1">
        <v>-1.1946347764238501</v>
      </c>
      <c r="AZ88" s="1">
        <v>0.43715846994535501</v>
      </c>
      <c r="BA88" s="1">
        <v>761</v>
      </c>
      <c r="BB88" s="1">
        <v>0</v>
      </c>
      <c r="BC88" s="1">
        <v>0.25168918918918898</v>
      </c>
      <c r="BD88" s="1">
        <f t="shared" si="7"/>
        <v>3.847208981197181</v>
      </c>
      <c r="BE88" s="1">
        <f t="shared" si="8"/>
        <v>1.0198229985312111</v>
      </c>
      <c r="BF88">
        <f>VLOOKUP($B88,vols!$A$1:$E$506,4,0)</f>
        <v>242</v>
      </c>
      <c r="BG88">
        <f>VLOOKUP($B88,vols!$A$1:$E$506,5,0)</f>
        <v>301</v>
      </c>
    </row>
    <row r="89" spans="1:59" hidden="1" x14ac:dyDescent="0.15">
      <c r="A89">
        <v>314</v>
      </c>
      <c r="B89" t="s">
        <v>367</v>
      </c>
      <c r="D89" s="1">
        <v>237</v>
      </c>
      <c r="E89" s="1">
        <v>4.6072468923262901</v>
      </c>
      <c r="F89" s="1">
        <v>-2.43853869767856E-3</v>
      </c>
      <c r="G89" s="1">
        <v>0.108337625436732</v>
      </c>
      <c r="H89" s="1">
        <v>0.32914681441073101</v>
      </c>
      <c r="I89" s="1">
        <v>-1.75585375901173</v>
      </c>
      <c r="J89" s="1">
        <v>0.518987341772151</v>
      </c>
      <c r="K89" s="1">
        <v>126</v>
      </c>
      <c r="L89" s="1">
        <v>3.18358033880653</v>
      </c>
      <c r="M89" s="2">
        <v>-8.3097275063641698E-4</v>
      </c>
      <c r="N89" s="1">
        <v>4.8151942252145703E-2</v>
      </c>
      <c r="O89" s="1">
        <v>0.219435508184399</v>
      </c>
      <c r="P89" s="1">
        <v>-0.477145050254141</v>
      </c>
      <c r="Q89" s="1">
        <v>0.57142857142857095</v>
      </c>
      <c r="R89" s="1">
        <v>111</v>
      </c>
      <c r="S89" s="1">
        <v>1.4236665535197499</v>
      </c>
      <c r="T89" s="1">
        <v>-4.2633432862128999E-3</v>
      </c>
      <c r="U89" s="1">
        <v>6.0185683184586898E-2</v>
      </c>
      <c r="V89" s="1">
        <v>0.24532770570114301</v>
      </c>
      <c r="W89" s="1">
        <v>-1.9289753817944999</v>
      </c>
      <c r="X89" s="1">
        <v>0.45945945945945899</v>
      </c>
      <c r="Y89" s="1">
        <v>113</v>
      </c>
      <c r="Z89" s="1">
        <v>2.5236042319768299</v>
      </c>
      <c r="AA89" s="1">
        <v>-1.59591126552944E-3</v>
      </c>
      <c r="AB89" s="1">
        <v>3.5963747596346199E-2</v>
      </c>
      <c r="AC89" s="1">
        <v>0.189641102075331</v>
      </c>
      <c r="AD89" s="1">
        <v>-0.95094349817262602</v>
      </c>
      <c r="AE89" s="1">
        <v>0.55752212389380496</v>
      </c>
      <c r="AF89" s="1">
        <v>124</v>
      </c>
      <c r="AG89" s="1">
        <v>2.0836426603494602</v>
      </c>
      <c r="AH89" s="1">
        <v>-3.20641692213704E-3</v>
      </c>
      <c r="AI89" s="1">
        <v>7.2373877840386402E-2</v>
      </c>
      <c r="AJ89" s="1">
        <v>0.26902393544141401</v>
      </c>
      <c r="AK89" s="1">
        <v>-1.4779194189268601</v>
      </c>
      <c r="AL89" s="1">
        <v>0.483870967741935</v>
      </c>
      <c r="AM89" s="1">
        <v>72</v>
      </c>
      <c r="AN89" s="1">
        <v>1.2514539649662</v>
      </c>
      <c r="AO89" s="1">
        <v>-1.94185354128997E-3</v>
      </c>
      <c r="AP89" s="1">
        <v>3.1951008778354398E-2</v>
      </c>
      <c r="AQ89" s="1">
        <v>0.17874845112155299</v>
      </c>
      <c r="AR89" s="1">
        <v>-0.78217995230516002</v>
      </c>
      <c r="AS89" s="1">
        <v>0.5</v>
      </c>
      <c r="AT89" s="1">
        <v>165</v>
      </c>
      <c r="AU89" s="1">
        <v>3.3557929273600799</v>
      </c>
      <c r="AV89" s="1">
        <v>-2.6552740386481298E-3</v>
      </c>
      <c r="AW89" s="1">
        <v>7.6386616658378301E-2</v>
      </c>
      <c r="AX89" s="1">
        <v>0.27638128854605598</v>
      </c>
      <c r="AY89" s="1">
        <v>-1.5852021628589099</v>
      </c>
      <c r="AZ89" s="1">
        <v>0.527272727272727</v>
      </c>
      <c r="BA89" s="1">
        <v>815</v>
      </c>
      <c r="BB89" s="1">
        <v>0</v>
      </c>
      <c r="BC89" s="1">
        <v>-0.45145631067961101</v>
      </c>
      <c r="BD89" s="1">
        <f t="shared" si="7"/>
        <v>3.8072492380396907</v>
      </c>
      <c r="BE89" s="1">
        <f t="shared" si="8"/>
        <v>1.6321863496698492</v>
      </c>
      <c r="BF89">
        <f>VLOOKUP($B89,vols!$A$1:$E$506,4,0)</f>
        <v>11</v>
      </c>
      <c r="BG89">
        <f>VLOOKUP($B89,vols!$A$1:$E$506,5,0)</f>
        <v>22</v>
      </c>
    </row>
    <row r="90" spans="1:59" hidden="1" x14ac:dyDescent="0.15">
      <c r="A90">
        <v>277</v>
      </c>
      <c r="B90" t="s">
        <v>330</v>
      </c>
      <c r="D90" s="1">
        <v>242</v>
      </c>
      <c r="E90" s="1">
        <v>3.8674135729328998</v>
      </c>
      <c r="F90" s="1">
        <v>-1.5845945330526E-3</v>
      </c>
      <c r="G90" s="1">
        <v>9.7562247477363001E-2</v>
      </c>
      <c r="H90" s="1">
        <v>0.31234955975215101</v>
      </c>
      <c r="I90" s="1">
        <v>-1.22770103246828</v>
      </c>
      <c r="J90" s="1">
        <v>0.47107438016528902</v>
      </c>
      <c r="K90" s="1">
        <v>123</v>
      </c>
      <c r="L90" s="1">
        <v>2.84656698917198</v>
      </c>
      <c r="M90" s="2">
        <v>-6.8116841040947995E-4</v>
      </c>
      <c r="N90" s="1">
        <v>2.7605911038329399E-2</v>
      </c>
      <c r="O90" s="1">
        <v>0.16615026644074099</v>
      </c>
      <c r="P90" s="1">
        <v>-0.50426470131631096</v>
      </c>
      <c r="Q90" s="1">
        <v>0.55284552845528401</v>
      </c>
      <c r="R90" s="1">
        <v>119</v>
      </c>
      <c r="S90" s="1">
        <v>1.02084658376092</v>
      </c>
      <c r="T90" s="1">
        <v>-2.5183879203223899E-3</v>
      </c>
      <c r="U90" s="1">
        <v>6.9956336439033498E-2</v>
      </c>
      <c r="V90" s="1">
        <v>0.26449260186068202</v>
      </c>
      <c r="W90" s="1">
        <v>-1.13306822349693</v>
      </c>
      <c r="X90" s="1">
        <v>0.38655462184873901</v>
      </c>
      <c r="Y90" s="1">
        <v>107</v>
      </c>
      <c r="Z90" s="1">
        <v>3.3255944244432198</v>
      </c>
      <c r="AA90" s="1">
        <v>-8.5868754141149898E-4</v>
      </c>
      <c r="AB90" s="1">
        <v>2.4026418413636098E-2</v>
      </c>
      <c r="AC90" s="1">
        <v>0.15500457546032601</v>
      </c>
      <c r="AD90" s="1">
        <v>-0.59275390199398803</v>
      </c>
      <c r="AE90" s="1">
        <v>0.53271028037383095</v>
      </c>
      <c r="AF90" s="1">
        <v>135</v>
      </c>
      <c r="AG90" s="1">
        <v>0.54181914848968604</v>
      </c>
      <c r="AH90" s="1">
        <v>-2.1599430375385201E-3</v>
      </c>
      <c r="AI90" s="1">
        <v>7.3535829063726799E-2</v>
      </c>
      <c r="AJ90" s="1">
        <v>0.271174904929875</v>
      </c>
      <c r="AK90" s="1">
        <v>-1.07529238423852</v>
      </c>
      <c r="AL90" s="1">
        <v>0.422222222222222</v>
      </c>
      <c r="AM90" s="1">
        <v>72</v>
      </c>
      <c r="AN90" s="1">
        <v>0.42129712361577198</v>
      </c>
      <c r="AO90" s="1">
        <v>-2.6630173254586702E-3</v>
      </c>
      <c r="AP90" s="1">
        <v>2.2002096629380501E-2</v>
      </c>
      <c r="AQ90" s="1">
        <v>0.14833103730972999</v>
      </c>
      <c r="AR90" s="1">
        <v>-1.29263066523736</v>
      </c>
      <c r="AS90" s="1">
        <v>0.43055555555555503</v>
      </c>
      <c r="AT90" s="1">
        <v>170</v>
      </c>
      <c r="AU90" s="1">
        <v>3.4461164493171301</v>
      </c>
      <c r="AV90" s="1">
        <v>-1.1278507621512101E-3</v>
      </c>
      <c r="AW90" s="1">
        <v>7.5560150847982399E-2</v>
      </c>
      <c r="AX90" s="1">
        <v>0.27488206716332397</v>
      </c>
      <c r="AY90" s="1">
        <v>-0.697515962188195</v>
      </c>
      <c r="AZ90" s="1">
        <v>0.48823529411764699</v>
      </c>
      <c r="BA90" s="1">
        <v>788</v>
      </c>
      <c r="BB90" s="1">
        <v>0</v>
      </c>
      <c r="BC90" s="1">
        <v>-0.33338977311208901</v>
      </c>
      <c r="BD90" s="1">
        <f t="shared" si="7"/>
        <v>3.7795062224292191</v>
      </c>
      <c r="BE90" s="1">
        <f t="shared" si="8"/>
        <v>0.20842937537759704</v>
      </c>
      <c r="BF90">
        <f>VLOOKUP($B90,vols!$A$1:$E$506,4,0)</f>
        <v>480</v>
      </c>
      <c r="BG90">
        <f>VLOOKUP($B90,vols!$A$1:$E$506,5,0)</f>
        <v>461</v>
      </c>
    </row>
    <row r="91" spans="1:59" hidden="1" x14ac:dyDescent="0.15">
      <c r="A91">
        <v>226</v>
      </c>
      <c r="B91" t="s">
        <v>279</v>
      </c>
      <c r="D91" s="1">
        <v>228</v>
      </c>
      <c r="E91" s="1">
        <v>4.4619141185521896</v>
      </c>
      <c r="F91" s="1">
        <v>-3.23583617814439E-3</v>
      </c>
      <c r="G91" s="1">
        <v>0.116071756649382</v>
      </c>
      <c r="H91" s="1">
        <v>0.34069305342108402</v>
      </c>
      <c r="I91" s="1">
        <v>-2.1654995345768402</v>
      </c>
      <c r="J91" s="1">
        <v>0.49561403508771901</v>
      </c>
      <c r="K91" s="1">
        <v>119</v>
      </c>
      <c r="L91" s="1">
        <v>3.33577676938024</v>
      </c>
      <c r="M91" s="2">
        <v>-1.3058815349878E-3</v>
      </c>
      <c r="N91" s="1">
        <v>4.7673240800738599E-2</v>
      </c>
      <c r="O91" s="1">
        <v>0.21834202710595699</v>
      </c>
      <c r="P91" s="1">
        <v>-0.71172693925817798</v>
      </c>
      <c r="Q91" s="1">
        <v>0.56302521008403295</v>
      </c>
      <c r="R91" s="1">
        <v>109</v>
      </c>
      <c r="S91" s="1">
        <v>1.12613734917195</v>
      </c>
      <c r="T91" s="1">
        <v>-5.3428508803061697E-3</v>
      </c>
      <c r="U91" s="1">
        <v>6.8398515848643399E-2</v>
      </c>
      <c r="V91" s="1">
        <v>0.26153109919977602</v>
      </c>
      <c r="W91" s="1">
        <v>-2.22677435966617</v>
      </c>
      <c r="X91" s="1">
        <v>0.42201834862385301</v>
      </c>
      <c r="Y91" s="1">
        <v>107</v>
      </c>
      <c r="Z91" s="1">
        <v>2.9876545581573399</v>
      </c>
      <c r="AA91" s="1">
        <v>-1.6539526596329201E-3</v>
      </c>
      <c r="AB91" s="1">
        <v>3.7820578581216797E-2</v>
      </c>
      <c r="AC91" s="1">
        <v>0.19447513615168599</v>
      </c>
      <c r="AD91" s="1">
        <v>-0.91000288305590005</v>
      </c>
      <c r="AE91" s="1">
        <v>0.56074766355140104</v>
      </c>
      <c r="AF91" s="1">
        <v>121</v>
      </c>
      <c r="AG91" s="1">
        <v>1.4742595603948501</v>
      </c>
      <c r="AH91" s="1">
        <v>-4.6346918515388297E-3</v>
      </c>
      <c r="AI91" s="1">
        <v>7.8251178068165103E-2</v>
      </c>
      <c r="AJ91" s="1">
        <v>0.27973412031456701</v>
      </c>
      <c r="AK91" s="1">
        <v>-2.00475263226941</v>
      </c>
      <c r="AL91" s="1">
        <v>0.43801652892561899</v>
      </c>
      <c r="AM91" s="1">
        <v>76</v>
      </c>
      <c r="AN91" s="1">
        <v>0.73634315813384899</v>
      </c>
      <c r="AO91" s="1">
        <v>-3.34815499201484E-3</v>
      </c>
      <c r="AP91" s="1">
        <v>2.74110634609766E-2</v>
      </c>
      <c r="AQ91" s="1">
        <v>0.16556286860578501</v>
      </c>
      <c r="AR91" s="1">
        <v>-1.5369374880729501</v>
      </c>
      <c r="AS91" s="1">
        <v>0.48684210526315702</v>
      </c>
      <c r="AT91" s="1">
        <v>152</v>
      </c>
      <c r="AU91" s="1">
        <v>3.7255709604183398</v>
      </c>
      <c r="AV91" s="1">
        <v>-3.1796767712091601E-3</v>
      </c>
      <c r="AW91" s="1">
        <v>8.8660693188405304E-2</v>
      </c>
      <c r="AX91" s="1">
        <v>0.29775945524601799</v>
      </c>
      <c r="AY91" s="1">
        <v>-1.6231587635881</v>
      </c>
      <c r="AZ91" s="1">
        <v>0.5</v>
      </c>
      <c r="BA91" s="1">
        <v>789</v>
      </c>
      <c r="BB91" s="1">
        <v>0</v>
      </c>
      <c r="BC91" s="1">
        <v>2.4403669724770701E-2</v>
      </c>
      <c r="BD91" s="1">
        <f t="shared" si="7"/>
        <v>3.7011672906935691</v>
      </c>
      <c r="BE91" s="1">
        <f t="shared" si="8"/>
        <v>1.4498558906700794</v>
      </c>
      <c r="BF91">
        <f>VLOOKUP($B91,vols!$A$1:$E$506,4,0)</f>
        <v>29</v>
      </c>
      <c r="BG91">
        <f>VLOOKUP($B91,vols!$A$1:$E$506,5,0)</f>
        <v>39</v>
      </c>
    </row>
    <row r="92" spans="1:59" hidden="1" x14ac:dyDescent="0.15">
      <c r="A92">
        <v>496</v>
      </c>
      <c r="B92" t="s">
        <v>549</v>
      </c>
      <c r="D92" s="1">
        <v>254</v>
      </c>
      <c r="E92" s="1">
        <v>4.7300367175175202</v>
      </c>
      <c r="F92" s="1">
        <v>-1.96038278585042E-3</v>
      </c>
      <c r="G92" s="1">
        <v>0.22673157221051399</v>
      </c>
      <c r="H92" s="1">
        <v>0.47616338814582798</v>
      </c>
      <c r="I92" s="1">
        <v>-1.04572766407969</v>
      </c>
      <c r="J92" s="1">
        <v>0.44881889763779498</v>
      </c>
      <c r="K92" s="1">
        <v>131</v>
      </c>
      <c r="L92" s="1">
        <v>1.95207821187972</v>
      </c>
      <c r="M92" s="2">
        <v>-1.8797428919332499E-3</v>
      </c>
      <c r="N92" s="1">
        <v>0.10337376938932399</v>
      </c>
      <c r="O92" s="1">
        <v>0.32151791456981699</v>
      </c>
      <c r="P92" s="1">
        <v>-0.76588677546234896</v>
      </c>
      <c r="Q92" s="1">
        <v>0.44274809160305301</v>
      </c>
      <c r="R92" s="1">
        <v>123</v>
      </c>
      <c r="S92" s="1">
        <v>2.7779585056378</v>
      </c>
      <c r="T92" s="1">
        <v>-2.04626755091667E-3</v>
      </c>
      <c r="U92" s="1">
        <v>0.12335780282118999</v>
      </c>
      <c r="V92" s="1">
        <v>0.35122329481569098</v>
      </c>
      <c r="W92" s="1">
        <v>-0.71661223067458801</v>
      </c>
      <c r="X92" s="1">
        <v>0.45528455284552799</v>
      </c>
      <c r="Y92" s="1">
        <v>127</v>
      </c>
      <c r="Z92" s="1">
        <v>2.15940648298018</v>
      </c>
      <c r="AA92" s="1">
        <v>-2.3615375314977901E-3</v>
      </c>
      <c r="AB92" s="1">
        <v>0.17820719483870101</v>
      </c>
      <c r="AC92" s="1">
        <v>0.42214594021345397</v>
      </c>
      <c r="AD92" s="1">
        <v>-0.71045398742570098</v>
      </c>
      <c r="AE92" s="1">
        <v>0.40944881889763701</v>
      </c>
      <c r="AF92" s="1">
        <v>127</v>
      </c>
      <c r="AG92" s="1">
        <v>2.57063023453733</v>
      </c>
      <c r="AH92" s="1">
        <v>-1.55922804020305E-3</v>
      </c>
      <c r="AI92" s="1">
        <v>4.8524377371813303E-2</v>
      </c>
      <c r="AJ92" s="1">
        <v>0.220282494474284</v>
      </c>
      <c r="AK92" s="1">
        <v>-0.89894551801938105</v>
      </c>
      <c r="AL92" s="1">
        <v>0.488188976377952</v>
      </c>
      <c r="AM92" s="1">
        <v>69</v>
      </c>
      <c r="AN92" s="1">
        <v>1.6453036203018701</v>
      </c>
      <c r="AO92" s="1">
        <v>-2.5636059328769099E-3</v>
      </c>
      <c r="AP92" s="1">
        <v>6.3111472571318397E-2</v>
      </c>
      <c r="AQ92" s="1">
        <v>0.25121996849637201</v>
      </c>
      <c r="AR92" s="1">
        <v>-0.70411922438825103</v>
      </c>
      <c r="AS92" s="1">
        <v>0.50724637681159401</v>
      </c>
      <c r="AT92" s="1">
        <v>185</v>
      </c>
      <c r="AU92" s="1">
        <v>3.0847330972156501</v>
      </c>
      <c r="AV92" s="1">
        <v>-1.73539685533784E-3</v>
      </c>
      <c r="AW92" s="1">
        <v>0.16362009963919599</v>
      </c>
      <c r="AX92" s="1">
        <v>0.40449981413987801</v>
      </c>
      <c r="AY92" s="1">
        <v>-0.79369237516257596</v>
      </c>
      <c r="AZ92" s="1">
        <v>0.427027027027027</v>
      </c>
      <c r="BA92" s="1">
        <v>788</v>
      </c>
      <c r="BB92" s="1">
        <v>0</v>
      </c>
      <c r="BC92" s="1">
        <v>-0.60934270359652698</v>
      </c>
      <c r="BD92" s="1">
        <f t="shared" si="7"/>
        <v>3.6940758008121772</v>
      </c>
      <c r="BE92" s="1">
        <f t="shared" si="8"/>
        <v>1.9612875309408029</v>
      </c>
      <c r="BF92">
        <f>VLOOKUP($B92,vols!$A$1:$E$506,4,0)</f>
        <v>145</v>
      </c>
      <c r="BG92">
        <f>VLOOKUP($B92,vols!$A$1:$E$506,5,0)</f>
        <v>138</v>
      </c>
    </row>
    <row r="93" spans="1:59" hidden="1" x14ac:dyDescent="0.15">
      <c r="A93">
        <v>39</v>
      </c>
      <c r="B93" t="s">
        <v>92</v>
      </c>
      <c r="D93" s="1">
        <v>243</v>
      </c>
      <c r="E93" s="1">
        <v>3.9691651046555898</v>
      </c>
      <c r="F93" s="1">
        <v>-2.7012869118189999E-3</v>
      </c>
      <c r="G93" s="1">
        <v>0.101361183723745</v>
      </c>
      <c r="H93" s="1">
        <v>0.31837271196467998</v>
      </c>
      <c r="I93" s="1">
        <v>-2.06177443889989</v>
      </c>
      <c r="J93" s="1">
        <v>0.48559670781893</v>
      </c>
      <c r="K93" s="1">
        <v>132</v>
      </c>
      <c r="L93" s="1">
        <v>3.08393140412702</v>
      </c>
      <c r="M93" s="2">
        <v>-1.4816510872735899E-3</v>
      </c>
      <c r="N93" s="1">
        <v>4.0202249416562003E-2</v>
      </c>
      <c r="O93" s="1">
        <v>0.20050498601421801</v>
      </c>
      <c r="P93" s="1">
        <v>-0.975426833057636</v>
      </c>
      <c r="Q93" s="1">
        <v>0.56060606060606</v>
      </c>
      <c r="R93" s="1">
        <v>111</v>
      </c>
      <c r="S93" s="1">
        <v>0.88523370052856598</v>
      </c>
      <c r="T93" s="1">
        <v>-4.1516646491162401E-3</v>
      </c>
      <c r="U93" s="1">
        <v>6.1158934307183499E-2</v>
      </c>
      <c r="V93" s="1">
        <v>0.24730332449682799</v>
      </c>
      <c r="W93" s="1">
        <v>-1.8634394704945101</v>
      </c>
      <c r="X93" s="1">
        <v>0.39639639639639601</v>
      </c>
      <c r="Y93" s="1">
        <v>118</v>
      </c>
      <c r="Z93" s="1">
        <v>2.0165755199263899</v>
      </c>
      <c r="AA93" s="1">
        <v>-3.1752023508930202E-3</v>
      </c>
      <c r="AB93" s="1">
        <v>6.0467728940291503E-2</v>
      </c>
      <c r="AC93" s="1">
        <v>0.24590186851728299</v>
      </c>
      <c r="AD93" s="1">
        <v>-1.52367234809784</v>
      </c>
      <c r="AE93" s="1">
        <v>0.5</v>
      </c>
      <c r="AF93" s="1">
        <v>125</v>
      </c>
      <c r="AG93" s="1">
        <v>1.9525895847292001</v>
      </c>
      <c r="AH93" s="1">
        <v>-2.2539107373331299E-3</v>
      </c>
      <c r="AI93" s="1">
        <v>4.0893454783453999E-2</v>
      </c>
      <c r="AJ93" s="1">
        <v>0.20222130150766501</v>
      </c>
      <c r="AK93" s="1">
        <v>-1.39322039798048</v>
      </c>
      <c r="AL93" s="1">
        <v>0.47199999999999998</v>
      </c>
      <c r="AM93" s="1">
        <v>68</v>
      </c>
      <c r="AN93" s="1">
        <v>0.44289972850839798</v>
      </c>
      <c r="AO93" s="1">
        <v>-4.8055661594209303E-3</v>
      </c>
      <c r="AP93" s="1">
        <v>2.4704391003593399E-2</v>
      </c>
      <c r="AQ93" s="1">
        <v>0.15717630547761699</v>
      </c>
      <c r="AR93" s="1">
        <v>-2.07905700447423</v>
      </c>
      <c r="AS93" s="1">
        <v>0.441176470588235</v>
      </c>
      <c r="AT93" s="1">
        <v>175</v>
      </c>
      <c r="AU93" s="1">
        <v>3.5262653761471898</v>
      </c>
      <c r="AV93" s="1">
        <v>-1.8836241184651101E-3</v>
      </c>
      <c r="AW93" s="1">
        <v>7.6656792720152106E-2</v>
      </c>
      <c r="AX93" s="1">
        <v>0.27686963127102199</v>
      </c>
      <c r="AY93" s="1">
        <v>-1.1905755760143999</v>
      </c>
      <c r="AZ93" s="1">
        <v>0.502857142857142</v>
      </c>
      <c r="BA93" s="1">
        <v>792</v>
      </c>
      <c r="BB93" s="1">
        <v>0</v>
      </c>
      <c r="BC93" s="1">
        <v>-0.14869888475836401</v>
      </c>
      <c r="BD93" s="1">
        <f t="shared" si="7"/>
        <v>3.6749642609055537</v>
      </c>
      <c r="BE93" s="1">
        <f t="shared" si="8"/>
        <v>1.803890699970836</v>
      </c>
      <c r="BF93">
        <f>VLOOKUP($B93,vols!$A$1:$E$506,4,0)</f>
        <v>379</v>
      </c>
      <c r="BG93">
        <f>VLOOKUP($B93,vols!$A$1:$E$506,5,0)</f>
        <v>393</v>
      </c>
    </row>
    <row r="94" spans="1:59" hidden="1" x14ac:dyDescent="0.15">
      <c r="A94">
        <v>246</v>
      </c>
      <c r="B94" t="s">
        <v>299</v>
      </c>
      <c r="D94" s="1">
        <v>232</v>
      </c>
      <c r="E94" s="1">
        <v>5.0798638296262597</v>
      </c>
      <c r="F94" s="1">
        <v>-8.77441499183556E-4</v>
      </c>
      <c r="G94" s="1">
        <v>8.3902280637849005E-2</v>
      </c>
      <c r="H94" s="1">
        <v>0.28965890395057597</v>
      </c>
      <c r="I94" s="1">
        <v>-0.69975058093151499</v>
      </c>
      <c r="J94" s="1">
        <v>0.52155172413793105</v>
      </c>
      <c r="K94" s="1">
        <v>113</v>
      </c>
      <c r="L94" s="1">
        <v>3.1174668620225798</v>
      </c>
      <c r="M94" s="2">
        <v>-1.3583968625914401E-4</v>
      </c>
      <c r="N94" s="1">
        <v>3.07143032572396E-2</v>
      </c>
      <c r="O94" s="1">
        <v>0.17525496642674501</v>
      </c>
      <c r="P94" s="1">
        <v>-8.7586017447895695E-2</v>
      </c>
      <c r="Q94" s="1">
        <v>0.58407079646017701</v>
      </c>
      <c r="R94" s="1">
        <v>119</v>
      </c>
      <c r="S94" s="1">
        <v>1.9623969676036701</v>
      </c>
      <c r="T94" s="1">
        <v>-1.58761950647557E-3</v>
      </c>
      <c r="U94" s="1">
        <v>5.3187977380609298E-2</v>
      </c>
      <c r="V94" s="1">
        <v>0.23062518808796501</v>
      </c>
      <c r="W94" s="1">
        <v>-0.812309805868486</v>
      </c>
      <c r="X94" s="1">
        <v>0.46218487394957902</v>
      </c>
      <c r="Y94" s="1">
        <v>112</v>
      </c>
      <c r="Z94" s="1">
        <v>2.1491558633638101</v>
      </c>
      <c r="AA94" s="1">
        <v>-6.9850851747454805E-4</v>
      </c>
      <c r="AB94" s="1">
        <v>3.59624268161104E-2</v>
      </c>
      <c r="AC94" s="1">
        <v>0.18963761972802301</v>
      </c>
      <c r="AD94" s="1">
        <v>-0.40885582486678501</v>
      </c>
      <c r="AE94" s="1">
        <v>0.48214285714285698</v>
      </c>
      <c r="AF94" s="1">
        <v>120</v>
      </c>
      <c r="AG94" s="1">
        <v>2.9307079662624398</v>
      </c>
      <c r="AH94" s="4">
        <v>-1.04295450726438E-3</v>
      </c>
      <c r="AI94" s="1">
        <v>4.7939853821738501E-2</v>
      </c>
      <c r="AJ94" s="1">
        <v>0.21895171573143299</v>
      </c>
      <c r="AK94" s="1">
        <v>-0.57160794768669998</v>
      </c>
      <c r="AL94" s="1">
        <v>0.55833333333333302</v>
      </c>
      <c r="AM94" s="1">
        <v>76</v>
      </c>
      <c r="AN94" s="1">
        <v>1.37276885051241</v>
      </c>
      <c r="AO94" s="1">
        <v>-9.6329481640334701E-4</v>
      </c>
      <c r="AP94" s="1">
        <v>2.73731498268786E-2</v>
      </c>
      <c r="AQ94" s="1">
        <v>0.16544832977965801</v>
      </c>
      <c r="AR94" s="1">
        <v>-0.44249709951230598</v>
      </c>
      <c r="AS94" s="1">
        <v>0.48684210526315702</v>
      </c>
      <c r="AT94" s="1">
        <v>156</v>
      </c>
      <c r="AU94" s="1">
        <v>3.7070949791138399</v>
      </c>
      <c r="AV94" s="1">
        <v>-8.3534567912740105E-4</v>
      </c>
      <c r="AW94" s="1">
        <v>5.6529130810970399E-2</v>
      </c>
      <c r="AX94" s="1">
        <v>0.23775855570509</v>
      </c>
      <c r="AY94" s="1">
        <v>-0.54458010934987799</v>
      </c>
      <c r="AZ94" s="1">
        <v>0.53846153846153799</v>
      </c>
      <c r="BA94" s="1">
        <v>775</v>
      </c>
      <c r="BB94" s="1">
        <v>0</v>
      </c>
      <c r="BC94" s="1">
        <v>5.7158868030260601E-2</v>
      </c>
      <c r="BD94" s="1">
        <f t="shared" si="7"/>
        <v>3.6499361110835791</v>
      </c>
      <c r="BE94" s="1">
        <f t="shared" si="8"/>
        <v>2.8735490982321794</v>
      </c>
      <c r="BF94">
        <f>VLOOKUP($B94,vols!$A$1:$E$506,4,0)</f>
        <v>293</v>
      </c>
      <c r="BG94">
        <f>VLOOKUP($B94,vols!$A$1:$E$506,5,0)</f>
        <v>328</v>
      </c>
    </row>
    <row r="95" spans="1:59" hidden="1" x14ac:dyDescent="0.15">
      <c r="A95">
        <v>165</v>
      </c>
      <c r="B95" t="s">
        <v>218</v>
      </c>
      <c r="D95" s="1">
        <v>242</v>
      </c>
      <c r="E95" s="1">
        <v>3.9459307303267002</v>
      </c>
      <c r="F95" s="1">
        <v>-3.0534022716420502E-3</v>
      </c>
      <c r="G95" s="1">
        <v>0.186564975312772</v>
      </c>
      <c r="H95" s="1">
        <v>0.43193167898728102</v>
      </c>
      <c r="I95" s="1">
        <v>-1.7107412715591299</v>
      </c>
      <c r="J95" s="1">
        <v>0.46694214876033002</v>
      </c>
      <c r="K95" s="1">
        <v>121</v>
      </c>
      <c r="L95" s="1">
        <v>1.8109771478095</v>
      </c>
      <c r="M95" s="2">
        <v>-3.1812495977011201E-3</v>
      </c>
      <c r="N95" s="1">
        <v>6.7330991187787403E-2</v>
      </c>
      <c r="O95" s="1">
        <v>0.25948215967150301</v>
      </c>
      <c r="P95" s="1">
        <v>-1.4834592166534599</v>
      </c>
      <c r="Q95" s="1">
        <v>0.47107438016528902</v>
      </c>
      <c r="R95" s="1">
        <v>121</v>
      </c>
      <c r="S95" s="1">
        <v>2.1349535825171899</v>
      </c>
      <c r="T95" s="1">
        <v>-2.9255549455829799E-3</v>
      </c>
      <c r="U95" s="1">
        <v>0.119233984124985</v>
      </c>
      <c r="V95" s="1">
        <v>0.34530274271280398</v>
      </c>
      <c r="W95" s="1">
        <v>-1.02516460087884</v>
      </c>
      <c r="X95" s="1">
        <v>0.46280991735537103</v>
      </c>
      <c r="Y95" s="1">
        <v>114</v>
      </c>
      <c r="Z95" s="1">
        <v>2.8975539040507599</v>
      </c>
      <c r="AA95" s="1">
        <v>-3.4439449906097301E-3</v>
      </c>
      <c r="AB95" s="1">
        <v>0.14809426970890699</v>
      </c>
      <c r="AC95" s="1">
        <v>0.38483018294944898</v>
      </c>
      <c r="AD95" s="1">
        <v>-1.0202155296666999</v>
      </c>
      <c r="AE95" s="1">
        <v>0.52631578947368396</v>
      </c>
      <c r="AF95" s="1">
        <v>128</v>
      </c>
      <c r="AG95" s="1">
        <v>1.0483768262759301</v>
      </c>
      <c r="AH95" s="1">
        <v>-2.7055751625614599E-3</v>
      </c>
      <c r="AI95" s="1">
        <v>3.8470705603865403E-2</v>
      </c>
      <c r="AJ95" s="1">
        <v>0.196139505464517</v>
      </c>
      <c r="AK95" s="1">
        <v>-1.7656495053747201</v>
      </c>
      <c r="AL95" s="1">
        <v>0.4140625</v>
      </c>
      <c r="AM95" s="1">
        <v>67</v>
      </c>
      <c r="AN95" s="1">
        <v>1.0796664098615001</v>
      </c>
      <c r="AO95" s="1">
        <v>-2.07171731383974E-3</v>
      </c>
      <c r="AP95" s="1">
        <v>5.03461061911935E-2</v>
      </c>
      <c r="AQ95" s="1">
        <v>0.22437938004904401</v>
      </c>
      <c r="AR95" s="1">
        <v>-0.61861771788888498</v>
      </c>
      <c r="AS95" s="1">
        <v>0.44776119402984998</v>
      </c>
      <c r="AT95" s="1">
        <v>175</v>
      </c>
      <c r="AU95" s="1">
        <v>2.8662643204651901</v>
      </c>
      <c r="AV95" s="1">
        <v>-3.42924736977208E-3</v>
      </c>
      <c r="AW95" s="1">
        <v>0.13621886912157799</v>
      </c>
      <c r="AX95" s="1">
        <v>0.36907840511411499</v>
      </c>
      <c r="AY95" s="1">
        <v>-1.62599133786915</v>
      </c>
      <c r="AZ95" s="1">
        <v>0.47428571428571398</v>
      </c>
      <c r="BA95" s="1">
        <v>800</v>
      </c>
      <c r="BB95" s="1">
        <v>0</v>
      </c>
      <c r="BC95" s="1">
        <v>-0.76061403508771896</v>
      </c>
      <c r="BD95" s="1">
        <f t="shared" si="7"/>
        <v>3.6268783555529089</v>
      </c>
      <c r="BE95" s="1">
        <f t="shared" si="8"/>
        <v>0.28776279118821113</v>
      </c>
      <c r="BF95">
        <f>VLOOKUP($B95,vols!$A$1:$E$506,4,0)</f>
        <v>495</v>
      </c>
      <c r="BG95">
        <f>VLOOKUP($B95,vols!$A$1:$E$506,5,0)</f>
        <v>418</v>
      </c>
    </row>
    <row r="96" spans="1:59" hidden="1" x14ac:dyDescent="0.15">
      <c r="A96">
        <v>44</v>
      </c>
      <c r="B96" t="s">
        <v>97</v>
      </c>
      <c r="D96" s="1">
        <v>234</v>
      </c>
      <c r="E96" s="1">
        <v>4.2395288329378502</v>
      </c>
      <c r="F96" s="1">
        <v>-1.1768018718117299E-3</v>
      </c>
      <c r="G96" s="1">
        <v>0.153117339293357</v>
      </c>
      <c r="H96" s="1">
        <v>0.39130210744814198</v>
      </c>
      <c r="I96" s="1">
        <v>-0.70373154849527497</v>
      </c>
      <c r="J96" s="1">
        <v>0.49145299145299098</v>
      </c>
      <c r="K96" s="1">
        <v>123</v>
      </c>
      <c r="L96" s="1">
        <v>2.3603667835357398</v>
      </c>
      <c r="M96" s="2">
        <v>-1.01541546424322E-3</v>
      </c>
      <c r="N96" s="1">
        <v>6.0724264157012299E-2</v>
      </c>
      <c r="O96" s="1">
        <v>0.24642293756266301</v>
      </c>
      <c r="P96" s="1">
        <v>-0.50683634947804301</v>
      </c>
      <c r="Q96" s="1">
        <v>0.54471544715447096</v>
      </c>
      <c r="R96" s="1">
        <v>111</v>
      </c>
      <c r="S96" s="1">
        <v>1.87916204940211</v>
      </c>
      <c r="T96" s="1">
        <v>-1.3556354585768399E-3</v>
      </c>
      <c r="U96" s="1">
        <v>9.2393075136345496E-2</v>
      </c>
      <c r="V96" s="1">
        <v>0.30396229229354299</v>
      </c>
      <c r="W96" s="1">
        <v>-0.49504672032382302</v>
      </c>
      <c r="X96" s="1">
        <v>0.43243243243243201</v>
      </c>
      <c r="Y96" s="1">
        <v>114</v>
      </c>
      <c r="Z96" s="1">
        <v>1.6628970920278701</v>
      </c>
      <c r="AA96" s="1">
        <v>-1.8520668281063199E-3</v>
      </c>
      <c r="AB96" s="1">
        <v>1.8982656073520201E-2</v>
      </c>
      <c r="AC96" s="1">
        <v>0.137777560123266</v>
      </c>
      <c r="AD96" s="1">
        <v>-1.53243836090015</v>
      </c>
      <c r="AE96" s="1">
        <v>0.5</v>
      </c>
      <c r="AF96" s="1">
        <v>120</v>
      </c>
      <c r="AG96" s="1">
        <v>2.5766317409099799</v>
      </c>
      <c r="AH96" s="4">
        <v>-5.3530016333187998E-4</v>
      </c>
      <c r="AI96" s="1">
        <v>0.13413468321983699</v>
      </c>
      <c r="AJ96" s="1">
        <v>0.36624402141173201</v>
      </c>
      <c r="AK96" s="1">
        <v>-0.175391312470357</v>
      </c>
      <c r="AL96" s="1">
        <v>0.483333333333333</v>
      </c>
      <c r="AM96" s="1">
        <v>68</v>
      </c>
      <c r="AN96" s="1">
        <v>0.51374086752062598</v>
      </c>
      <c r="AO96" s="1">
        <v>-2.52252794306754E-3</v>
      </c>
      <c r="AP96" s="1">
        <v>7.0872395242457004E-2</v>
      </c>
      <c r="AQ96" s="1">
        <v>0.266218698145823</v>
      </c>
      <c r="AR96" s="1">
        <v>-0.64432701881306098</v>
      </c>
      <c r="AS96" s="1">
        <v>0.441176470588235</v>
      </c>
      <c r="AT96" s="1">
        <v>166</v>
      </c>
      <c r="AU96" s="1">
        <v>3.7257879654172199</v>
      </c>
      <c r="AV96" s="1">
        <v>-6.2554058961056095E-4</v>
      </c>
      <c r="AW96" s="1">
        <v>8.2244944050900701E-2</v>
      </c>
      <c r="AX96" s="1">
        <v>0.28678379321520298</v>
      </c>
      <c r="AY96" s="1">
        <v>-0.36208370323573802</v>
      </c>
      <c r="AZ96" s="1">
        <v>0.51204819277108404</v>
      </c>
      <c r="BA96" s="1">
        <v>781</v>
      </c>
      <c r="BB96" s="1">
        <v>0</v>
      </c>
      <c r="BC96" s="1">
        <v>9.9210526315789596E-2</v>
      </c>
      <c r="BD96" s="1">
        <f t="shared" si="7"/>
        <v>3.6265774391014305</v>
      </c>
      <c r="BE96" s="1">
        <f t="shared" si="8"/>
        <v>2.4774212145941905</v>
      </c>
      <c r="BF96">
        <f>VLOOKUP($B96,vols!$A$1:$E$506,4,0)</f>
        <v>388</v>
      </c>
      <c r="BG96">
        <f>VLOOKUP($B96,vols!$A$1:$E$506,5,0)</f>
        <v>384</v>
      </c>
    </row>
    <row r="97" spans="1:59" hidden="1" x14ac:dyDescent="0.15">
      <c r="A97">
        <v>107</v>
      </c>
      <c r="B97" t="s">
        <v>160</v>
      </c>
      <c r="D97" s="1">
        <v>245</v>
      </c>
      <c r="E97" s="1">
        <v>3.14596119881644</v>
      </c>
      <c r="F97" s="1">
        <v>-3.3352918565673498E-3</v>
      </c>
      <c r="G97" s="1">
        <v>0.139833031701695</v>
      </c>
      <c r="H97" s="1">
        <v>0.37394255133869903</v>
      </c>
      <c r="I97" s="1">
        <v>-2.1763001030212301</v>
      </c>
      <c r="J97" s="1">
        <v>0.43265306122448899</v>
      </c>
      <c r="K97" s="1">
        <v>125</v>
      </c>
      <c r="L97" s="1">
        <v>1.7777500191498501</v>
      </c>
      <c r="M97" s="2">
        <v>-2.9037667118856302E-3</v>
      </c>
      <c r="N97" s="1">
        <v>4.5953121300319998E-2</v>
      </c>
      <c r="O97" s="1">
        <v>0.2143667915054</v>
      </c>
      <c r="P97" s="1">
        <v>-1.67967748057071</v>
      </c>
      <c r="Q97" s="1">
        <v>0.47199999999999998</v>
      </c>
      <c r="R97" s="1">
        <v>120</v>
      </c>
      <c r="S97" s="1">
        <v>1.3682111796665799</v>
      </c>
      <c r="T97" s="1">
        <v>-3.7812011727384499E-3</v>
      </c>
      <c r="U97" s="1">
        <v>9.3879910401375694E-2</v>
      </c>
      <c r="V97" s="1">
        <v>0.30639828720372397</v>
      </c>
      <c r="W97" s="1">
        <v>-1.4808964660658099</v>
      </c>
      <c r="X97" s="1">
        <v>0.391666666666666</v>
      </c>
      <c r="Y97" s="1">
        <v>116</v>
      </c>
      <c r="Z97" s="1">
        <v>1.64649126035986</v>
      </c>
      <c r="AA97" s="1">
        <v>-4.7864286848258702E-3</v>
      </c>
      <c r="AB97" s="1">
        <v>9.4223564062254905E-2</v>
      </c>
      <c r="AC97" s="1">
        <v>0.30695857059586201</v>
      </c>
      <c r="AD97" s="1">
        <v>-1.7932038766224101</v>
      </c>
      <c r="AE97" s="1">
        <v>0.38793103448275801</v>
      </c>
      <c r="AF97" s="1">
        <v>129</v>
      </c>
      <c r="AG97" s="1">
        <v>1.4994699384565799</v>
      </c>
      <c r="AH97" s="1">
        <v>-2.04164274610432E-3</v>
      </c>
      <c r="AI97" s="1">
        <v>4.56094676394408E-2</v>
      </c>
      <c r="AJ97" s="1">
        <v>0.21356373203201101</v>
      </c>
      <c r="AK97" s="1">
        <v>-1.23322397366599</v>
      </c>
      <c r="AL97" s="1">
        <v>0.47286821705426302</v>
      </c>
      <c r="AM97" s="1">
        <v>62</v>
      </c>
      <c r="AN97" s="1">
        <v>0.282672434524816</v>
      </c>
      <c r="AO97" s="1">
        <v>-3.4496802001187901E-3</v>
      </c>
      <c r="AP97" s="1">
        <v>3.4411378314949302E-2</v>
      </c>
      <c r="AQ97" s="1">
        <v>0.18550304125525599</v>
      </c>
      <c r="AR97" s="1">
        <v>-1.1529739402658099</v>
      </c>
      <c r="AS97" s="1">
        <v>0.38709677419354799</v>
      </c>
      <c r="AT97" s="1">
        <v>183</v>
      </c>
      <c r="AU97" s="1">
        <v>2.86328876429162</v>
      </c>
      <c r="AV97" s="1">
        <v>-3.296324398874E-3</v>
      </c>
      <c r="AW97" s="1">
        <v>0.105421653386746</v>
      </c>
      <c r="AX97" s="1">
        <v>0.32468700834302899</v>
      </c>
      <c r="AY97" s="1">
        <v>-1.8477211135015399</v>
      </c>
      <c r="AZ97" s="1">
        <v>0.44808743169398901</v>
      </c>
      <c r="BA97" s="1">
        <v>799</v>
      </c>
      <c r="BB97" s="1">
        <v>0</v>
      </c>
      <c r="BC97" s="1">
        <v>-0.74319822320932805</v>
      </c>
      <c r="BD97" s="1">
        <f t="shared" si="7"/>
        <v>3.606486987500948</v>
      </c>
      <c r="BE97" s="1">
        <f t="shared" si="8"/>
        <v>0.7562717152472519</v>
      </c>
      <c r="BF97">
        <f>VLOOKUP($B97,vols!$A$1:$E$506,4,0)</f>
        <v>311</v>
      </c>
      <c r="BG97">
        <f>VLOOKUP($B97,vols!$A$1:$E$506,5,0)</f>
        <v>318</v>
      </c>
    </row>
    <row r="98" spans="1:59" hidden="1" x14ac:dyDescent="0.15">
      <c r="A98">
        <v>427</v>
      </c>
      <c r="B98" t="s">
        <v>480</v>
      </c>
      <c r="D98" s="1">
        <v>236</v>
      </c>
      <c r="E98" s="1">
        <v>5.1340372971434203</v>
      </c>
      <c r="F98" s="1">
        <v>-2.6819149670452699E-3</v>
      </c>
      <c r="G98" s="1">
        <v>0.15207151033437599</v>
      </c>
      <c r="H98" s="1">
        <v>0.38996347307712798</v>
      </c>
      <c r="I98" s="1">
        <v>-1.6230544036043599</v>
      </c>
      <c r="J98" s="1">
        <v>0.45762711864406702</v>
      </c>
      <c r="K98" s="1">
        <v>126</v>
      </c>
      <c r="L98" s="1">
        <v>3.2825532866609701</v>
      </c>
      <c r="M98" s="2">
        <v>-2.0758765646672001E-3</v>
      </c>
      <c r="N98" s="1">
        <v>5.5472398812744697E-2</v>
      </c>
      <c r="O98" s="1">
        <v>0.23552579224523301</v>
      </c>
      <c r="P98" s="1">
        <v>-1.11053844529998</v>
      </c>
      <c r="Q98" s="1">
        <v>0.46031746031746001</v>
      </c>
      <c r="R98" s="1">
        <v>110</v>
      </c>
      <c r="S98" s="1">
        <v>1.8514840104824499</v>
      </c>
      <c r="T98" s="1">
        <v>-3.3761044097692398E-3</v>
      </c>
      <c r="U98" s="1">
        <v>9.6599111521631295E-2</v>
      </c>
      <c r="V98" s="1">
        <v>0.31080397603896698</v>
      </c>
      <c r="W98" s="1">
        <v>-1.19487366219554</v>
      </c>
      <c r="X98" s="1">
        <v>0.45454545454545398</v>
      </c>
      <c r="Y98" s="1">
        <v>102</v>
      </c>
      <c r="Z98" s="1">
        <v>3.8782518099160601</v>
      </c>
      <c r="AA98" s="1">
        <v>-1.44932397075818E-3</v>
      </c>
      <c r="AB98" s="1">
        <v>0.11010587759458899</v>
      </c>
      <c r="AC98" s="1">
        <v>0.331822057124883</v>
      </c>
      <c r="AD98" s="1">
        <v>-0.44551301471106702</v>
      </c>
      <c r="AE98" s="1">
        <v>0.51960784313725406</v>
      </c>
      <c r="AF98" s="1">
        <v>134</v>
      </c>
      <c r="AG98" s="1">
        <v>1.2557854872273599</v>
      </c>
      <c r="AH98" s="1">
        <v>-3.6201558746667899E-3</v>
      </c>
      <c r="AI98" s="1">
        <v>4.1965632739786499E-2</v>
      </c>
      <c r="AJ98" s="1">
        <v>0.204855150630357</v>
      </c>
      <c r="AK98" s="1">
        <v>-2.3680189915296301</v>
      </c>
      <c r="AL98" s="1">
        <v>0.41044776119402898</v>
      </c>
      <c r="AM98" s="1">
        <v>60</v>
      </c>
      <c r="AN98" s="1">
        <v>2.1691077733370299</v>
      </c>
      <c r="AO98" s="1">
        <v>-7.0553725503990999E-4</v>
      </c>
      <c r="AP98" s="1">
        <v>3.5245899692114203E-2</v>
      </c>
      <c r="AQ98" s="1">
        <v>0.18773891363303999</v>
      </c>
      <c r="AR98" s="1">
        <v>-0.22548460776298199</v>
      </c>
      <c r="AS98" s="1">
        <v>0.55000000000000004</v>
      </c>
      <c r="AT98" s="1">
        <v>176</v>
      </c>
      <c r="AU98" s="1">
        <v>2.96492952380639</v>
      </c>
      <c r="AV98" s="1">
        <v>-3.3556800961380101E-3</v>
      </c>
      <c r="AW98" s="1">
        <v>0.116825610642261</v>
      </c>
      <c r="AX98" s="1">
        <v>0.34179761649587498</v>
      </c>
      <c r="AY98" s="1">
        <v>-1.7279222218549799</v>
      </c>
      <c r="AZ98" s="1">
        <v>0.42613636363636298</v>
      </c>
      <c r="BA98" s="1">
        <v>749</v>
      </c>
      <c r="BB98" s="1">
        <v>0</v>
      </c>
      <c r="BC98" s="1">
        <v>-0.640822784810126</v>
      </c>
      <c r="BD98" s="1">
        <f t="shared" si="7"/>
        <v>3.6057523086165162</v>
      </c>
      <c r="BE98" s="1">
        <f t="shared" si="8"/>
        <v>0.61496270241723394</v>
      </c>
      <c r="BF98">
        <f>VLOOKUP($B98,vols!$A$1:$E$506,4,0)</f>
        <v>267</v>
      </c>
      <c r="BG98">
        <f>VLOOKUP($B98,vols!$A$1:$E$506,5,0)</f>
        <v>169</v>
      </c>
    </row>
    <row r="99" spans="1:59" hidden="1" x14ac:dyDescent="0.15">
      <c r="A99">
        <v>437</v>
      </c>
      <c r="B99" t="s">
        <v>490</v>
      </c>
      <c r="D99" s="1">
        <v>228</v>
      </c>
      <c r="E99" s="1">
        <v>3.20748387611112</v>
      </c>
      <c r="F99" s="1">
        <v>-4.7470344815746203E-3</v>
      </c>
      <c r="G99" s="1">
        <v>0.13895744999724699</v>
      </c>
      <c r="H99" s="1">
        <v>0.37276996928031503</v>
      </c>
      <c r="I99" s="1">
        <v>-2.9034631300600502</v>
      </c>
      <c r="J99" s="1">
        <v>0.47368421052631499</v>
      </c>
      <c r="K99" s="1">
        <v>111</v>
      </c>
      <c r="L99" s="1">
        <v>1.9633549093128799</v>
      </c>
      <c r="M99" s="2">
        <v>-4.4000330063429897E-3</v>
      </c>
      <c r="N99" s="1">
        <v>4.8481366824744201E-2</v>
      </c>
      <c r="O99" s="1">
        <v>0.22018484694625101</v>
      </c>
      <c r="P99" s="1">
        <v>-2.2181529314017401</v>
      </c>
      <c r="Q99" s="1">
        <v>0.49549549549549499</v>
      </c>
      <c r="R99" s="1">
        <v>117</v>
      </c>
      <c r="S99" s="1">
        <v>1.24412896679824</v>
      </c>
      <c r="T99" s="1">
        <v>-5.0762410093584797E-3</v>
      </c>
      <c r="U99" s="1">
        <v>9.04760831725029E-2</v>
      </c>
      <c r="V99" s="1">
        <v>0.300792425390838</v>
      </c>
      <c r="W99" s="1">
        <v>-1.97451846509507</v>
      </c>
      <c r="X99" s="1">
        <v>0.45299145299145299</v>
      </c>
      <c r="Y99" s="1">
        <v>110</v>
      </c>
      <c r="Z99" s="1">
        <v>1.83799601593188</v>
      </c>
      <c r="AA99" s="1">
        <v>-5.8385971171721202E-3</v>
      </c>
      <c r="AB99" s="1">
        <v>0.105375972593051</v>
      </c>
      <c r="AC99" s="1">
        <v>0.32461665483004898</v>
      </c>
      <c r="AD99" s="1">
        <v>-1.9784742197690799</v>
      </c>
      <c r="AE99" s="1">
        <v>0.49090909090909002</v>
      </c>
      <c r="AF99" s="1">
        <v>118</v>
      </c>
      <c r="AG99" s="1">
        <v>1.36948786017924</v>
      </c>
      <c r="AH99" s="1">
        <v>-3.7294760924583199E-3</v>
      </c>
      <c r="AI99" s="1">
        <v>3.3581477404195703E-2</v>
      </c>
      <c r="AJ99" s="1">
        <v>0.183252496310952</v>
      </c>
      <c r="AK99" s="1">
        <v>-2.4014853154487601</v>
      </c>
      <c r="AL99" s="1">
        <v>0.45762711864406702</v>
      </c>
      <c r="AM99" s="1">
        <v>64</v>
      </c>
      <c r="AN99" s="1">
        <v>5.0663205002714998E-2</v>
      </c>
      <c r="AO99" s="1">
        <v>-7.2382646455791599E-3</v>
      </c>
      <c r="AP99" s="1">
        <v>2.8943315732990901E-2</v>
      </c>
      <c r="AQ99" s="1">
        <v>0.17012735151347899</v>
      </c>
      <c r="AR99" s="1">
        <v>-2.7229539118544501</v>
      </c>
      <c r="AS99" s="1">
        <v>0.421875</v>
      </c>
      <c r="AT99" s="1">
        <v>164</v>
      </c>
      <c r="AU99" s="1">
        <v>3.1568206711084099</v>
      </c>
      <c r="AV99" s="1">
        <v>-3.7748471004996802E-3</v>
      </c>
      <c r="AW99" s="1">
        <v>0.11001413426425601</v>
      </c>
      <c r="AX99" s="1">
        <v>0.33168378655619601</v>
      </c>
      <c r="AY99" s="1">
        <v>-1.86646121870976</v>
      </c>
      <c r="AZ99" s="1">
        <v>0.49390243902439002</v>
      </c>
      <c r="BA99" s="1">
        <v>757</v>
      </c>
      <c r="BB99" s="1">
        <v>0</v>
      </c>
      <c r="BC99" s="1">
        <v>-0.41154743390357601</v>
      </c>
      <c r="BD99" s="1">
        <f t="shared" si="7"/>
        <v>3.5683681050119858</v>
      </c>
      <c r="BE99" s="1">
        <f t="shared" si="8"/>
        <v>0.95794042627566389</v>
      </c>
      <c r="BF99">
        <f>VLOOKUP($B99,vols!$A$1:$E$506,4,0)</f>
        <v>305</v>
      </c>
      <c r="BG99">
        <f>VLOOKUP($B99,vols!$A$1:$E$506,5,0)</f>
        <v>280</v>
      </c>
    </row>
    <row r="100" spans="1:59" hidden="1" x14ac:dyDescent="0.15">
      <c r="A100">
        <v>194</v>
      </c>
      <c r="B100" t="s">
        <v>247</v>
      </c>
      <c r="D100" s="1">
        <v>222</v>
      </c>
      <c r="E100" s="1">
        <v>4.7395795135417504</v>
      </c>
      <c r="F100" s="1">
        <v>-6.4795984965576895E-4</v>
      </c>
      <c r="G100" s="1">
        <v>0.160467068088333</v>
      </c>
      <c r="H100" s="1">
        <v>0.40058340965188899</v>
      </c>
      <c r="I100" s="1">
        <v>-0.357476428937399</v>
      </c>
      <c r="J100" s="1">
        <v>0.52702702702702697</v>
      </c>
      <c r="K100" s="1">
        <v>109</v>
      </c>
      <c r="L100" s="1">
        <v>3.92780888231123</v>
      </c>
      <c r="M100" s="2">
        <v>7.1994678873967303E-4</v>
      </c>
      <c r="N100" s="1">
        <v>5.3795683567801997E-2</v>
      </c>
      <c r="O100" s="1">
        <v>0.23193896517791401</v>
      </c>
      <c r="P100" s="1">
        <v>0.33523583725675898</v>
      </c>
      <c r="Q100" s="1">
        <v>0.62385321100917401</v>
      </c>
      <c r="R100" s="1">
        <v>113</v>
      </c>
      <c r="S100" s="1">
        <v>0.81177063123051396</v>
      </c>
      <c r="T100" s="1">
        <v>-1.95533964564433E-3</v>
      </c>
      <c r="U100" s="1">
        <v>0.106671384520531</v>
      </c>
      <c r="V100" s="1">
        <v>0.32660585500038303</v>
      </c>
      <c r="W100" s="1">
        <v>-0.676513836402442</v>
      </c>
      <c r="X100" s="1">
        <v>0.43362831858407003</v>
      </c>
      <c r="Y100" s="1">
        <v>104</v>
      </c>
      <c r="Z100" s="1">
        <v>2.3964765151387502</v>
      </c>
      <c r="AA100" s="1">
        <v>-5.8606989077955097E-4</v>
      </c>
      <c r="AB100" s="1">
        <v>6.6011852508674196E-2</v>
      </c>
      <c r="AC100" s="1">
        <v>0.25692771845146201</v>
      </c>
      <c r="AD100" s="1">
        <v>-0.23495012182462299</v>
      </c>
      <c r="AE100" s="1">
        <v>0.52884615384615297</v>
      </c>
      <c r="AF100" s="1">
        <v>118</v>
      </c>
      <c r="AG100" s="1">
        <v>2.3431029984029901</v>
      </c>
      <c r="AH100" s="1">
        <v>-7.0198244087822897E-4</v>
      </c>
      <c r="AI100" s="1">
        <v>9.4455215579659593E-2</v>
      </c>
      <c r="AJ100" s="1">
        <v>0.30733567248150601</v>
      </c>
      <c r="AK100" s="1">
        <v>-0.26952266020670101</v>
      </c>
      <c r="AL100" s="1">
        <v>0.52542372881355903</v>
      </c>
      <c r="AM100" s="1">
        <v>65</v>
      </c>
      <c r="AN100" s="1">
        <v>0.36842508591442102</v>
      </c>
      <c r="AO100" s="1">
        <v>-2.3703621519199098E-3</v>
      </c>
      <c r="AP100" s="1">
        <v>4.3518022724973501E-2</v>
      </c>
      <c r="AQ100" s="1">
        <v>0.20860973784790901</v>
      </c>
      <c r="AR100" s="1">
        <v>-0.73857309569663798</v>
      </c>
      <c r="AS100" s="1">
        <v>0.507692307692307</v>
      </c>
      <c r="AT100" s="1">
        <v>157</v>
      </c>
      <c r="AU100" s="1">
        <v>4.37115442762732</v>
      </c>
      <c r="AV100" s="1">
        <v>6.9707776287626996E-5</v>
      </c>
      <c r="AW100" s="1">
        <v>0.11694904536336</v>
      </c>
      <c r="AX100" s="1">
        <v>0.34197813579724601</v>
      </c>
      <c r="AY100" s="1">
        <v>3.1798562430076102E-2</v>
      </c>
      <c r="AZ100" s="1">
        <v>0.53503184713375795</v>
      </c>
      <c r="BA100" s="1">
        <v>745</v>
      </c>
      <c r="BB100" s="1">
        <v>0</v>
      </c>
      <c r="BC100" s="1">
        <v>0.80666666666666598</v>
      </c>
      <c r="BD100" s="1">
        <f t="shared" si="7"/>
        <v>3.5644877609606542</v>
      </c>
      <c r="BE100" s="1">
        <f t="shared" si="8"/>
        <v>1.5364363317363241</v>
      </c>
      <c r="BF100">
        <f>VLOOKUP($B100,vols!$A$1:$E$506,4,0)</f>
        <v>162</v>
      </c>
      <c r="BG100">
        <f>VLOOKUP($B100,vols!$A$1:$E$506,5,0)</f>
        <v>178</v>
      </c>
    </row>
    <row r="101" spans="1:59" hidden="1" x14ac:dyDescent="0.15">
      <c r="A101">
        <v>304</v>
      </c>
      <c r="B101" t="s">
        <v>357</v>
      </c>
      <c r="D101" s="1">
        <v>230</v>
      </c>
      <c r="E101" s="1">
        <v>4.3573861412016104</v>
      </c>
      <c r="F101" s="1">
        <v>-2.6485431931843198E-3</v>
      </c>
      <c r="G101" s="1">
        <v>7.7704928308247601E-2</v>
      </c>
      <c r="H101" s="1">
        <v>0.27875603725883202</v>
      </c>
      <c r="I101" s="1">
        <v>-2.17579643190308</v>
      </c>
      <c r="J101" s="1">
        <v>0.50434782608695605</v>
      </c>
      <c r="K101" s="1">
        <v>117</v>
      </c>
      <c r="L101" s="1">
        <v>2.61786568688122</v>
      </c>
      <c r="M101" s="2">
        <v>-1.7467664770129301E-3</v>
      </c>
      <c r="N101" s="1">
        <v>2.8019761960919199E-2</v>
      </c>
      <c r="O101" s="1">
        <v>0.16739104504398999</v>
      </c>
      <c r="P101" s="1">
        <v>-1.22092360291319</v>
      </c>
      <c r="Q101" s="1">
        <v>0.512820512820512</v>
      </c>
      <c r="R101" s="1">
        <v>113</v>
      </c>
      <c r="S101" s="1">
        <v>1.7395204543203799</v>
      </c>
      <c r="T101" s="1">
        <v>-3.5905777984705099E-3</v>
      </c>
      <c r="U101" s="1">
        <v>4.9685166347328301E-2</v>
      </c>
      <c r="V101" s="1">
        <v>0.22290169660038101</v>
      </c>
      <c r="W101" s="1">
        <v>-1.80413482518109</v>
      </c>
      <c r="X101" s="1">
        <v>0.49557522123893799</v>
      </c>
      <c r="Y101" s="1">
        <v>107</v>
      </c>
      <c r="Z101" s="1">
        <v>3.21221237468714</v>
      </c>
      <c r="AA101" s="1">
        <v>-2.2314213216188998E-3</v>
      </c>
      <c r="AB101" s="1">
        <v>4.9070590294977498E-2</v>
      </c>
      <c r="AC101" s="1">
        <v>0.22151882605091899</v>
      </c>
      <c r="AD101" s="1">
        <v>-1.06776775729767</v>
      </c>
      <c r="AE101" s="1">
        <v>0.56074766355140104</v>
      </c>
      <c r="AF101" s="1">
        <v>123</v>
      </c>
      <c r="AG101" s="1">
        <v>1.1451737665144699</v>
      </c>
      <c r="AH101" s="1">
        <v>-3.0080140743707802E-3</v>
      </c>
      <c r="AI101" s="1">
        <v>2.8634338013269998E-2</v>
      </c>
      <c r="AJ101" s="1">
        <v>0.16921683726293299</v>
      </c>
      <c r="AK101" s="1">
        <v>-2.18645932125958</v>
      </c>
      <c r="AL101" s="1">
        <v>0.45528455284552799</v>
      </c>
      <c r="AM101" s="1">
        <v>71</v>
      </c>
      <c r="AN101" s="1">
        <v>1.39976859446473</v>
      </c>
      <c r="AO101" s="1">
        <v>-2.6630835227786898E-3</v>
      </c>
      <c r="AP101" s="1">
        <v>2.52965982667504E-2</v>
      </c>
      <c r="AQ101" s="1">
        <v>0.15904904358954899</v>
      </c>
      <c r="AR101" s="1">
        <v>-1.18880897269168</v>
      </c>
      <c r="AS101" s="1">
        <v>0.50704225352112597</v>
      </c>
      <c r="AT101" s="1">
        <v>159</v>
      </c>
      <c r="AU101" s="1">
        <v>2.9576175467368802</v>
      </c>
      <c r="AV101" s="1">
        <v>-2.64200924760711E-3</v>
      </c>
      <c r="AW101" s="1">
        <v>5.2408330041497198E-2</v>
      </c>
      <c r="AX101" s="1">
        <v>0.22892865709975499</v>
      </c>
      <c r="AY101" s="1">
        <v>-1.82343908539168</v>
      </c>
      <c r="AZ101" s="1">
        <v>0.50314465408804998</v>
      </c>
      <c r="BA101" s="1">
        <v>756</v>
      </c>
      <c r="BB101" s="1">
        <v>0</v>
      </c>
      <c r="BC101" s="1">
        <v>-0.57223747426218197</v>
      </c>
      <c r="BD101" s="1">
        <f t="shared" si="7"/>
        <v>3.529855020999062</v>
      </c>
      <c r="BE101" s="1">
        <f t="shared" si="8"/>
        <v>0.57293629225228793</v>
      </c>
      <c r="BF101">
        <f>VLOOKUP($B101,vols!$A$1:$E$506,4,0)</f>
        <v>358</v>
      </c>
      <c r="BG101">
        <f>VLOOKUP($B101,vols!$A$1:$E$506,5,0)</f>
        <v>257</v>
      </c>
    </row>
    <row r="102" spans="1:59" hidden="1" x14ac:dyDescent="0.15">
      <c r="A102">
        <v>192</v>
      </c>
      <c r="B102" t="s">
        <v>245</v>
      </c>
      <c r="D102" s="1">
        <v>222</v>
      </c>
      <c r="E102" s="1">
        <v>6.1518839528577196</v>
      </c>
      <c r="F102" s="1">
        <v>-2.3760971594546099E-3</v>
      </c>
      <c r="G102" s="1">
        <v>0.15782294809708799</v>
      </c>
      <c r="H102" s="1">
        <v>0.39726936465965701</v>
      </c>
      <c r="I102" s="1">
        <v>-1.32779825560128</v>
      </c>
      <c r="J102" s="1">
        <v>0.49099099099098997</v>
      </c>
      <c r="K102" s="1">
        <v>122</v>
      </c>
      <c r="L102" s="1">
        <v>4.37171300225019</v>
      </c>
      <c r="M102" s="2">
        <v>-1.4067745757076701E-3</v>
      </c>
      <c r="N102" s="1">
        <v>9.4454024720667301E-2</v>
      </c>
      <c r="O102" s="1">
        <v>0.30733373508397499</v>
      </c>
      <c r="P102" s="1">
        <v>-0.55843689983932898</v>
      </c>
      <c r="Q102" s="1">
        <v>0.54098360655737698</v>
      </c>
      <c r="R102" s="1">
        <v>100</v>
      </c>
      <c r="S102" s="1">
        <v>1.7801709506075301</v>
      </c>
      <c r="T102" s="1">
        <v>-3.5586707116258601E-3</v>
      </c>
      <c r="U102" s="1">
        <v>6.3368923376420902E-2</v>
      </c>
      <c r="V102" s="1">
        <v>0.25173184815676503</v>
      </c>
      <c r="W102" s="1">
        <v>-1.41367520148253</v>
      </c>
      <c r="X102" s="1">
        <v>0.43</v>
      </c>
      <c r="Y102" s="1">
        <v>104</v>
      </c>
      <c r="Z102" s="1">
        <v>4.4648991732219798</v>
      </c>
      <c r="AA102" s="1">
        <v>-1.2583077207146999E-3</v>
      </c>
      <c r="AB102" s="1">
        <v>0.112296124249294</v>
      </c>
      <c r="AC102" s="1">
        <v>0.33510613878187001</v>
      </c>
      <c r="AD102" s="1">
        <v>-0.39051508704086102</v>
      </c>
      <c r="AE102" s="1">
        <v>0.51923076923076905</v>
      </c>
      <c r="AF102" s="1">
        <v>118</v>
      </c>
      <c r="AG102" s="1">
        <v>1.68698477963574</v>
      </c>
      <c r="AH102" s="1">
        <v>-3.36126751224233E-3</v>
      </c>
      <c r="AI102" s="1">
        <v>4.5526823847794197E-2</v>
      </c>
      <c r="AJ102" s="1">
        <v>0.21337015688187</v>
      </c>
      <c r="AK102" s="1">
        <v>-1.85888023067903</v>
      </c>
      <c r="AL102" s="1">
        <v>0.46610169491525399</v>
      </c>
      <c r="AM102" s="1">
        <v>64</v>
      </c>
      <c r="AN102" s="1">
        <v>1.8413410242417301</v>
      </c>
      <c r="AO102" s="1">
        <v>-2.54136539956257E-3</v>
      </c>
      <c r="AP102" s="1">
        <v>4.1632132948513499E-2</v>
      </c>
      <c r="AQ102" s="1">
        <v>0.204039537709027</v>
      </c>
      <c r="AR102" s="1">
        <v>-0.79713661086583198</v>
      </c>
      <c r="AS102" s="1">
        <v>0.46875</v>
      </c>
      <c r="AT102" s="1">
        <v>158</v>
      </c>
      <c r="AU102" s="1">
        <v>4.3105429286159902</v>
      </c>
      <c r="AV102" s="1">
        <v>-2.30915306219568E-3</v>
      </c>
      <c r="AW102" s="1">
        <v>0.116190815148574</v>
      </c>
      <c r="AX102" s="1">
        <v>0.34086773849775598</v>
      </c>
      <c r="AY102" s="1">
        <v>-1.0703453058797401</v>
      </c>
      <c r="AZ102" s="1">
        <v>0.5</v>
      </c>
      <c r="BA102" s="1">
        <v>751</v>
      </c>
      <c r="BB102" s="1">
        <v>0</v>
      </c>
      <c r="BC102" s="1">
        <v>0.78089552238805904</v>
      </c>
      <c r="BD102" s="1">
        <f t="shared" si="7"/>
        <v>3.5296474062279311</v>
      </c>
      <c r="BE102" s="1">
        <f t="shared" si="8"/>
        <v>0.90608925724768097</v>
      </c>
      <c r="BF102">
        <f>VLOOKUP($B102,vols!$A$1:$E$506,4,0)</f>
        <v>233</v>
      </c>
      <c r="BG102">
        <f>VLOOKUP($B102,vols!$A$1:$E$506,5,0)</f>
        <v>279</v>
      </c>
    </row>
    <row r="103" spans="1:59" hidden="1" x14ac:dyDescent="0.15">
      <c r="A103">
        <v>408</v>
      </c>
      <c r="B103" t="s">
        <v>461</v>
      </c>
      <c r="D103" s="1">
        <v>246</v>
      </c>
      <c r="E103" s="1">
        <v>6.1509844314518398</v>
      </c>
      <c r="F103" s="1">
        <v>-2.8388979227375599E-3</v>
      </c>
      <c r="G103" s="1">
        <v>0.19240165392933101</v>
      </c>
      <c r="H103" s="1">
        <v>0.43863612930233098</v>
      </c>
      <c r="I103" s="1">
        <v>-1.5921371778111899</v>
      </c>
      <c r="J103" s="1">
        <v>0.47967479674796698</v>
      </c>
      <c r="K103" s="1">
        <v>135</v>
      </c>
      <c r="L103" s="1">
        <v>2.3716531801048402</v>
      </c>
      <c r="M103" s="2">
        <v>-3.5439257175994502E-3</v>
      </c>
      <c r="N103" s="1">
        <v>5.3884874070160203E-2</v>
      </c>
      <c r="O103" s="1">
        <v>0.23213115704308199</v>
      </c>
      <c r="P103" s="1">
        <v>-2.0610329865677199</v>
      </c>
      <c r="Q103" s="1">
        <v>0.49629629629629601</v>
      </c>
      <c r="R103" s="1">
        <v>111</v>
      </c>
      <c r="S103" s="1">
        <v>3.7793312513469801</v>
      </c>
      <c r="T103" s="1">
        <v>-1.9814316857433702E-3</v>
      </c>
      <c r="U103" s="1">
        <v>0.13851677985917099</v>
      </c>
      <c r="V103" s="1">
        <v>0.372178424763138</v>
      </c>
      <c r="W103" s="1">
        <v>-0.59095020690005695</v>
      </c>
      <c r="X103" s="1">
        <v>0.45945945945945899</v>
      </c>
      <c r="Y103" s="1">
        <v>126</v>
      </c>
      <c r="Z103" s="1">
        <v>2.7417586740344602</v>
      </c>
      <c r="AA103" s="1">
        <v>-4.3246767907504299E-3</v>
      </c>
      <c r="AB103" s="1">
        <v>0.107684555622578</v>
      </c>
      <c r="AC103" s="1">
        <v>0.32815325020876901</v>
      </c>
      <c r="AD103" s="1">
        <v>-1.66053292261431</v>
      </c>
      <c r="AE103" s="1">
        <v>0.42063492063491997</v>
      </c>
      <c r="AF103" s="1">
        <v>120</v>
      </c>
      <c r="AG103" s="1">
        <v>3.4092257574173699</v>
      </c>
      <c r="AH103" s="1">
        <v>-1.2788301113240499E-3</v>
      </c>
      <c r="AI103" s="1">
        <v>8.47170983067526E-2</v>
      </c>
      <c r="AJ103" s="1">
        <v>0.29106201797340803</v>
      </c>
      <c r="AK103" s="1">
        <v>-0.52724025768592797</v>
      </c>
      <c r="AL103" s="1">
        <v>0.54166666666666596</v>
      </c>
      <c r="AM103" s="1">
        <v>65</v>
      </c>
      <c r="AN103" s="1">
        <v>1.1124439457330899</v>
      </c>
      <c r="AO103" s="1">
        <v>-3.2918961995564498E-3</v>
      </c>
      <c r="AP103" s="1">
        <v>4.1897635111211702E-2</v>
      </c>
      <c r="AQ103" s="1">
        <v>0.204689118204197</v>
      </c>
      <c r="AR103" s="1">
        <v>-1.0453572463862499</v>
      </c>
      <c r="AS103" s="1">
        <v>0.52307692307692299</v>
      </c>
      <c r="AT103" s="1">
        <v>181</v>
      </c>
      <c r="AU103" s="1">
        <v>5.0385404857187401</v>
      </c>
      <c r="AV103" s="1">
        <v>-2.6762189835484599E-3</v>
      </c>
      <c r="AW103" s="1">
        <v>0.15050401881811901</v>
      </c>
      <c r="AX103" s="1">
        <v>0.38794847443716002</v>
      </c>
      <c r="AY103" s="1">
        <v>-1.2486081733535299</v>
      </c>
      <c r="AZ103" s="1">
        <v>0.46408839779005501</v>
      </c>
      <c r="BA103" s="1">
        <v>758</v>
      </c>
      <c r="BB103" s="1">
        <v>0</v>
      </c>
      <c r="BC103" s="1">
        <v>1.5236923076922999</v>
      </c>
      <c r="BD103" s="1">
        <f t="shared" si="7"/>
        <v>3.5148481780264405</v>
      </c>
      <c r="BE103" s="1">
        <f t="shared" si="8"/>
        <v>1.88553344972507</v>
      </c>
      <c r="BF103">
        <f>VLOOKUP($B103,vols!$A$1:$E$506,4,0)</f>
        <v>28</v>
      </c>
      <c r="BG103">
        <f>VLOOKUP($B103,vols!$A$1:$E$506,5,0)</f>
        <v>102</v>
      </c>
    </row>
    <row r="104" spans="1:59" hidden="1" x14ac:dyDescent="0.15">
      <c r="A104">
        <v>274</v>
      </c>
      <c r="B104" t="s">
        <v>327</v>
      </c>
      <c r="D104" s="1">
        <v>253</v>
      </c>
      <c r="E104" s="1">
        <v>3.7572631529925</v>
      </c>
      <c r="F104" s="1">
        <v>-4.1134615212576296E-3</v>
      </c>
      <c r="G104" s="1">
        <v>0.26909110496491701</v>
      </c>
      <c r="H104" s="1">
        <v>0.51873992035018601</v>
      </c>
      <c r="I104" s="1">
        <v>-2.0062187698521998</v>
      </c>
      <c r="J104" s="1">
        <v>0.42687747035573098</v>
      </c>
      <c r="K104" s="1">
        <v>136</v>
      </c>
      <c r="L104" s="1">
        <v>2.0186037258314902</v>
      </c>
      <c r="M104" s="2">
        <v>-3.8995140281949899E-3</v>
      </c>
      <c r="N104" s="1">
        <v>7.7102986628502901E-2</v>
      </c>
      <c r="O104" s="1">
        <v>0.27767424552612502</v>
      </c>
      <c r="P104" s="1">
        <v>-1.9099139238846701</v>
      </c>
      <c r="Q104" s="1">
        <v>0.44852941176470501</v>
      </c>
      <c r="R104" s="1">
        <v>117</v>
      </c>
      <c r="S104" s="1">
        <v>1.7386594271610001</v>
      </c>
      <c r="T104" s="1">
        <v>-4.3621526243047904E-3</v>
      </c>
      <c r="U104" s="1">
        <v>0.19198811833641399</v>
      </c>
      <c r="V104" s="1">
        <v>0.438164487762774</v>
      </c>
      <c r="W104" s="1">
        <v>-1.1647951198637001</v>
      </c>
      <c r="X104" s="1">
        <v>0.401709401709401</v>
      </c>
      <c r="Y104" s="1">
        <v>118</v>
      </c>
      <c r="Z104" s="1">
        <v>1.89526302006701</v>
      </c>
      <c r="AA104" s="1">
        <v>-1.9478320686872499E-3</v>
      </c>
      <c r="AB104" s="1">
        <v>3.6784166299299703E-2</v>
      </c>
      <c r="AC104" s="1">
        <v>0.19179198705707101</v>
      </c>
      <c r="AD104" s="1">
        <v>-1.19840347676621</v>
      </c>
      <c r="AE104" s="1">
        <v>0.45762711864406702</v>
      </c>
      <c r="AF104" s="1">
        <v>135</v>
      </c>
      <c r="AG104" s="1">
        <v>1.86200013292549</v>
      </c>
      <c r="AH104" s="1">
        <v>-6.0063820798006203E-3</v>
      </c>
      <c r="AI104" s="1">
        <v>0.232306938665618</v>
      </c>
      <c r="AJ104" s="1">
        <v>0.48198230119540503</v>
      </c>
      <c r="AK104" s="1">
        <v>-1.6823472122565399</v>
      </c>
      <c r="AL104" s="1">
        <v>0.4</v>
      </c>
      <c r="AM104" s="1">
        <v>66</v>
      </c>
      <c r="AN104" s="1">
        <v>0.288727175462479</v>
      </c>
      <c r="AO104" s="1">
        <v>-3.9423056333384599E-3</v>
      </c>
      <c r="AP104" s="1">
        <v>9.3946136212975803E-2</v>
      </c>
      <c r="AQ104" s="1">
        <v>0.30650633959671297</v>
      </c>
      <c r="AR104" s="1">
        <v>-0.84889654205093201</v>
      </c>
      <c r="AS104" s="1">
        <v>0.37878787878787801</v>
      </c>
      <c r="AT104" s="1">
        <v>187</v>
      </c>
      <c r="AU104" s="1">
        <v>3.4685359775300202</v>
      </c>
      <c r="AV104" s="1">
        <v>-4.1738694816996803E-3</v>
      </c>
      <c r="AW104" s="1">
        <v>0.17514496875194199</v>
      </c>
      <c r="AX104" s="1">
        <v>0.41850324819759999</v>
      </c>
      <c r="AY104" s="1">
        <v>-1.86501203142231</v>
      </c>
      <c r="AZ104" s="1">
        <v>0.44385026737967898</v>
      </c>
      <c r="BA104" s="1">
        <v>792</v>
      </c>
      <c r="BB104" s="1">
        <v>0</v>
      </c>
      <c r="BC104" s="1">
        <v>-1.51049667178699E-2</v>
      </c>
      <c r="BD104" s="1">
        <f t="shared" si="7"/>
        <v>3.4836409442478899</v>
      </c>
      <c r="BE104" s="1">
        <f t="shared" si="8"/>
        <v>1.8468951662076201</v>
      </c>
      <c r="BF104">
        <f>VLOOKUP($B104,vols!$A$1:$E$506,4,0)</f>
        <v>93</v>
      </c>
      <c r="BG104">
        <f>VLOOKUP($B104,vols!$A$1:$E$506,5,0)</f>
        <v>85</v>
      </c>
    </row>
    <row r="105" spans="1:59" hidden="1" x14ac:dyDescent="0.15">
      <c r="A105">
        <v>216</v>
      </c>
      <c r="B105" t="s">
        <v>269</v>
      </c>
      <c r="D105" s="1">
        <v>224</v>
      </c>
      <c r="E105" s="1">
        <v>5.3207361476438102</v>
      </c>
      <c r="F105" s="1">
        <v>-2.8194943392815699E-3</v>
      </c>
      <c r="G105" s="1">
        <v>0.15645438406930101</v>
      </c>
      <c r="H105" s="1">
        <v>0.39554315070457302</v>
      </c>
      <c r="I105" s="1">
        <v>-1.5967075422089201</v>
      </c>
      <c r="J105" s="1">
        <v>0.46875</v>
      </c>
      <c r="K105" s="1">
        <v>121</v>
      </c>
      <c r="L105" s="1">
        <v>3.5418686385062901</v>
      </c>
      <c r="M105" s="2">
        <v>-1.22373472950492E-3</v>
      </c>
      <c r="N105" s="1">
        <v>5.7669491104116802E-2</v>
      </c>
      <c r="O105" s="1">
        <v>0.240144729494771</v>
      </c>
      <c r="P105" s="1">
        <v>-0.61659442862484204</v>
      </c>
      <c r="Q105" s="1">
        <v>0.52066115702479299</v>
      </c>
      <c r="R105" s="1">
        <v>103</v>
      </c>
      <c r="S105" s="1">
        <v>1.7788675091375099</v>
      </c>
      <c r="T105" s="1">
        <v>-4.6941245604755098E-3</v>
      </c>
      <c r="U105" s="1">
        <v>9.8784892965184404E-2</v>
      </c>
      <c r="V105" s="1">
        <v>0.31430064105118199</v>
      </c>
      <c r="W105" s="1">
        <v>-1.5383195787063</v>
      </c>
      <c r="X105" s="1">
        <v>0.40776699029126201</v>
      </c>
      <c r="Y105" s="1">
        <v>107</v>
      </c>
      <c r="Z105" s="1">
        <v>2.41863998091823</v>
      </c>
      <c r="AA105" s="1">
        <v>-4.1772889699203102E-3</v>
      </c>
      <c r="AB105" s="1">
        <v>6.3217521829034701E-2</v>
      </c>
      <c r="AC105" s="1">
        <v>0.25143094843124297</v>
      </c>
      <c r="AD105" s="1">
        <v>-1.7777044654616201</v>
      </c>
      <c r="AE105" s="1">
        <v>0.45794392523364402</v>
      </c>
      <c r="AF105" s="1">
        <v>117</v>
      </c>
      <c r="AG105" s="1">
        <v>2.90209616672557</v>
      </c>
      <c r="AH105" s="4">
        <v>-1.5777505317743599E-3</v>
      </c>
      <c r="AI105" s="1">
        <v>9.3236862240266602E-2</v>
      </c>
      <c r="AJ105" s="1">
        <v>0.30534711762233202</v>
      </c>
      <c r="AK105" s="1">
        <v>-0.60454742017875696</v>
      </c>
      <c r="AL105" s="1">
        <v>0.47863247863247799</v>
      </c>
      <c r="AM105" s="1">
        <v>71</v>
      </c>
      <c r="AN105" s="1">
        <v>1.70331215249264</v>
      </c>
      <c r="AO105" s="1">
        <v>-2.2374816612286399E-3</v>
      </c>
      <c r="AP105" s="1">
        <v>5.5153676720852599E-2</v>
      </c>
      <c r="AQ105" s="1">
        <v>0.23484819931362599</v>
      </c>
      <c r="AR105" s="1">
        <v>-0.67644205240459998</v>
      </c>
      <c r="AS105" s="1">
        <v>0.46478873239436602</v>
      </c>
      <c r="AT105" s="1">
        <v>153</v>
      </c>
      <c r="AU105" s="1">
        <v>3.6174239951511602</v>
      </c>
      <c r="AV105" s="1">
        <v>-3.0895786539335899E-3</v>
      </c>
      <c r="AW105" s="1">
        <v>0.101300707348448</v>
      </c>
      <c r="AX105" s="1">
        <v>0.31827772047136499</v>
      </c>
      <c r="AY105" s="1">
        <v>-1.4851983147037999</v>
      </c>
      <c r="AZ105" s="1">
        <v>0.47058823529411697</v>
      </c>
      <c r="BA105" s="1">
        <v>777</v>
      </c>
      <c r="BB105" s="1">
        <v>0</v>
      </c>
      <c r="BC105" s="1">
        <v>0.146436961628817</v>
      </c>
      <c r="BD105" s="1">
        <f t="shared" si="7"/>
        <v>3.4709870335223432</v>
      </c>
      <c r="BE105" s="1">
        <f t="shared" si="8"/>
        <v>2.755659205096753</v>
      </c>
      <c r="BF105">
        <f>VLOOKUP($B105,vols!$A$1:$E$506,4,0)</f>
        <v>84</v>
      </c>
      <c r="BG105">
        <f>VLOOKUP($B105,vols!$A$1:$E$506,5,0)</f>
        <v>100</v>
      </c>
    </row>
    <row r="106" spans="1:59" hidden="1" x14ac:dyDescent="0.15">
      <c r="A106">
        <v>264</v>
      </c>
      <c r="B106" t="s">
        <v>317</v>
      </c>
      <c r="D106" s="1">
        <v>226</v>
      </c>
      <c r="E106" s="1">
        <v>5.8172508087377501</v>
      </c>
      <c r="F106" s="1">
        <v>-1.32604069520826E-3</v>
      </c>
      <c r="G106" s="1">
        <v>0.11549153963879601</v>
      </c>
      <c r="H106" s="1">
        <v>0.33984046203887502</v>
      </c>
      <c r="I106" s="1">
        <v>-0.88184083590018403</v>
      </c>
      <c r="J106" s="1">
        <v>0.53539823008849496</v>
      </c>
      <c r="K106" s="1">
        <v>118</v>
      </c>
      <c r="L106" s="1">
        <v>4.0670577882585999</v>
      </c>
      <c r="M106" s="2">
        <v>3.8486367339887197E-4</v>
      </c>
      <c r="N106" s="1">
        <v>4.7621549440591299E-2</v>
      </c>
      <c r="O106" s="1">
        <v>0.21822362255400099</v>
      </c>
      <c r="P106" s="1">
        <v>0.20810722931624301</v>
      </c>
      <c r="Q106" s="1">
        <v>0.61016949152542299</v>
      </c>
      <c r="R106" s="1">
        <v>108</v>
      </c>
      <c r="S106" s="1">
        <v>1.75019302047915</v>
      </c>
      <c r="T106" s="1">
        <v>-3.1953621349827201E-3</v>
      </c>
      <c r="U106" s="1">
        <v>6.7869990198204999E-2</v>
      </c>
      <c r="V106" s="1">
        <v>0.26051869452729298</v>
      </c>
      <c r="W106" s="1">
        <v>-1.32466159944609</v>
      </c>
      <c r="X106" s="1">
        <v>0.453703703703703</v>
      </c>
      <c r="Y106" s="1">
        <v>104</v>
      </c>
      <c r="Z106" s="1">
        <v>2.6721204945119901</v>
      </c>
      <c r="AA106" s="1">
        <v>-5.2295608061625595E-4</v>
      </c>
      <c r="AB106" s="1">
        <v>5.9847314650502297E-2</v>
      </c>
      <c r="AC106" s="1">
        <v>0.24463710808154601</v>
      </c>
      <c r="AD106" s="1">
        <v>-0.22231881667748099</v>
      </c>
      <c r="AE106" s="1">
        <v>0.52884615384615297</v>
      </c>
      <c r="AF106" s="1">
        <v>122</v>
      </c>
      <c r="AG106" s="1">
        <v>3.1451303142257601</v>
      </c>
      <c r="AH106" s="4">
        <v>-2.0106374158440602E-3</v>
      </c>
      <c r="AI106" s="1">
        <v>5.5644224988293897E-2</v>
      </c>
      <c r="AJ106" s="1">
        <v>0.23589028167411599</v>
      </c>
      <c r="AK106" s="1">
        <v>-1.0398807572405799</v>
      </c>
      <c r="AL106" s="1">
        <v>0.54098360655737698</v>
      </c>
      <c r="AM106" s="1">
        <v>78</v>
      </c>
      <c r="AN106" s="1">
        <v>1.68667588436196</v>
      </c>
      <c r="AO106" s="1">
        <v>-2.1318026488256199E-3</v>
      </c>
      <c r="AP106" s="1">
        <v>3.9251300554811699E-2</v>
      </c>
      <c r="AQ106" s="1">
        <v>0.19811940983864099</v>
      </c>
      <c r="AR106" s="1">
        <v>-0.83929488152536602</v>
      </c>
      <c r="AS106" s="1">
        <v>0.47435897435897401</v>
      </c>
      <c r="AT106" s="1">
        <v>148</v>
      </c>
      <c r="AU106" s="1">
        <v>4.1305749243757903</v>
      </c>
      <c r="AV106" s="1">
        <v>-9.0138236830181195E-4</v>
      </c>
      <c r="AW106" s="1">
        <v>7.6240239083984501E-2</v>
      </c>
      <c r="AX106" s="1">
        <v>0.27611635062774598</v>
      </c>
      <c r="AY106" s="1">
        <v>-0.483146290342368</v>
      </c>
      <c r="AZ106" s="1">
        <v>0.56756756756756699</v>
      </c>
      <c r="BA106" s="1">
        <v>795</v>
      </c>
      <c r="BB106" s="1">
        <v>0</v>
      </c>
      <c r="BC106" s="1">
        <v>0.66370808678500903</v>
      </c>
      <c r="BD106" s="1">
        <f t="shared" si="7"/>
        <v>3.4668668375907812</v>
      </c>
      <c r="BE106" s="1">
        <f t="shared" si="8"/>
        <v>2.4814222274407509</v>
      </c>
      <c r="BF106">
        <f>VLOOKUP($B106,vols!$A$1:$E$506,4,0)</f>
        <v>153</v>
      </c>
      <c r="BG106">
        <f>VLOOKUP($B106,vols!$A$1:$E$506,5,0)</f>
        <v>209</v>
      </c>
    </row>
    <row r="107" spans="1:59" hidden="1" x14ac:dyDescent="0.15">
      <c r="A107">
        <v>213</v>
      </c>
      <c r="B107" t="s">
        <v>266</v>
      </c>
      <c r="D107" s="1">
        <v>244</v>
      </c>
      <c r="E107" s="1">
        <v>4.5382585241020603</v>
      </c>
      <c r="F107" s="1">
        <v>-1.82245900421358E-3</v>
      </c>
      <c r="G107" s="1">
        <v>0.181038030114788</v>
      </c>
      <c r="H107" s="1">
        <v>0.42548564031561398</v>
      </c>
      <c r="I107" s="1">
        <v>-1.0408283995093199</v>
      </c>
      <c r="J107" s="1">
        <v>0.50819672131147497</v>
      </c>
      <c r="K107" s="1">
        <v>127</v>
      </c>
      <c r="L107" s="1">
        <v>2.62930793815999</v>
      </c>
      <c r="M107" s="2">
        <v>-1.0094885287484001E-3</v>
      </c>
      <c r="N107" s="1">
        <v>4.4657681471201298E-2</v>
      </c>
      <c r="O107" s="1">
        <v>0.211323641534025</v>
      </c>
      <c r="P107" s="1">
        <v>-0.60189931282164999</v>
      </c>
      <c r="Q107" s="1">
        <v>0.52755905511810997</v>
      </c>
      <c r="R107" s="1">
        <v>117</v>
      </c>
      <c r="S107" s="1">
        <v>1.9089505859420599</v>
      </c>
      <c r="T107" s="1">
        <v>-2.6979656700991598E-3</v>
      </c>
      <c r="U107" s="1">
        <v>0.136380348643587</v>
      </c>
      <c r="V107" s="1">
        <v>0.369297100778745</v>
      </c>
      <c r="W107" s="1">
        <v>-0.85476431506220396</v>
      </c>
      <c r="X107" s="1">
        <v>0.487179487179487</v>
      </c>
      <c r="Y107" s="1">
        <v>119</v>
      </c>
      <c r="Z107" s="1">
        <v>1.7090234923170899</v>
      </c>
      <c r="AA107" s="1">
        <v>-1.69928544779463E-3</v>
      </c>
      <c r="AB107" s="1">
        <v>6.0960483435896599E-2</v>
      </c>
      <c r="AC107" s="1">
        <v>0.24690176879863901</v>
      </c>
      <c r="AD107" s="1">
        <v>-0.81212736472251701</v>
      </c>
      <c r="AE107" s="1">
        <v>0.495798319327731</v>
      </c>
      <c r="AF107" s="1">
        <v>125</v>
      </c>
      <c r="AG107" s="1">
        <v>2.8292350317849602</v>
      </c>
      <c r="AH107" s="1">
        <v>-1.9387348414730699E-3</v>
      </c>
      <c r="AI107" s="1">
        <v>0.12007754667889101</v>
      </c>
      <c r="AJ107" s="1">
        <v>0.34652207242669503</v>
      </c>
      <c r="AK107" s="1">
        <v>-0.69935474380322504</v>
      </c>
      <c r="AL107" s="1">
        <v>0.52</v>
      </c>
      <c r="AM107" s="1">
        <v>73</v>
      </c>
      <c r="AN107" s="1">
        <v>0.46907127153945899</v>
      </c>
      <c r="AO107" s="1">
        <v>-3.0271400126417199E-3</v>
      </c>
      <c r="AP107" s="1">
        <v>8.2924677410249406E-2</v>
      </c>
      <c r="AQ107" s="1">
        <v>0.28796645188328601</v>
      </c>
      <c r="AR107" s="1">
        <v>-0.76738529602194505</v>
      </c>
      <c r="AS107" s="1">
        <v>0.43835616438356101</v>
      </c>
      <c r="AT107" s="1">
        <v>171</v>
      </c>
      <c r="AU107" s="1">
        <v>4.0691872525625996</v>
      </c>
      <c r="AV107" s="1">
        <v>-1.3051548064767901E-3</v>
      </c>
      <c r="AW107" s="1">
        <v>9.8113352704539095E-2</v>
      </c>
      <c r="AX107" s="1">
        <v>0.31323051049432998</v>
      </c>
      <c r="AY107" s="1">
        <v>-0.708348355819161</v>
      </c>
      <c r="AZ107" s="1">
        <v>0.53801169590643205</v>
      </c>
      <c r="BA107" s="1">
        <v>818</v>
      </c>
      <c r="BB107" s="1">
        <v>0</v>
      </c>
      <c r="BC107" s="1">
        <v>0.60638659268485995</v>
      </c>
      <c r="BD107" s="1">
        <f t="shared" si="7"/>
        <v>3.4628006598777397</v>
      </c>
      <c r="BE107" s="1">
        <f t="shared" si="8"/>
        <v>2.2228484391001002</v>
      </c>
      <c r="BF107">
        <f>VLOOKUP($B107,vols!$A$1:$E$506,4,0)</f>
        <v>262</v>
      </c>
      <c r="BG107">
        <f>VLOOKUP($B107,vols!$A$1:$E$506,5,0)</f>
        <v>239</v>
      </c>
    </row>
    <row r="108" spans="1:59" hidden="1" x14ac:dyDescent="0.15">
      <c r="A108">
        <v>489</v>
      </c>
      <c r="B108" t="s">
        <v>542</v>
      </c>
      <c r="D108" s="1">
        <v>243</v>
      </c>
      <c r="E108" s="1">
        <v>5.1777465140730303</v>
      </c>
      <c r="F108" s="1">
        <v>-2.47908676238376E-3</v>
      </c>
      <c r="G108" s="1">
        <v>0.119645858444548</v>
      </c>
      <c r="H108" s="1">
        <v>0.34589862451959502</v>
      </c>
      <c r="I108" s="1">
        <v>-1.7416030031802701</v>
      </c>
      <c r="J108" s="1">
        <v>0.50205761316872399</v>
      </c>
      <c r="K108" s="1">
        <v>129</v>
      </c>
      <c r="L108" s="1">
        <v>3.0092866296352501</v>
      </c>
      <c r="M108" s="2">
        <v>-1.90159205119893E-3</v>
      </c>
      <c r="N108" s="1">
        <v>6.6417057003332503E-2</v>
      </c>
      <c r="O108" s="1">
        <v>0.25771506941452299</v>
      </c>
      <c r="P108" s="1">
        <v>-0.95184722865429205</v>
      </c>
      <c r="Q108" s="1">
        <v>0.51937984496124001</v>
      </c>
      <c r="R108" s="1">
        <v>114</v>
      </c>
      <c r="S108" s="1">
        <v>2.16845988443777</v>
      </c>
      <c r="T108" s="1">
        <v>-3.13256761977712E-3</v>
      </c>
      <c r="U108" s="1">
        <v>5.3228801441215799E-2</v>
      </c>
      <c r="V108" s="1">
        <v>0.23071367848746099</v>
      </c>
      <c r="W108" s="1">
        <v>-1.54786101541872</v>
      </c>
      <c r="X108" s="1">
        <v>0.48245614035087703</v>
      </c>
      <c r="Y108" s="1">
        <v>121</v>
      </c>
      <c r="Z108" s="1">
        <v>1.6580621752823499</v>
      </c>
      <c r="AA108" s="1">
        <v>-2.17186554999956E-3</v>
      </c>
      <c r="AB108" s="1">
        <v>4.8194078622879798E-2</v>
      </c>
      <c r="AC108" s="1">
        <v>0.21953149801994201</v>
      </c>
      <c r="AD108" s="1">
        <v>-1.1970752895152801</v>
      </c>
      <c r="AE108" s="1">
        <v>0.47933884297520601</v>
      </c>
      <c r="AF108" s="1">
        <v>122</v>
      </c>
      <c r="AG108" s="1">
        <v>3.51968433879067</v>
      </c>
      <c r="AH108" s="1">
        <v>-2.7837897681090699E-3</v>
      </c>
      <c r="AI108" s="1">
        <v>7.1451779821668407E-2</v>
      </c>
      <c r="AJ108" s="1">
        <v>0.26730465731383801</v>
      </c>
      <c r="AK108" s="1">
        <v>-1.2705440867442901</v>
      </c>
      <c r="AL108" s="1">
        <v>0.52459016393442603</v>
      </c>
      <c r="AM108" s="1">
        <v>65</v>
      </c>
      <c r="AN108" s="1">
        <v>0.12173084886331401</v>
      </c>
      <c r="AO108" s="1">
        <v>-4.3498115717106002E-3</v>
      </c>
      <c r="AP108" s="1">
        <v>3.5243730393697402E-2</v>
      </c>
      <c r="AQ108" s="1">
        <v>0.187733136110004</v>
      </c>
      <c r="AR108" s="1">
        <v>-1.5060620518026999</v>
      </c>
      <c r="AS108" s="1">
        <v>0.41538461538461502</v>
      </c>
      <c r="AT108" s="1">
        <v>178</v>
      </c>
      <c r="AU108" s="1">
        <v>5.0560156652097099</v>
      </c>
      <c r="AV108" s="1">
        <v>-1.7959569162812601E-3</v>
      </c>
      <c r="AW108" s="1">
        <v>8.44021280508509E-2</v>
      </c>
      <c r="AX108" s="1">
        <v>0.29052044343014999</v>
      </c>
      <c r="AY108" s="1">
        <v>-1.10037120735335</v>
      </c>
      <c r="AZ108" s="1">
        <v>0.53370786516853896</v>
      </c>
      <c r="BA108" s="1">
        <v>779</v>
      </c>
      <c r="BB108" s="1">
        <v>0</v>
      </c>
      <c r="BC108" s="1">
        <v>1.6301569325351799</v>
      </c>
      <c r="BD108" s="1">
        <f t="shared" si="7"/>
        <v>3.4258587326745298</v>
      </c>
      <c r="BE108" s="1">
        <f t="shared" si="8"/>
        <v>1.8895274062554901</v>
      </c>
      <c r="BF108">
        <f>VLOOKUP($B108,vols!$A$1:$E$506,4,0)</f>
        <v>165</v>
      </c>
      <c r="BG108">
        <f>VLOOKUP($B108,vols!$A$1:$E$506,5,0)</f>
        <v>176</v>
      </c>
    </row>
    <row r="109" spans="1:59" hidden="1" x14ac:dyDescent="0.15">
      <c r="A109">
        <v>454</v>
      </c>
      <c r="B109" t="s">
        <v>507</v>
      </c>
      <c r="D109" s="1">
        <v>227</v>
      </c>
      <c r="E109" s="1">
        <v>4.6867067145001897</v>
      </c>
      <c r="F109" s="1">
        <v>-9.4424528305885502E-4</v>
      </c>
      <c r="G109" s="1">
        <v>0.161893822490042</v>
      </c>
      <c r="H109" s="1">
        <v>0.40236031425830598</v>
      </c>
      <c r="I109" s="1">
        <v>-0.53036899119803305</v>
      </c>
      <c r="J109" s="1">
        <v>0.51101321585903003</v>
      </c>
      <c r="K109" s="1">
        <v>119</v>
      </c>
      <c r="L109" s="1">
        <v>2.1787848454662</v>
      </c>
      <c r="M109" s="2">
        <v>-1.05183166562185E-3</v>
      </c>
      <c r="N109" s="1">
        <v>3.8870228046775403E-2</v>
      </c>
      <c r="O109" s="1">
        <v>0.197155339889071</v>
      </c>
      <c r="P109" s="1">
        <v>-0.62953474459891101</v>
      </c>
      <c r="Q109" s="1">
        <v>0.53781512605042003</v>
      </c>
      <c r="R109" s="1">
        <v>108</v>
      </c>
      <c r="S109" s="1">
        <v>2.50792186903398</v>
      </c>
      <c r="T109" s="1">
        <v>-8.2669719840669205E-4</v>
      </c>
      <c r="U109" s="1">
        <v>0.12302359444326701</v>
      </c>
      <c r="V109" s="1">
        <v>0.35074719449094199</v>
      </c>
      <c r="W109" s="1">
        <v>-0.25455170798302201</v>
      </c>
      <c r="X109" s="1">
        <v>0.48148148148148101</v>
      </c>
      <c r="Y109" s="1">
        <v>107</v>
      </c>
      <c r="Z109" s="1">
        <v>3.1277628228004399</v>
      </c>
      <c r="AA109" s="1">
        <v>1.39191042052731E-4</v>
      </c>
      <c r="AB109" s="1">
        <v>0.12275943527017399</v>
      </c>
      <c r="AC109" s="1">
        <v>0.35037042579272298</v>
      </c>
      <c r="AD109" s="1">
        <v>4.2110433334113899E-2</v>
      </c>
      <c r="AE109" s="1">
        <v>0.57009345794392496</v>
      </c>
      <c r="AF109" s="1">
        <v>120</v>
      </c>
      <c r="AG109" s="1">
        <v>1.55894389169975</v>
      </c>
      <c r="AH109" s="1">
        <v>-1.90128070357409E-3</v>
      </c>
      <c r="AI109" s="1">
        <v>3.9134387219868699E-2</v>
      </c>
      <c r="AJ109" s="1">
        <v>0.19782413204629101</v>
      </c>
      <c r="AK109" s="1">
        <v>-1.1533157358956601</v>
      </c>
      <c r="AL109" s="1">
        <v>0.45833333333333298</v>
      </c>
      <c r="AM109" s="1">
        <v>66</v>
      </c>
      <c r="AN109" s="1">
        <v>1.1550728853821199</v>
      </c>
      <c r="AO109" s="1">
        <v>1.6749146728746699E-4</v>
      </c>
      <c r="AP109" s="1">
        <v>3.0865090632099301E-2</v>
      </c>
      <c r="AQ109" s="1">
        <v>0.175684634023864</v>
      </c>
      <c r="AR109" s="1">
        <v>6.2922047237615797E-2</v>
      </c>
      <c r="AS109" s="1">
        <v>0.56060606060606</v>
      </c>
      <c r="AT109" s="1">
        <v>161</v>
      </c>
      <c r="AU109" s="1">
        <v>3.53163382911807</v>
      </c>
      <c r="AV109" s="1">
        <v>-1.4028366925767099E-3</v>
      </c>
      <c r="AW109" s="1">
        <v>0.131028731857943</v>
      </c>
      <c r="AX109" s="1">
        <v>0.36197891079169697</v>
      </c>
      <c r="AY109" s="1">
        <v>-0.62007444113626098</v>
      </c>
      <c r="AZ109" s="1">
        <v>0.49068322981366402</v>
      </c>
      <c r="BA109" s="1">
        <v>749</v>
      </c>
      <c r="BB109" s="1">
        <v>0</v>
      </c>
      <c r="BC109" s="1">
        <v>0.112894596040663</v>
      </c>
      <c r="BD109" s="1">
        <f t="shared" si="7"/>
        <v>3.4187392330774071</v>
      </c>
      <c r="BE109" s="1">
        <f t="shared" si="8"/>
        <v>1.4460492956590869</v>
      </c>
      <c r="BF109">
        <f>VLOOKUP($B109,vols!$A$1:$E$506,4,0)</f>
        <v>255</v>
      </c>
      <c r="BG109">
        <f>VLOOKUP($B109,vols!$A$1:$E$506,5,0)</f>
        <v>327</v>
      </c>
    </row>
    <row r="110" spans="1:59" hidden="1" x14ac:dyDescent="0.15">
      <c r="A110">
        <v>299</v>
      </c>
      <c r="B110" t="s">
        <v>352</v>
      </c>
      <c r="D110" s="1">
        <v>236</v>
      </c>
      <c r="E110" s="1">
        <v>3.7109417922715799</v>
      </c>
      <c r="F110" s="1">
        <v>-1.5239963743872301E-3</v>
      </c>
      <c r="G110" s="1">
        <v>6.5404229683875797E-2</v>
      </c>
      <c r="H110" s="1">
        <v>0.25574250660356701</v>
      </c>
      <c r="I110" s="1">
        <v>-1.4003896056909999</v>
      </c>
      <c r="J110" s="1">
        <v>0.49152542372881303</v>
      </c>
      <c r="K110" s="1">
        <v>117</v>
      </c>
      <c r="L110" s="1">
        <v>1.4323803850476799</v>
      </c>
      <c r="M110" s="2">
        <v>-2.3321781043308199E-3</v>
      </c>
      <c r="N110" s="1">
        <v>2.01183190078221E-2</v>
      </c>
      <c r="O110" s="1">
        <v>0.14183906023314599</v>
      </c>
      <c r="P110" s="1">
        <v>-1.90732129540121</v>
      </c>
      <c r="Q110" s="1">
        <v>0.45299145299145299</v>
      </c>
      <c r="R110" s="1">
        <v>119</v>
      </c>
      <c r="S110" s="1">
        <v>2.2785614072239002</v>
      </c>
      <c r="T110" s="1">
        <v>-7.3618897376994904E-4</v>
      </c>
      <c r="U110" s="1">
        <v>4.5285910676053601E-2</v>
      </c>
      <c r="V110" s="1">
        <v>0.212804865254659</v>
      </c>
      <c r="W110" s="1">
        <v>-0.41167521134343898</v>
      </c>
      <c r="X110" s="1">
        <v>0.52941176470588203</v>
      </c>
      <c r="Y110" s="1">
        <v>108</v>
      </c>
      <c r="Z110" s="1">
        <v>2.7033127190517399</v>
      </c>
      <c r="AA110" s="1">
        <v>-9.8728118636474895E-4</v>
      </c>
      <c r="AB110" s="1">
        <v>3.4901342719307497E-2</v>
      </c>
      <c r="AC110" s="1">
        <v>0.186819010593963</v>
      </c>
      <c r="AD110" s="1">
        <v>-0.56546219041180001</v>
      </c>
      <c r="AE110" s="1">
        <v>0.53703703703703698</v>
      </c>
      <c r="AF110" s="1">
        <v>128</v>
      </c>
      <c r="AG110" s="1">
        <v>1.0076290732198401</v>
      </c>
      <c r="AH110" s="1">
        <v>-1.9726567268747702E-3</v>
      </c>
      <c r="AI110" s="1">
        <v>3.05028869645682E-2</v>
      </c>
      <c r="AJ110" s="1">
        <v>0.174650757125665</v>
      </c>
      <c r="AK110" s="1">
        <v>-1.44574272219324</v>
      </c>
      <c r="AL110" s="1">
        <v>0.453125</v>
      </c>
      <c r="AM110" s="1">
        <v>71</v>
      </c>
      <c r="AN110" s="1">
        <v>0.47332591406496</v>
      </c>
      <c r="AO110" s="1">
        <v>-2.4615877647467901E-3</v>
      </c>
      <c r="AP110" s="1">
        <v>2.1895947025221602E-2</v>
      </c>
      <c r="AQ110" s="1">
        <v>0.14797279150310499</v>
      </c>
      <c r="AR110" s="1">
        <v>-1.1811139704920199</v>
      </c>
      <c r="AS110" s="1">
        <v>0.50704225352112597</v>
      </c>
      <c r="AT110" s="1">
        <v>165</v>
      </c>
      <c r="AU110" s="1">
        <v>3.2376158782066198</v>
      </c>
      <c r="AV110" s="1">
        <v>-1.1180879066096099E-3</v>
      </c>
      <c r="AW110" s="1">
        <v>4.3508282658654203E-2</v>
      </c>
      <c r="AX110" s="1">
        <v>0.208586391355366</v>
      </c>
      <c r="AY110" s="1">
        <v>-0.87909098715638401</v>
      </c>
      <c r="AZ110" s="1">
        <v>0.48484848484848397</v>
      </c>
      <c r="BA110" s="1">
        <v>780</v>
      </c>
      <c r="BB110" s="1">
        <v>0</v>
      </c>
      <c r="BC110" s="1">
        <v>-0.17361727299615501</v>
      </c>
      <c r="BD110" s="1">
        <f t="shared" si="7"/>
        <v>3.4112331512027749</v>
      </c>
      <c r="BE110" s="1">
        <f t="shared" si="8"/>
        <v>0.83401180022368504</v>
      </c>
      <c r="BF110">
        <f>VLOOKUP($B110,vols!$A$1:$E$506,4,0)</f>
        <v>434</v>
      </c>
      <c r="BG110">
        <f>VLOOKUP($B110,vols!$A$1:$E$506,5,0)</f>
        <v>349</v>
      </c>
    </row>
    <row r="111" spans="1:59" hidden="1" x14ac:dyDescent="0.15">
      <c r="A111">
        <v>204</v>
      </c>
      <c r="B111" t="s">
        <v>257</v>
      </c>
      <c r="D111" s="1">
        <v>221</v>
      </c>
      <c r="E111" s="1">
        <v>5.8733619140574804</v>
      </c>
      <c r="F111" s="1">
        <v>-2.1363467616710798E-3</v>
      </c>
      <c r="G111" s="1">
        <v>0.122047029283396</v>
      </c>
      <c r="H111" s="1">
        <v>0.34935229966810899</v>
      </c>
      <c r="I111" s="1">
        <v>-1.3453361778758599</v>
      </c>
      <c r="J111" s="1">
        <v>0.48416289592760098</v>
      </c>
      <c r="K111" s="1">
        <v>122</v>
      </c>
      <c r="L111" s="1">
        <v>4.2805909244320999</v>
      </c>
      <c r="M111" s="2">
        <v>-1.02693159446705E-3</v>
      </c>
      <c r="N111" s="1">
        <v>6.5176123338124198E-2</v>
      </c>
      <c r="O111" s="1">
        <v>0.25529614830256298</v>
      </c>
      <c r="P111" s="1">
        <v>-0.490746356174941</v>
      </c>
      <c r="Q111" s="1">
        <v>0.53278688524590101</v>
      </c>
      <c r="R111" s="1">
        <v>99</v>
      </c>
      <c r="S111" s="1">
        <v>1.5927709896253801</v>
      </c>
      <c r="T111" s="1">
        <v>-3.5174554392108002E-3</v>
      </c>
      <c r="U111" s="1">
        <v>5.6870905945272103E-2</v>
      </c>
      <c r="V111" s="1">
        <v>0.23847621672878</v>
      </c>
      <c r="W111" s="1">
        <v>-1.4454717446088099</v>
      </c>
      <c r="X111" s="1">
        <v>0.42424242424242398</v>
      </c>
      <c r="Y111" s="1">
        <v>97</v>
      </c>
      <c r="Z111" s="1">
        <v>3.2772812411627998</v>
      </c>
      <c r="AA111" s="1">
        <v>-1.27086433077066E-3</v>
      </c>
      <c r="AB111" s="1">
        <v>6.45575207316266E-2</v>
      </c>
      <c r="AC111" s="1">
        <v>0.254081720577507</v>
      </c>
      <c r="AD111" s="1">
        <v>-0.48017218821047197</v>
      </c>
      <c r="AE111" s="1">
        <v>0.50515463917525705</v>
      </c>
      <c r="AF111" s="1">
        <v>124</v>
      </c>
      <c r="AG111" s="1">
        <v>2.5960806728946699</v>
      </c>
      <c r="AH111" s="1">
        <v>-2.8063976759165701E-3</v>
      </c>
      <c r="AI111" s="1">
        <v>5.7489508551769701E-2</v>
      </c>
      <c r="AJ111" s="1">
        <v>0.23976969898585901</v>
      </c>
      <c r="AK111" s="1">
        <v>-1.4513648442048399</v>
      </c>
      <c r="AL111" s="1">
        <v>0.46774193548387</v>
      </c>
      <c r="AM111" s="1">
        <v>66</v>
      </c>
      <c r="AN111" s="1">
        <v>1.47647726273391</v>
      </c>
      <c r="AO111" s="1">
        <v>-2.0212635252115601E-3</v>
      </c>
      <c r="AP111" s="1">
        <v>2.9118484289773601E-2</v>
      </c>
      <c r="AQ111" s="1">
        <v>0.17064139090435701</v>
      </c>
      <c r="AR111" s="1">
        <v>-0.78177628509096397</v>
      </c>
      <c r="AS111" s="1">
        <v>0.45454545454545398</v>
      </c>
      <c r="AT111" s="1">
        <v>155</v>
      </c>
      <c r="AU111" s="1">
        <v>4.3968846513235604</v>
      </c>
      <c r="AV111" s="1">
        <v>-2.1856681487251602E-3</v>
      </c>
      <c r="AW111" s="1">
        <v>9.2928544993622797E-2</v>
      </c>
      <c r="AX111" s="1">
        <v>0.30484183602914899</v>
      </c>
      <c r="AY111" s="1">
        <v>-1.1041558445130499</v>
      </c>
      <c r="AZ111" s="1">
        <v>0.49677419354838698</v>
      </c>
      <c r="BA111" s="1">
        <v>699</v>
      </c>
      <c r="BB111" s="1">
        <v>0</v>
      </c>
      <c r="BC111" s="1">
        <v>1.0385</v>
      </c>
      <c r="BD111" s="1">
        <f t="shared" si="7"/>
        <v>3.3583846513235605</v>
      </c>
      <c r="BE111" s="1">
        <f t="shared" si="8"/>
        <v>1.5575806728946699</v>
      </c>
      <c r="BF111">
        <f>VLOOKUP($B111,vols!$A$1:$E$506,4,0)</f>
        <v>155</v>
      </c>
      <c r="BG111">
        <f>VLOOKUP($B111,vols!$A$1:$E$506,5,0)</f>
        <v>135</v>
      </c>
    </row>
    <row r="112" spans="1:59" hidden="1" x14ac:dyDescent="0.15">
      <c r="A112">
        <v>202</v>
      </c>
      <c r="B112" t="s">
        <v>255</v>
      </c>
      <c r="D112" s="1">
        <v>202</v>
      </c>
      <c r="E112" s="1">
        <v>5.4634262698222402</v>
      </c>
      <c r="F112" s="1">
        <v>-2.2030731005846398E-3</v>
      </c>
      <c r="G112" s="1">
        <v>0.14593956712525599</v>
      </c>
      <c r="H112" s="1">
        <v>0.38202037527500599</v>
      </c>
      <c r="I112" s="1">
        <v>-1.16491369340637</v>
      </c>
      <c r="J112" s="1">
        <v>0.50495049504950495</v>
      </c>
      <c r="K112" s="1">
        <v>111</v>
      </c>
      <c r="L112" s="1">
        <v>3.22377078463763</v>
      </c>
      <c r="M112" s="2">
        <v>-8.0990265120157101E-4</v>
      </c>
      <c r="N112" s="1">
        <v>6.5972550210412997E-2</v>
      </c>
      <c r="O112" s="1">
        <v>0.25685122193677201</v>
      </c>
      <c r="P112" s="1">
        <v>-0.350004931280819</v>
      </c>
      <c r="Q112" s="1">
        <v>0.54054054054054002</v>
      </c>
      <c r="R112" s="1">
        <v>91</v>
      </c>
      <c r="S112" s="1">
        <v>2.2396554851846102</v>
      </c>
      <c r="T112" s="1">
        <v>-3.9024348575244202E-3</v>
      </c>
      <c r="U112" s="1">
        <v>7.9967016914843703E-2</v>
      </c>
      <c r="V112" s="1">
        <v>0.28278440005566702</v>
      </c>
      <c r="W112" s="1">
        <v>-1.25580326200743</v>
      </c>
      <c r="X112" s="1">
        <v>0.46153846153846101</v>
      </c>
      <c r="Y112" s="1">
        <v>89</v>
      </c>
      <c r="Z112" s="1">
        <v>1.9245790959689799</v>
      </c>
      <c r="AA112" s="1">
        <v>-2.91680489155031E-3</v>
      </c>
      <c r="AB112" s="1">
        <v>6.4656532358257093E-2</v>
      </c>
      <c r="AC112" s="1">
        <v>0.25427648801699498</v>
      </c>
      <c r="AD112" s="1">
        <v>-1.02091875411865</v>
      </c>
      <c r="AE112" s="1">
        <v>0.46067415730337002</v>
      </c>
      <c r="AF112" s="1">
        <v>113</v>
      </c>
      <c r="AG112" s="1">
        <v>3.5388471738532599</v>
      </c>
      <c r="AH112" s="4">
        <v>-1.64093036256742E-3</v>
      </c>
      <c r="AI112" s="1">
        <v>8.1283034766999607E-2</v>
      </c>
      <c r="AJ112" s="1">
        <v>0.28510179720057799</v>
      </c>
      <c r="AK112" s="1">
        <v>-0.65038218906654699</v>
      </c>
      <c r="AL112" s="1">
        <v>0.53982300884955703</v>
      </c>
      <c r="AM112" s="1">
        <v>55</v>
      </c>
      <c r="AN112" s="1">
        <v>1.48147244983146</v>
      </c>
      <c r="AO112" s="1">
        <v>-2.51441096507887E-3</v>
      </c>
      <c r="AP112" s="1">
        <v>4.0002026127830097E-2</v>
      </c>
      <c r="AQ112" s="1">
        <v>0.20000506525543299</v>
      </c>
      <c r="AR112" s="1">
        <v>-0.69144550365621804</v>
      </c>
      <c r="AS112" s="1">
        <v>0.527272727272727</v>
      </c>
      <c r="AT112" s="1">
        <v>147</v>
      </c>
      <c r="AU112" s="1">
        <v>3.98195381999078</v>
      </c>
      <c r="AV112" s="1">
        <v>-2.0865861444813501E-3</v>
      </c>
      <c r="AW112" s="1">
        <v>0.105937540997426</v>
      </c>
      <c r="AX112" s="1">
        <v>0.325480477137149</v>
      </c>
      <c r="AY112" s="1">
        <v>-0.94238574902147298</v>
      </c>
      <c r="AZ112" s="1">
        <v>0.49659863945578198</v>
      </c>
      <c r="BA112" s="1">
        <v>665</v>
      </c>
      <c r="BB112" s="1">
        <v>0</v>
      </c>
      <c r="BC112" s="1">
        <v>0.63184079601989995</v>
      </c>
      <c r="BD112" s="1">
        <f t="shared" si="7"/>
        <v>3.3501130239708798</v>
      </c>
      <c r="BE112" s="1">
        <f t="shared" si="8"/>
        <v>2.9070063778333601</v>
      </c>
      <c r="BF112">
        <f>VLOOKUP($B112,vols!$A$1:$E$506,4,0)</f>
        <v>38</v>
      </c>
      <c r="BG112">
        <f>VLOOKUP($B112,vols!$A$1:$E$506,5,0)</f>
        <v>93</v>
      </c>
    </row>
    <row r="113" spans="1:59" hidden="1" x14ac:dyDescent="0.15">
      <c r="A113">
        <v>142</v>
      </c>
      <c r="B113" t="s">
        <v>195</v>
      </c>
      <c r="D113" s="1">
        <v>243</v>
      </c>
      <c r="E113" s="1">
        <v>4.34651264560818</v>
      </c>
      <c r="F113" s="1">
        <v>-2.7810290179671499E-3</v>
      </c>
      <c r="G113" s="1">
        <v>0.12547082393353201</v>
      </c>
      <c r="H113" s="1">
        <v>0.35421861037152202</v>
      </c>
      <c r="I113" s="1">
        <v>-1.9078332746470099</v>
      </c>
      <c r="J113" s="1">
        <v>0.47325102880658398</v>
      </c>
      <c r="K113" s="1">
        <v>134</v>
      </c>
      <c r="L113" s="1">
        <v>2.5127713984999098</v>
      </c>
      <c r="M113" s="2">
        <v>-2.1834695231800799E-3</v>
      </c>
      <c r="N113" s="1">
        <v>5.5170334228849698E-2</v>
      </c>
      <c r="O113" s="1">
        <v>0.23488366105127301</v>
      </c>
      <c r="P113" s="1">
        <v>-1.2456588712752601</v>
      </c>
      <c r="Q113" s="1">
        <v>0.5</v>
      </c>
      <c r="R113" s="1">
        <v>109</v>
      </c>
      <c r="S113" s="1">
        <v>1.8337412471082599</v>
      </c>
      <c r="T113" s="1">
        <v>-3.5156434427512499E-3</v>
      </c>
      <c r="U113" s="1">
        <v>7.0300489704682598E-2</v>
      </c>
      <c r="V113" s="1">
        <v>0.26514239514774401</v>
      </c>
      <c r="W113" s="1">
        <v>-1.4452805069002801</v>
      </c>
      <c r="X113" s="1">
        <v>0.44036697247706402</v>
      </c>
      <c r="Y113" s="1">
        <v>122</v>
      </c>
      <c r="Z113" s="1">
        <v>1.7818278004663299</v>
      </c>
      <c r="AA113" s="1">
        <v>-1.4131611977393399E-3</v>
      </c>
      <c r="AB113" s="1">
        <v>5.8671549641286597E-2</v>
      </c>
      <c r="AC113" s="1">
        <v>0.242222108077042</v>
      </c>
      <c r="AD113" s="1">
        <v>-0.71176684693605097</v>
      </c>
      <c r="AE113" s="1">
        <v>0.45081967213114699</v>
      </c>
      <c r="AF113" s="1">
        <v>121</v>
      </c>
      <c r="AG113" s="1">
        <v>2.56468484514185</v>
      </c>
      <c r="AH113" s="4">
        <v>-4.1602015309241099E-3</v>
      </c>
      <c r="AI113" s="1">
        <v>6.6799274292245706E-2</v>
      </c>
      <c r="AJ113" s="1">
        <v>0.25845555573878798</v>
      </c>
      <c r="AK113" s="1">
        <v>-1.94766324060207</v>
      </c>
      <c r="AL113" s="1">
        <v>0.495867768595041</v>
      </c>
      <c r="AM113" s="1">
        <v>75</v>
      </c>
      <c r="AN113" s="1">
        <v>0.89264921788352503</v>
      </c>
      <c r="AO113" s="1">
        <v>-2.9714830661110598E-3</v>
      </c>
      <c r="AP113" s="1">
        <v>3.91439407825507E-2</v>
      </c>
      <c r="AQ113" s="1">
        <v>0.19784827717862599</v>
      </c>
      <c r="AR113" s="1">
        <v>-1.1264249208352699</v>
      </c>
      <c r="AS113" s="1">
        <v>0.44</v>
      </c>
      <c r="AT113" s="1">
        <v>168</v>
      </c>
      <c r="AU113" s="1">
        <v>3.45386342772465</v>
      </c>
      <c r="AV113" s="1">
        <v>-2.6960048893314701E-3</v>
      </c>
      <c r="AW113" s="1">
        <v>8.6326883150981595E-2</v>
      </c>
      <c r="AX113" s="1">
        <v>0.29381436852370102</v>
      </c>
      <c r="AY113" s="1">
        <v>-1.54154755495271</v>
      </c>
      <c r="AZ113" s="1">
        <v>0.48809523809523803</v>
      </c>
      <c r="BA113" s="1">
        <v>812</v>
      </c>
      <c r="BB113" s="1">
        <v>0</v>
      </c>
      <c r="BC113" s="1">
        <v>0.10716491661519401</v>
      </c>
      <c r="BD113" s="1">
        <f t="shared" si="7"/>
        <v>3.346698511109456</v>
      </c>
      <c r="BE113" s="1">
        <f t="shared" si="8"/>
        <v>2.457519928526656</v>
      </c>
      <c r="BF113">
        <f>VLOOKUP($B113,vols!$A$1:$E$506,4,0)</f>
        <v>23</v>
      </c>
      <c r="BG113">
        <f>VLOOKUP($B113,vols!$A$1:$E$506,5,0)</f>
        <v>23</v>
      </c>
    </row>
    <row r="114" spans="1:59" hidden="1" x14ac:dyDescent="0.15">
      <c r="A114">
        <v>267</v>
      </c>
      <c r="B114" t="s">
        <v>320</v>
      </c>
      <c r="D114" s="1">
        <v>249</v>
      </c>
      <c r="E114" s="1">
        <v>3.0027634504676399</v>
      </c>
      <c r="F114" s="1">
        <v>-4.2395689157127704E-3</v>
      </c>
      <c r="G114" s="1">
        <v>0.25193262721427501</v>
      </c>
      <c r="H114" s="1">
        <v>0.50192890653385902</v>
      </c>
      <c r="I114" s="1">
        <v>-2.10319159998661</v>
      </c>
      <c r="J114" s="1">
        <v>0.469879518072289</v>
      </c>
      <c r="K114" s="1">
        <v>129</v>
      </c>
      <c r="L114" s="1">
        <v>2.1237731598996699</v>
      </c>
      <c r="M114" s="2">
        <v>-1.9880489006004701E-3</v>
      </c>
      <c r="N114" s="1">
        <v>0.10080015489427099</v>
      </c>
      <c r="O114" s="1">
        <v>0.31749040126320499</v>
      </c>
      <c r="P114" s="1">
        <v>-0.80776712353219204</v>
      </c>
      <c r="Q114" s="1">
        <v>0.55813953488372003</v>
      </c>
      <c r="R114" s="1">
        <v>120</v>
      </c>
      <c r="S114" s="1">
        <v>0.87899029056797395</v>
      </c>
      <c r="T114" s="1">
        <v>-6.6599529319584898E-3</v>
      </c>
      <c r="U114" s="1">
        <v>0.15113247232000401</v>
      </c>
      <c r="V114" s="1">
        <v>0.388757600980359</v>
      </c>
      <c r="W114" s="1">
        <v>-2.0557652115859</v>
      </c>
      <c r="X114" s="1">
        <v>0.375</v>
      </c>
      <c r="Y114" s="1">
        <v>119</v>
      </c>
      <c r="Z114" s="1">
        <v>1.9963579573321899</v>
      </c>
      <c r="AA114" s="1">
        <v>-4.7505966956282904E-3</v>
      </c>
      <c r="AB114" s="1">
        <v>0.18422318481382899</v>
      </c>
      <c r="AC114" s="1">
        <v>0.42921228409008599</v>
      </c>
      <c r="AD114" s="1">
        <v>-1.3171128314237901</v>
      </c>
      <c r="AE114" s="1">
        <v>0.47899159663865498</v>
      </c>
      <c r="AF114" s="1">
        <v>130</v>
      </c>
      <c r="AG114" s="1">
        <v>1.00640549313544</v>
      </c>
      <c r="AH114" s="1">
        <v>-3.77178194794394E-3</v>
      </c>
      <c r="AI114" s="1">
        <v>6.7709442400446698E-2</v>
      </c>
      <c r="AJ114" s="1">
        <v>0.26021038103897098</v>
      </c>
      <c r="AK114" s="1">
        <v>-1.88436622426403</v>
      </c>
      <c r="AL114" s="1">
        <v>0.46153846153846101</v>
      </c>
      <c r="AM114" s="1">
        <v>64</v>
      </c>
      <c r="AN114" s="1">
        <v>-7.0635529718201195E-2</v>
      </c>
      <c r="AO114" s="1">
        <v>-7.4426413595807201E-3</v>
      </c>
      <c r="AP114" s="1">
        <v>4.95253314012912E-2</v>
      </c>
      <c r="AQ114" s="1">
        <v>0.22254287542244799</v>
      </c>
      <c r="AR114" s="1">
        <v>-2.1403922552405299</v>
      </c>
      <c r="AS114" s="1">
        <v>0.40625</v>
      </c>
      <c r="AT114" s="1">
        <v>185</v>
      </c>
      <c r="AU114" s="1">
        <v>3.0733989801858401</v>
      </c>
      <c r="AV114" s="1">
        <v>-3.1314789891854801E-3</v>
      </c>
      <c r="AW114" s="1">
        <v>0.202407295812984</v>
      </c>
      <c r="AX114" s="1">
        <v>0.44989698355621799</v>
      </c>
      <c r="AY114" s="1">
        <v>-1.2876805894986001</v>
      </c>
      <c r="AZ114" s="1">
        <v>0.49189189189189098</v>
      </c>
      <c r="BA114" s="1">
        <v>794</v>
      </c>
      <c r="BB114" s="1">
        <v>0</v>
      </c>
      <c r="BC114" s="1">
        <v>-0.26777609682299502</v>
      </c>
      <c r="BD114" s="1">
        <f t="shared" si="7"/>
        <v>3.3411750770088351</v>
      </c>
      <c r="BE114" s="1">
        <f t="shared" si="8"/>
        <v>0.73862939631244506</v>
      </c>
      <c r="BF114">
        <f>VLOOKUP($B114,vols!$A$1:$E$506,4,0)</f>
        <v>144</v>
      </c>
      <c r="BG114">
        <f>VLOOKUP($B114,vols!$A$1:$E$506,5,0)</f>
        <v>220</v>
      </c>
    </row>
    <row r="115" spans="1:59" hidden="1" x14ac:dyDescent="0.15">
      <c r="A115">
        <v>272</v>
      </c>
      <c r="B115" t="s">
        <v>325</v>
      </c>
      <c r="D115" s="1">
        <v>236</v>
      </c>
      <c r="E115" s="1">
        <v>5.7028860285830802</v>
      </c>
      <c r="F115" s="1">
        <v>-1.8869731392311901E-3</v>
      </c>
      <c r="G115" s="1">
        <v>0.15419278680099999</v>
      </c>
      <c r="H115" s="1">
        <v>0.39267389370952599</v>
      </c>
      <c r="I115" s="1">
        <v>-1.1340852243871899</v>
      </c>
      <c r="J115" s="1">
        <v>0.54661016949152497</v>
      </c>
      <c r="K115" s="1">
        <v>132</v>
      </c>
      <c r="L115" s="1">
        <v>2.81746376316595</v>
      </c>
      <c r="M115" s="2">
        <v>-1.8686219566432299E-3</v>
      </c>
      <c r="N115" s="1">
        <v>4.5613510885845497E-2</v>
      </c>
      <c r="O115" s="1">
        <v>0.213573197957621</v>
      </c>
      <c r="P115" s="1">
        <v>-1.15491129334426</v>
      </c>
      <c r="Q115" s="1">
        <v>0.56060606060606</v>
      </c>
      <c r="R115" s="1">
        <v>104</v>
      </c>
      <c r="S115" s="1">
        <v>2.88542226541712</v>
      </c>
      <c r="T115" s="1">
        <v>-1.9102650248236E-3</v>
      </c>
      <c r="U115" s="1">
        <v>0.108579275915154</v>
      </c>
      <c r="V115" s="1">
        <v>0.32951369609646602</v>
      </c>
      <c r="W115" s="1">
        <v>-0.60291139620337297</v>
      </c>
      <c r="X115" s="1">
        <v>0.52884615384615297</v>
      </c>
      <c r="Y115" s="1">
        <v>110</v>
      </c>
      <c r="Z115" s="1">
        <v>3.6875458582562599</v>
      </c>
      <c r="AA115" s="1">
        <v>-1.00164148435805E-4</v>
      </c>
      <c r="AB115" s="1">
        <v>5.9909900667002997E-2</v>
      </c>
      <c r="AC115" s="1">
        <v>0.24476499068903401</v>
      </c>
      <c r="AD115" s="1">
        <v>-4.5014837689499099E-2</v>
      </c>
      <c r="AE115" s="1">
        <v>0.58181818181818101</v>
      </c>
      <c r="AF115" s="1">
        <v>126</v>
      </c>
      <c r="AG115" s="1">
        <v>2.0153401703268101</v>
      </c>
      <c r="AH115" s="1">
        <v>-3.4468857502430298E-3</v>
      </c>
      <c r="AI115" s="1">
        <v>9.4282886133997101E-2</v>
      </c>
      <c r="AJ115" s="1">
        <v>0.30705518418355499</v>
      </c>
      <c r="AK115" s="1">
        <v>-1.4144285030895101</v>
      </c>
      <c r="AL115" s="1">
        <v>0.51587301587301504</v>
      </c>
      <c r="AM115" s="1">
        <v>80</v>
      </c>
      <c r="AN115" s="1">
        <v>2.6307285537165002</v>
      </c>
      <c r="AO115" s="1">
        <v>-2.2240875398133001E-4</v>
      </c>
      <c r="AP115" s="1">
        <v>2.2487690809924001E-2</v>
      </c>
      <c r="AQ115" s="1">
        <v>0.149958963753168</v>
      </c>
      <c r="AR115" s="1">
        <v>-0.11865046192099001</v>
      </c>
      <c r="AS115" s="1">
        <v>0.65</v>
      </c>
      <c r="AT115" s="1">
        <v>156</v>
      </c>
      <c r="AU115" s="1">
        <v>3.0721574748665699</v>
      </c>
      <c r="AV115" s="1">
        <v>-2.7405959008977802E-3</v>
      </c>
      <c r="AW115" s="1">
        <v>0.13170509599107599</v>
      </c>
      <c r="AX115" s="1">
        <v>0.362911967274539</v>
      </c>
      <c r="AY115" s="1">
        <v>-1.1780624479011199</v>
      </c>
      <c r="AZ115" s="1">
        <v>0.493589743589743</v>
      </c>
      <c r="BA115" s="1">
        <v>779</v>
      </c>
      <c r="BB115" s="1">
        <v>0</v>
      </c>
      <c r="BC115" s="1">
        <v>-0.25149425287356297</v>
      </c>
      <c r="BD115" s="1">
        <f t="shared" si="7"/>
        <v>3.323651727740133</v>
      </c>
      <c r="BE115" s="1">
        <f t="shared" si="8"/>
        <v>1.763845917453247</v>
      </c>
      <c r="BF115">
        <f>VLOOKUP($B115,vols!$A$1:$E$506,4,0)</f>
        <v>166</v>
      </c>
      <c r="BG115">
        <f>VLOOKUP($B115,vols!$A$1:$E$506,5,0)</f>
        <v>195</v>
      </c>
    </row>
    <row r="116" spans="1:59" hidden="1" x14ac:dyDescent="0.15">
      <c r="A116">
        <v>99</v>
      </c>
      <c r="B116" t="s">
        <v>152</v>
      </c>
      <c r="D116" s="1">
        <v>242</v>
      </c>
      <c r="E116" s="1">
        <v>5.4040161327440401</v>
      </c>
      <c r="F116" s="1">
        <v>-3.9849630212991398E-3</v>
      </c>
      <c r="G116" s="1">
        <v>0.313974130174351</v>
      </c>
      <c r="H116" s="1">
        <v>0.56033394522762203</v>
      </c>
      <c r="I116" s="1">
        <v>-1.71393522793441</v>
      </c>
      <c r="J116" s="1">
        <v>0.47107438016528902</v>
      </c>
      <c r="K116" s="1">
        <v>133</v>
      </c>
      <c r="L116" s="1">
        <v>3.8888061146356998</v>
      </c>
      <c r="M116" s="2">
        <v>-1.8543521075846899E-3</v>
      </c>
      <c r="N116" s="1">
        <v>0.117556766003146</v>
      </c>
      <c r="O116" s="1">
        <v>0.342865521747443</v>
      </c>
      <c r="P116" s="1">
        <v>-0.71390811462659098</v>
      </c>
      <c r="Q116" s="1">
        <v>0.52631578947368396</v>
      </c>
      <c r="R116" s="1">
        <v>109</v>
      </c>
      <c r="S116" s="1">
        <v>1.5152100181083299</v>
      </c>
      <c r="T116" s="1">
        <v>-6.5651523846964703E-3</v>
      </c>
      <c r="U116" s="1">
        <v>0.19641736417120501</v>
      </c>
      <c r="V116" s="1">
        <v>0.44318998654212099</v>
      </c>
      <c r="W116" s="1">
        <v>-1.61466105205854</v>
      </c>
      <c r="X116" s="1">
        <v>0.403669724770642</v>
      </c>
      <c r="Y116" s="1">
        <v>111</v>
      </c>
      <c r="Z116" s="1">
        <v>2.67858592487134</v>
      </c>
      <c r="AA116" s="1">
        <v>-1.64572488683527E-3</v>
      </c>
      <c r="AB116" s="1">
        <v>9.7183907243479306E-2</v>
      </c>
      <c r="AC116" s="1">
        <v>0.31174333552375899</v>
      </c>
      <c r="AD116" s="1">
        <v>-0.580701227334121</v>
      </c>
      <c r="AE116" s="1">
        <v>0.50450450450450401</v>
      </c>
      <c r="AF116" s="1">
        <v>131</v>
      </c>
      <c r="AG116" s="1">
        <v>2.72543020787269</v>
      </c>
      <c r="AH116" s="1">
        <v>-5.9492087830626999E-3</v>
      </c>
      <c r="AI116" s="1">
        <v>0.216790222930872</v>
      </c>
      <c r="AJ116" s="1">
        <v>0.46560736992757301</v>
      </c>
      <c r="AK116" s="1">
        <v>-1.67382735093399</v>
      </c>
      <c r="AL116" s="1">
        <v>0.44274809160305301</v>
      </c>
      <c r="AM116" s="1">
        <v>71</v>
      </c>
      <c r="AN116" s="1">
        <v>1.17042477290821</v>
      </c>
      <c r="AO116" s="1">
        <v>-6.54853858559116E-4</v>
      </c>
      <c r="AP116" s="1">
        <v>0.11221158682315199</v>
      </c>
      <c r="AQ116" s="1">
        <v>0.33497997973483701</v>
      </c>
      <c r="AR116" s="1">
        <v>-0.13879821711883</v>
      </c>
      <c r="AS116" s="1">
        <v>0.46478873239436602</v>
      </c>
      <c r="AT116" s="1">
        <v>171</v>
      </c>
      <c r="AU116" s="1">
        <v>4.2335913598358301</v>
      </c>
      <c r="AV116" s="1">
        <v>-5.3757733186787999E-3</v>
      </c>
      <c r="AW116" s="1">
        <v>0.201762543351199</v>
      </c>
      <c r="AX116" s="1">
        <v>0.44917985635065999</v>
      </c>
      <c r="AY116" s="1">
        <v>-2.0345557603588502</v>
      </c>
      <c r="AZ116" s="1">
        <v>0.47368421052631499</v>
      </c>
      <c r="BA116" s="1">
        <v>812</v>
      </c>
      <c r="BB116" s="1">
        <v>0</v>
      </c>
      <c r="BC116" s="1">
        <v>0.94222222222222196</v>
      </c>
      <c r="BD116" s="1">
        <f t="shared" si="7"/>
        <v>3.2913691376136081</v>
      </c>
      <c r="BE116" s="1">
        <f t="shared" si="8"/>
        <v>1.7832079856504679</v>
      </c>
      <c r="BF116">
        <f>VLOOKUP($B116,vols!$A$1:$E$506,4,0)</f>
        <v>1</v>
      </c>
      <c r="BG116">
        <f>VLOOKUP($B116,vols!$A$1:$E$506,5,0)</f>
        <v>2</v>
      </c>
    </row>
    <row r="117" spans="1:59" hidden="1" x14ac:dyDescent="0.15">
      <c r="A117">
        <v>207</v>
      </c>
      <c r="B117" t="s">
        <v>260</v>
      </c>
      <c r="D117" s="1">
        <v>233</v>
      </c>
      <c r="E117" s="1">
        <v>5.0743807247936701</v>
      </c>
      <c r="F117" s="1">
        <v>-2.0290036865278E-3</v>
      </c>
      <c r="G117" s="1">
        <v>0.65901343220963304</v>
      </c>
      <c r="H117" s="1">
        <v>0.81179642288546305</v>
      </c>
      <c r="I117" s="1">
        <v>-0.58236011595197601</v>
      </c>
      <c r="J117" s="1">
        <v>0.50643776824034303</v>
      </c>
      <c r="K117" s="1">
        <v>134</v>
      </c>
      <c r="L117" s="1">
        <v>4.9826382161035001</v>
      </c>
      <c r="M117" s="2">
        <v>-9.7899894900946999E-4</v>
      </c>
      <c r="N117" s="1">
        <v>0.14368852453161499</v>
      </c>
      <c r="O117" s="1">
        <v>0.37906269208616999</v>
      </c>
      <c r="P117" s="1">
        <v>-0.34607958500291303</v>
      </c>
      <c r="Q117" s="1">
        <v>0.57462686567164101</v>
      </c>
      <c r="R117" s="1">
        <v>99</v>
      </c>
      <c r="S117" s="1">
        <v>9.1742508690161206E-2</v>
      </c>
      <c r="T117" s="1">
        <v>-3.4502222201384701E-3</v>
      </c>
      <c r="U117" s="1">
        <v>0.51532490767801797</v>
      </c>
      <c r="V117" s="1">
        <v>0.71786134293331205</v>
      </c>
      <c r="W117" s="1">
        <v>-0.475818907308733</v>
      </c>
      <c r="X117" s="1">
        <v>0.41414141414141398</v>
      </c>
      <c r="Y117" s="1">
        <v>110</v>
      </c>
      <c r="Z117" s="1">
        <v>2.7626343889354601</v>
      </c>
      <c r="AA117" s="1">
        <v>-3.32143816286885E-4</v>
      </c>
      <c r="AB117" s="1">
        <v>2.1182166713349899E-2</v>
      </c>
      <c r="AC117" s="1">
        <v>0.14554094514379701</v>
      </c>
      <c r="AD117" s="1">
        <v>-0.25103464702293299</v>
      </c>
      <c r="AE117" s="1">
        <v>0.57272727272727197</v>
      </c>
      <c r="AF117" s="1">
        <v>123</v>
      </c>
      <c r="AG117" s="1">
        <v>2.3117463358582002</v>
      </c>
      <c r="AH117" s="1">
        <v>-3.54652064365382E-3</v>
      </c>
      <c r="AI117" s="1">
        <v>0.637831265496283</v>
      </c>
      <c r="AJ117" s="1">
        <v>0.79864339069216805</v>
      </c>
      <c r="AK117" s="1">
        <v>-0.54620378037731598</v>
      </c>
      <c r="AL117" s="1">
        <v>0.44715447154471499</v>
      </c>
      <c r="AM117" s="1">
        <v>84</v>
      </c>
      <c r="AN117" s="1">
        <v>1.77102863762166</v>
      </c>
      <c r="AO117" s="1">
        <v>-3.0592273831217401E-4</v>
      </c>
      <c r="AP117" s="1">
        <v>3.0543349949457101E-2</v>
      </c>
      <c r="AQ117" s="1">
        <v>0.174766558441416</v>
      </c>
      <c r="AR117" s="1">
        <v>-0.14703905739973999</v>
      </c>
      <c r="AS117" s="1">
        <v>0.57142857142857095</v>
      </c>
      <c r="AT117" s="1">
        <v>149</v>
      </c>
      <c r="AU117" s="1">
        <v>3.3033520871720001</v>
      </c>
      <c r="AV117" s="1">
        <v>-3.0004050264614401E-3</v>
      </c>
      <c r="AW117" s="1">
        <v>0.62847008226017598</v>
      </c>
      <c r="AX117" s="1">
        <v>0.79276104991363905</v>
      </c>
      <c r="AY117" s="1">
        <v>-0.56392824671627895</v>
      </c>
      <c r="AZ117" s="1">
        <v>0.46979865771812002</v>
      </c>
      <c r="BA117" s="1">
        <v>818</v>
      </c>
      <c r="BB117" s="1">
        <v>0</v>
      </c>
      <c r="BC117" s="1">
        <v>2.1832498210450899E-2</v>
      </c>
      <c r="BD117" s="1">
        <f t="shared" si="7"/>
        <v>3.2815195889615492</v>
      </c>
      <c r="BE117" s="1">
        <f t="shared" si="8"/>
        <v>2.2899138376477493</v>
      </c>
      <c r="BF117">
        <f>VLOOKUP($B117,vols!$A$1:$E$506,4,0)</f>
        <v>295</v>
      </c>
      <c r="BG117">
        <f>VLOOKUP($B117,vols!$A$1:$E$506,5,0)</f>
        <v>311</v>
      </c>
    </row>
    <row r="118" spans="1:59" hidden="1" x14ac:dyDescent="0.15">
      <c r="A118">
        <v>342</v>
      </c>
      <c r="B118" t="s">
        <v>395</v>
      </c>
      <c r="D118" s="1">
        <v>241</v>
      </c>
      <c r="E118" s="1">
        <v>3.2782794703962699</v>
      </c>
      <c r="F118" s="1">
        <v>-2.4808992856071902E-3</v>
      </c>
      <c r="G118" s="1">
        <v>0.15797832702185899</v>
      </c>
      <c r="H118" s="1">
        <v>0.39746487520516699</v>
      </c>
      <c r="I118" s="1">
        <v>-1.5042756357343601</v>
      </c>
      <c r="J118" s="1">
        <v>0.43568464730290402</v>
      </c>
      <c r="K118" s="1">
        <v>122</v>
      </c>
      <c r="L118" s="1">
        <v>1.7798159603099399</v>
      </c>
      <c r="M118" s="2">
        <v>-1.9390161748353699E-3</v>
      </c>
      <c r="N118" s="1">
        <v>5.77358826126265E-2</v>
      </c>
      <c r="O118" s="1">
        <v>0.240282922016165</v>
      </c>
      <c r="P118" s="1">
        <v>-0.98450597880610202</v>
      </c>
      <c r="Q118" s="1">
        <v>0.49180327868852403</v>
      </c>
      <c r="R118" s="1">
        <v>119</v>
      </c>
      <c r="S118" s="1">
        <v>1.4984635100863299</v>
      </c>
      <c r="T118" s="1">
        <v>-3.0364433151379702E-3</v>
      </c>
      <c r="U118" s="1">
        <v>0.100242444409232</v>
      </c>
      <c r="V118" s="1">
        <v>0.31661087222209</v>
      </c>
      <c r="W118" s="1">
        <v>-1.14126451806732</v>
      </c>
      <c r="X118" s="1">
        <v>0.378151260504201</v>
      </c>
      <c r="Y118" s="1">
        <v>115</v>
      </c>
      <c r="Z118" s="1">
        <v>2.2503385420871198</v>
      </c>
      <c r="AA118" s="1">
        <v>-3.2507566281932201E-3</v>
      </c>
      <c r="AB118" s="1">
        <v>0.12056648075736601</v>
      </c>
      <c r="AC118" s="1">
        <v>0.34722684337096699</v>
      </c>
      <c r="AD118" s="1">
        <v>-1.07663626640416</v>
      </c>
      <c r="AE118" s="1">
        <v>0.426086956521739</v>
      </c>
      <c r="AF118" s="1">
        <v>126</v>
      </c>
      <c r="AG118" s="1">
        <v>1.0279409283091501</v>
      </c>
      <c r="AH118" s="1">
        <v>-1.7782517110247001E-3</v>
      </c>
      <c r="AI118" s="1">
        <v>3.74118462644931E-2</v>
      </c>
      <c r="AJ118" s="1">
        <v>0.19342142142093</v>
      </c>
      <c r="AK118" s="1">
        <v>-1.15840176306794</v>
      </c>
      <c r="AL118" s="1">
        <v>0.44444444444444398</v>
      </c>
      <c r="AM118" s="1">
        <v>68</v>
      </c>
      <c r="AN118" s="1">
        <v>0.69167853465263396</v>
      </c>
      <c r="AO118" s="1">
        <v>-3.8474765455845201E-3</v>
      </c>
      <c r="AP118" s="1">
        <v>4.5687321301744403E-2</v>
      </c>
      <c r="AQ118" s="1">
        <v>0.213745926982818</v>
      </c>
      <c r="AR118" s="1">
        <v>-1.2240158621632</v>
      </c>
      <c r="AS118" s="1">
        <v>0.441176470588235</v>
      </c>
      <c r="AT118" s="1">
        <v>173</v>
      </c>
      <c r="AU118" s="1">
        <v>2.5866009357436401</v>
      </c>
      <c r="AV118" s="1">
        <v>-1.94374753024038E-3</v>
      </c>
      <c r="AW118" s="1">
        <v>0.112291005720114</v>
      </c>
      <c r="AX118" s="1">
        <v>0.33509850151875398</v>
      </c>
      <c r="AY118" s="1">
        <v>-1.00349097715307</v>
      </c>
      <c r="AZ118" s="1">
        <v>0.43352601156069298</v>
      </c>
      <c r="BA118" s="1">
        <v>781</v>
      </c>
      <c r="BB118" s="1">
        <v>0</v>
      </c>
      <c r="BC118" s="1">
        <v>-0.66788012190992196</v>
      </c>
      <c r="BD118" s="1">
        <f t="shared" si="7"/>
        <v>3.2544810576535621</v>
      </c>
      <c r="BE118" s="1">
        <f t="shared" si="8"/>
        <v>0.36006080639922811</v>
      </c>
      <c r="BF118">
        <f>VLOOKUP($B118,vols!$A$1:$E$506,4,0)</f>
        <v>374</v>
      </c>
      <c r="BG118">
        <f>VLOOKUP($B118,vols!$A$1:$E$506,5,0)</f>
        <v>379</v>
      </c>
    </row>
    <row r="119" spans="1:59" hidden="1" x14ac:dyDescent="0.15">
      <c r="A119">
        <v>218</v>
      </c>
      <c r="B119" t="s">
        <v>271</v>
      </c>
      <c r="D119" s="1">
        <v>245</v>
      </c>
      <c r="E119" s="1">
        <v>4.3442743912028403</v>
      </c>
      <c r="F119" s="1">
        <v>-2.8919559729565E-3</v>
      </c>
      <c r="G119" s="1">
        <v>0.10972194954143299</v>
      </c>
      <c r="H119" s="1">
        <v>0.33124303697048901</v>
      </c>
      <c r="I119" s="1">
        <v>-2.1390010786474698</v>
      </c>
      <c r="J119" s="1">
        <v>0.44489795918367298</v>
      </c>
      <c r="K119" s="1">
        <v>119</v>
      </c>
      <c r="L119" s="1">
        <v>2.6366821915448502</v>
      </c>
      <c r="M119" s="2">
        <v>-4.0091576227413899E-3</v>
      </c>
      <c r="N119" s="1">
        <v>3.7380739422946702E-2</v>
      </c>
      <c r="O119" s="1">
        <v>0.19334099260877499</v>
      </c>
      <c r="P119" s="1">
        <v>-2.4676078811264399</v>
      </c>
      <c r="Q119" s="1">
        <v>0.42016806722688999</v>
      </c>
      <c r="R119" s="1">
        <v>126</v>
      </c>
      <c r="S119" s="1">
        <v>1.7075921996579899</v>
      </c>
      <c r="T119" s="1">
        <v>-1.836821081493E-3</v>
      </c>
      <c r="U119" s="1">
        <v>7.2341210118486293E-2</v>
      </c>
      <c r="V119" s="1">
        <v>0.26896321331826401</v>
      </c>
      <c r="W119" s="1">
        <v>-0.86048740053627903</v>
      </c>
      <c r="X119" s="1">
        <v>0.46825396825396798</v>
      </c>
      <c r="Y119" s="1">
        <v>127</v>
      </c>
      <c r="Z119" s="1">
        <v>1.05960444261055</v>
      </c>
      <c r="AA119" s="1">
        <v>-3.6093917945932801E-3</v>
      </c>
      <c r="AB119" s="1">
        <v>4.1279828103012402E-2</v>
      </c>
      <c r="AC119" s="1">
        <v>0.20317437855943399</v>
      </c>
      <c r="AD119" s="1">
        <v>-2.2561543495960699</v>
      </c>
      <c r="AE119" s="1">
        <v>0.40944881889763701</v>
      </c>
      <c r="AF119" s="1">
        <v>118</v>
      </c>
      <c r="AG119" s="1">
        <v>3.2846699485922799</v>
      </c>
      <c r="AH119" s="4">
        <v>-2.11980047000844E-3</v>
      </c>
      <c r="AI119" s="1">
        <v>6.8442121438420697E-2</v>
      </c>
      <c r="AJ119" s="1">
        <v>0.26161445189136701</v>
      </c>
      <c r="AK119" s="1">
        <v>-0.95612629062580401</v>
      </c>
      <c r="AL119" s="1">
        <v>0.483050847457627</v>
      </c>
      <c r="AM119" s="1">
        <v>63</v>
      </c>
      <c r="AN119" s="1">
        <v>1.4080180218076599</v>
      </c>
      <c r="AO119" s="1">
        <v>-2.18119345953946E-3</v>
      </c>
      <c r="AP119" s="1">
        <v>2.9830895484441299E-2</v>
      </c>
      <c r="AQ119" s="1">
        <v>0.17271622820233501</v>
      </c>
      <c r="AR119" s="1">
        <v>-0.795612487495993</v>
      </c>
      <c r="AS119" s="1">
        <v>0.42857142857142799</v>
      </c>
      <c r="AT119" s="1">
        <v>182</v>
      </c>
      <c r="AU119" s="1">
        <v>2.93625636939518</v>
      </c>
      <c r="AV119" s="1">
        <v>-3.13798915067779E-3</v>
      </c>
      <c r="AW119" s="1">
        <v>7.9891054056991706E-2</v>
      </c>
      <c r="AX119" s="1">
        <v>0.282650055823436</v>
      </c>
      <c r="AY119" s="1">
        <v>-2.0205692999406901</v>
      </c>
      <c r="AZ119" s="1">
        <v>0.45054945054945</v>
      </c>
      <c r="BA119" s="1">
        <v>762</v>
      </c>
      <c r="BB119" s="1">
        <v>0</v>
      </c>
      <c r="BC119" s="1">
        <v>-0.30253042921204298</v>
      </c>
      <c r="BD119" s="1">
        <f t="shared" si="7"/>
        <v>3.2387867986072232</v>
      </c>
      <c r="BE119" s="1">
        <f t="shared" si="8"/>
        <v>2.9821395193802367</v>
      </c>
      <c r="BF119">
        <f>VLOOKUP($B119,vols!$A$1:$E$506,4,0)</f>
        <v>86</v>
      </c>
      <c r="BG119">
        <f>VLOOKUP($B119,vols!$A$1:$E$506,5,0)</f>
        <v>90</v>
      </c>
    </row>
    <row r="120" spans="1:59" hidden="1" x14ac:dyDescent="0.15">
      <c r="A120">
        <v>90</v>
      </c>
      <c r="B120" t="s">
        <v>143</v>
      </c>
      <c r="D120" s="1">
        <v>227</v>
      </c>
      <c r="E120" s="1">
        <v>5.3680183477782002</v>
      </c>
      <c r="F120" s="1">
        <v>-9.6921808698815105E-4</v>
      </c>
      <c r="G120" s="1">
        <v>8.5976988762695397E-2</v>
      </c>
      <c r="H120" s="1">
        <v>0.29321832951351301</v>
      </c>
      <c r="I120" s="1">
        <v>-0.74703136063404596</v>
      </c>
      <c r="J120" s="1">
        <v>0.54625550660792899</v>
      </c>
      <c r="K120" s="1">
        <v>119</v>
      </c>
      <c r="L120" s="1">
        <v>3.2278722893674501</v>
      </c>
      <c r="M120" s="2">
        <v>-9.8324730233364708E-4</v>
      </c>
      <c r="N120" s="1">
        <v>3.6616462087900002E-2</v>
      </c>
      <c r="O120" s="1">
        <v>0.191354284216215</v>
      </c>
      <c r="P120" s="1">
        <v>-0.61146490373581697</v>
      </c>
      <c r="Q120" s="1">
        <v>0.55462184873949505</v>
      </c>
      <c r="R120" s="1">
        <v>108</v>
      </c>
      <c r="S120" s="1">
        <v>2.1401460584107501</v>
      </c>
      <c r="T120" s="1">
        <v>-9.5361550169736496E-4</v>
      </c>
      <c r="U120" s="1">
        <v>4.9360526674795402E-2</v>
      </c>
      <c r="V120" s="1">
        <v>0.22217229051975701</v>
      </c>
      <c r="W120" s="1">
        <v>-0.45926905845418298</v>
      </c>
      <c r="X120" s="1">
        <v>0.53703703703703698</v>
      </c>
      <c r="Y120" s="1">
        <v>111</v>
      </c>
      <c r="Z120" s="1">
        <v>1.82580014434754</v>
      </c>
      <c r="AA120" s="1">
        <v>-1.8538714802796899E-3</v>
      </c>
      <c r="AB120" s="1">
        <v>3.5630550124732201E-2</v>
      </c>
      <c r="AC120" s="1">
        <v>0.18876056294875801</v>
      </c>
      <c r="AD120" s="1">
        <v>-1.0803414635191799</v>
      </c>
      <c r="AE120" s="1">
        <v>0.48648648648648601</v>
      </c>
      <c r="AF120" s="1">
        <v>116</v>
      </c>
      <c r="AG120" s="1">
        <v>3.54221820343066</v>
      </c>
      <c r="AH120" s="4">
        <v>-1.3032262783237701E-4</v>
      </c>
      <c r="AI120" s="1">
        <v>5.0346438637963099E-2</v>
      </c>
      <c r="AJ120" s="1">
        <v>0.224380120861815</v>
      </c>
      <c r="AK120" s="1">
        <v>-6.7374171876241506E-2</v>
      </c>
      <c r="AL120" s="1">
        <v>0.60344827586206895</v>
      </c>
      <c r="AM120" s="1">
        <v>77</v>
      </c>
      <c r="AN120" s="1">
        <v>1.63791723580785</v>
      </c>
      <c r="AO120" s="1">
        <v>-1.36016789779674E-3</v>
      </c>
      <c r="AP120" s="1">
        <v>3.3736047931292902E-2</v>
      </c>
      <c r="AQ120" s="1">
        <v>0.18367375406217601</v>
      </c>
      <c r="AR120" s="1">
        <v>-0.57021172494190497</v>
      </c>
      <c r="AS120" s="1">
        <v>0.55844155844155796</v>
      </c>
      <c r="AT120" s="1">
        <v>150</v>
      </c>
      <c r="AU120" s="1">
        <v>3.73010111197034</v>
      </c>
      <c r="AV120" s="1">
        <v>-7.6718362099981901E-4</v>
      </c>
      <c r="AW120" s="1">
        <v>5.2240940831402398E-2</v>
      </c>
      <c r="AX120" s="1">
        <v>0.22856277219049101</v>
      </c>
      <c r="AY120" s="1">
        <v>-0.50012676357330499</v>
      </c>
      <c r="AZ120" s="1">
        <v>0.54</v>
      </c>
      <c r="BA120" s="1">
        <v>796</v>
      </c>
      <c r="BB120" s="1">
        <v>0</v>
      </c>
      <c r="BC120" s="1">
        <v>0.50174789224758298</v>
      </c>
      <c r="BD120" s="1">
        <f t="shared" si="7"/>
        <v>3.2283532197227571</v>
      </c>
      <c r="BE120" s="1">
        <f t="shared" si="8"/>
        <v>3.0404703111830771</v>
      </c>
      <c r="BF120">
        <f>VLOOKUP($B120,vols!$A$1:$E$506,4,0)</f>
        <v>243</v>
      </c>
      <c r="BG120">
        <f>VLOOKUP($B120,vols!$A$1:$E$506,5,0)</f>
        <v>224</v>
      </c>
    </row>
    <row r="121" spans="1:59" hidden="1" x14ac:dyDescent="0.15">
      <c r="A121">
        <v>231</v>
      </c>
      <c r="B121" t="s">
        <v>284</v>
      </c>
      <c r="D121" s="1">
        <v>232</v>
      </c>
      <c r="E121" s="1">
        <v>4.6696952045896403</v>
      </c>
      <c r="F121" s="1">
        <v>-3.6069249313266799E-3</v>
      </c>
      <c r="G121" s="1">
        <v>0.15969675984467899</v>
      </c>
      <c r="H121" s="1">
        <v>0.39962077003664298</v>
      </c>
      <c r="I121" s="1">
        <v>-2.0940017306684502</v>
      </c>
      <c r="J121" s="1">
        <v>0.46551724137931</v>
      </c>
      <c r="K121" s="1">
        <v>129</v>
      </c>
      <c r="L121" s="1">
        <v>2.3823960207905399</v>
      </c>
      <c r="M121" s="2">
        <v>-5.4373168536570298E-3</v>
      </c>
      <c r="N121" s="1">
        <v>6.7316865472124898E-2</v>
      </c>
      <c r="O121" s="1">
        <v>0.25945493919392798</v>
      </c>
      <c r="P121" s="1">
        <v>-2.7034130716528302</v>
      </c>
      <c r="Q121" s="1">
        <v>0.50387596899224796</v>
      </c>
      <c r="R121" s="1">
        <v>103</v>
      </c>
      <c r="S121" s="1">
        <v>2.2872991837990999</v>
      </c>
      <c r="T121" s="1">
        <v>-1.3144923295731401E-3</v>
      </c>
      <c r="U121" s="1">
        <v>9.2379894372554699E-2</v>
      </c>
      <c r="V121" s="1">
        <v>0.303940609943052</v>
      </c>
      <c r="W121" s="1">
        <v>-0.445457781937732</v>
      </c>
      <c r="X121" s="1">
        <v>0.41747572815533901</v>
      </c>
      <c r="Y121" s="1">
        <v>104</v>
      </c>
      <c r="Z121" s="1">
        <v>2.1879855434240199</v>
      </c>
      <c r="AA121" s="1">
        <v>-2.8549003523144802E-3</v>
      </c>
      <c r="AB121" s="1">
        <v>2.8124070547349101E-2</v>
      </c>
      <c r="AC121" s="1">
        <v>0.16770232719717701</v>
      </c>
      <c r="AD121" s="1">
        <v>-1.7704562697666799</v>
      </c>
      <c r="AE121" s="1">
        <v>0.47115384615384598</v>
      </c>
      <c r="AF121" s="1">
        <v>128</v>
      </c>
      <c r="AG121" s="1">
        <v>2.48170966116562</v>
      </c>
      <c r="AH121" s="1">
        <v>-4.2179449017740898E-3</v>
      </c>
      <c r="AI121" s="1">
        <v>0.13157268929732999</v>
      </c>
      <c r="AJ121" s="1">
        <v>0.36272949879673499</v>
      </c>
      <c r="AK121" s="1">
        <v>-1.48842856513754</v>
      </c>
      <c r="AL121" s="1">
        <v>0.4609375</v>
      </c>
      <c r="AM121" s="1">
        <v>67</v>
      </c>
      <c r="AN121" s="1">
        <v>0.58978918186558804</v>
      </c>
      <c r="AO121" s="1">
        <v>-6.4921177672105897E-3</v>
      </c>
      <c r="AP121" s="1">
        <v>4.4139981344180498E-2</v>
      </c>
      <c r="AQ121" s="1">
        <v>0.210095172110595</v>
      </c>
      <c r="AR121" s="1">
        <v>-2.0703564295810502</v>
      </c>
      <c r="AS121" s="1">
        <v>0.43283582089552203</v>
      </c>
      <c r="AT121" s="1">
        <v>165</v>
      </c>
      <c r="AU121" s="1">
        <v>4.0799060227240496</v>
      </c>
      <c r="AV121" s="1">
        <v>-2.4353617797859398E-3</v>
      </c>
      <c r="AW121" s="1">
        <v>0.115556778500499</v>
      </c>
      <c r="AX121" s="1">
        <v>0.33993643302902798</v>
      </c>
      <c r="AY121" s="1">
        <v>-1.1820877511836601</v>
      </c>
      <c r="AZ121" s="1">
        <v>0.47878787878787799</v>
      </c>
      <c r="BA121" s="1">
        <v>793</v>
      </c>
      <c r="BB121" s="1">
        <v>0</v>
      </c>
      <c r="BC121" s="1">
        <v>0.86018957345971503</v>
      </c>
      <c r="BD121" s="1">
        <f t="shared" si="7"/>
        <v>3.2197164492643346</v>
      </c>
      <c r="BE121" s="1">
        <f t="shared" si="8"/>
        <v>1.6215200877059051</v>
      </c>
      <c r="BF121">
        <f>VLOOKUP($B121,vols!$A$1:$E$506,4,0)</f>
        <v>106</v>
      </c>
      <c r="BG121">
        <f>VLOOKUP($B121,vols!$A$1:$E$506,5,0)</f>
        <v>143</v>
      </c>
    </row>
    <row r="122" spans="1:59" hidden="1" x14ac:dyDescent="0.15">
      <c r="A122">
        <v>452</v>
      </c>
      <c r="B122" t="s">
        <v>505</v>
      </c>
      <c r="D122" s="1">
        <v>255</v>
      </c>
      <c r="E122" s="1">
        <v>3.68903280929494</v>
      </c>
      <c r="F122" s="1">
        <v>-2.1098231706857401E-3</v>
      </c>
      <c r="G122" s="1">
        <v>0.100416406797042</v>
      </c>
      <c r="H122" s="1">
        <v>0.31688547899366099</v>
      </c>
      <c r="I122" s="1">
        <v>-1.69113172069616</v>
      </c>
      <c r="J122" s="1">
        <v>0.494117647058823</v>
      </c>
      <c r="K122" s="1">
        <v>130</v>
      </c>
      <c r="L122" s="1">
        <v>1.85543663780913</v>
      </c>
      <c r="M122" s="2">
        <v>-1.6973399374906901E-3</v>
      </c>
      <c r="N122" s="1">
        <v>3.9034173172797303E-2</v>
      </c>
      <c r="O122" s="1">
        <v>0.19757067892983801</v>
      </c>
      <c r="P122" s="1">
        <v>-1.10824568262001</v>
      </c>
      <c r="Q122" s="1">
        <v>0.52307692307692299</v>
      </c>
      <c r="R122" s="1">
        <v>125</v>
      </c>
      <c r="S122" s="1">
        <v>1.83359617148581</v>
      </c>
      <c r="T122" s="1">
        <v>-2.5355058673430398E-3</v>
      </c>
      <c r="U122" s="1">
        <v>6.1382233624244699E-2</v>
      </c>
      <c r="V122" s="1">
        <v>0.24775438164489499</v>
      </c>
      <c r="W122" s="1">
        <v>-1.2792437062612401</v>
      </c>
      <c r="X122" s="1">
        <v>0.46400000000000002</v>
      </c>
      <c r="Y122" s="1">
        <v>121</v>
      </c>
      <c r="Z122" s="1">
        <v>2.1101579103340402</v>
      </c>
      <c r="AA122" s="1">
        <v>-1.5017432867377601E-3</v>
      </c>
      <c r="AB122" s="1">
        <v>3.7623536344146398E-2</v>
      </c>
      <c r="AC122" s="1">
        <v>0.19396787451572001</v>
      </c>
      <c r="AD122" s="1">
        <v>-0.92906722238648598</v>
      </c>
      <c r="AE122" s="1">
        <v>0.495867768595041</v>
      </c>
      <c r="AF122" s="1">
        <v>134</v>
      </c>
      <c r="AG122" s="1">
        <v>1.5788748989609001</v>
      </c>
      <c r="AH122" s="1">
        <v>-2.6543723204899101E-3</v>
      </c>
      <c r="AI122" s="1">
        <v>6.2792870452895597E-2</v>
      </c>
      <c r="AJ122" s="1">
        <v>0.25058505632398598</v>
      </c>
      <c r="AK122" s="1">
        <v>-1.4194217969876599</v>
      </c>
      <c r="AL122" s="1">
        <v>0.49253731343283502</v>
      </c>
      <c r="AM122" s="1">
        <v>69</v>
      </c>
      <c r="AN122" s="1">
        <v>0.76405348415327201</v>
      </c>
      <c r="AO122" s="1">
        <v>-3.3250516063276499E-3</v>
      </c>
      <c r="AP122" s="1">
        <v>2.6814982811686899E-2</v>
      </c>
      <c r="AQ122" s="1">
        <v>0.16375281008790901</v>
      </c>
      <c r="AR122" s="1">
        <v>-1.4010664043776699</v>
      </c>
      <c r="AS122" s="1">
        <v>0.49275362318840499</v>
      </c>
      <c r="AT122" s="1">
        <v>186</v>
      </c>
      <c r="AU122" s="1">
        <v>2.92497932514167</v>
      </c>
      <c r="AV122" s="1">
        <v>-1.65657580820308E-3</v>
      </c>
      <c r="AW122" s="1">
        <v>7.3601423985355005E-2</v>
      </c>
      <c r="AX122" s="1">
        <v>0.271295823752145</v>
      </c>
      <c r="AY122" s="1">
        <v>-1.1296396689009001</v>
      </c>
      <c r="AZ122" s="1">
        <v>0.494623655913978</v>
      </c>
      <c r="BA122" s="1">
        <v>848</v>
      </c>
      <c r="BB122" s="1">
        <v>0</v>
      </c>
      <c r="BC122" s="1">
        <v>-0.29225072732081397</v>
      </c>
      <c r="BD122" s="1">
        <f t="shared" si="7"/>
        <v>3.2172300524624839</v>
      </c>
      <c r="BE122" s="1">
        <f t="shared" si="8"/>
        <v>1.2866241716400861</v>
      </c>
      <c r="BF122">
        <f>VLOOKUP($B122,vols!$A$1:$E$506,4,0)</f>
        <v>246</v>
      </c>
      <c r="BG122">
        <f>VLOOKUP($B122,vols!$A$1:$E$506,5,0)</f>
        <v>337</v>
      </c>
    </row>
    <row r="123" spans="1:59" hidden="1" x14ac:dyDescent="0.15">
      <c r="A123">
        <v>5</v>
      </c>
      <c r="B123" t="s">
        <v>58</v>
      </c>
      <c r="D123" s="1">
        <v>223</v>
      </c>
      <c r="E123" s="1">
        <v>6.55</v>
      </c>
      <c r="F123" s="1">
        <v>0</v>
      </c>
      <c r="G123" s="1">
        <v>0.18</v>
      </c>
      <c r="H123" s="1">
        <v>0.43</v>
      </c>
      <c r="I123" s="1">
        <v>-1.06</v>
      </c>
      <c r="J123" s="1">
        <v>0.43</v>
      </c>
      <c r="K123" s="1">
        <v>122</v>
      </c>
      <c r="L123" s="1">
        <v>3.95</v>
      </c>
      <c r="M123" s="2">
        <v>0</v>
      </c>
      <c r="N123" s="1">
        <v>0.06</v>
      </c>
      <c r="O123" s="1">
        <v>0.25</v>
      </c>
      <c r="P123" s="1">
        <v>-0.19</v>
      </c>
      <c r="Q123" s="1">
        <v>0.47</v>
      </c>
      <c r="R123" s="1">
        <v>101</v>
      </c>
      <c r="S123" s="1">
        <v>2.61</v>
      </c>
      <c r="T123" s="1">
        <v>0</v>
      </c>
      <c r="U123" s="1">
        <v>0.12</v>
      </c>
      <c r="V123" s="1">
        <v>0.35</v>
      </c>
      <c r="W123" s="1">
        <v>-1.17</v>
      </c>
      <c r="X123" s="1">
        <v>0.4</v>
      </c>
      <c r="Y123" s="1">
        <v>100</v>
      </c>
      <c r="Z123" s="1">
        <v>5.15</v>
      </c>
      <c r="AA123" s="1">
        <v>0</v>
      </c>
      <c r="AB123" s="1">
        <v>0.13</v>
      </c>
      <c r="AC123" s="1">
        <v>0.36</v>
      </c>
      <c r="AD123" s="1">
        <v>-0.75</v>
      </c>
      <c r="AE123" s="1">
        <v>0.53</v>
      </c>
      <c r="AF123" s="1">
        <v>123</v>
      </c>
      <c r="AG123" s="1">
        <v>1.41</v>
      </c>
      <c r="AH123" s="1">
        <v>0</v>
      </c>
      <c r="AI123" s="1">
        <v>0.06</v>
      </c>
      <c r="AJ123" s="1">
        <v>0.24</v>
      </c>
      <c r="AK123" s="1">
        <v>-0.78</v>
      </c>
      <c r="AL123" s="1">
        <v>0.36</v>
      </c>
      <c r="AM123" s="1">
        <v>69</v>
      </c>
      <c r="AN123" s="1">
        <v>2.13</v>
      </c>
      <c r="AO123" s="1">
        <v>0</v>
      </c>
      <c r="AP123" s="1">
        <v>0.08</v>
      </c>
      <c r="AQ123" s="1">
        <v>0.27</v>
      </c>
      <c r="AR123" s="1">
        <v>-0.82</v>
      </c>
      <c r="AS123" s="1">
        <v>0.48</v>
      </c>
      <c r="AT123" s="1">
        <v>154</v>
      </c>
      <c r="AU123" s="1">
        <v>4.43</v>
      </c>
      <c r="AV123" s="1">
        <v>0</v>
      </c>
      <c r="AW123" s="1">
        <v>0.11</v>
      </c>
      <c r="AX123" s="1">
        <v>0.33</v>
      </c>
      <c r="AY123" s="1">
        <v>-0.7</v>
      </c>
      <c r="AZ123" s="1">
        <v>0.42</v>
      </c>
      <c r="BA123" s="1">
        <v>719</v>
      </c>
      <c r="BB123" s="1">
        <v>0</v>
      </c>
      <c r="BC123" s="1">
        <v>1.2493917274939099</v>
      </c>
      <c r="BD123" s="1">
        <f t="shared" si="7"/>
        <v>3.18060827250609</v>
      </c>
      <c r="BE123" s="1">
        <f t="shared" si="8"/>
        <v>0.16060827250609</v>
      </c>
      <c r="BF123">
        <f>VLOOKUP($B123,vols!$A$1:$E$506,4,0)</f>
        <v>106</v>
      </c>
      <c r="BG123">
        <f>VLOOKUP($B123,vols!$A$1:$E$506,5,0)</f>
        <v>157</v>
      </c>
    </row>
    <row r="124" spans="1:59" hidden="1" x14ac:dyDescent="0.15">
      <c r="A124">
        <v>98</v>
      </c>
      <c r="B124" t="s">
        <v>151</v>
      </c>
      <c r="D124" s="1">
        <v>251</v>
      </c>
      <c r="E124" s="1">
        <v>2.82948225898796</v>
      </c>
      <c r="F124" s="1">
        <v>-4.5711825869140903E-3</v>
      </c>
      <c r="G124" s="1">
        <v>0.18986775185126401</v>
      </c>
      <c r="H124" s="1">
        <v>0.43573816891714201</v>
      </c>
      <c r="I124" s="1">
        <v>-2.62266592244718</v>
      </c>
      <c r="J124" s="1">
        <v>0.44223107569721098</v>
      </c>
      <c r="K124" s="1">
        <v>126</v>
      </c>
      <c r="L124" s="1">
        <v>1.3652248396821001</v>
      </c>
      <c r="M124" s="2">
        <v>-3.8610829721062198E-3</v>
      </c>
      <c r="N124" s="1">
        <v>5.99614011880285E-2</v>
      </c>
      <c r="O124" s="1">
        <v>0.244870172107646</v>
      </c>
      <c r="P124" s="1">
        <v>-1.98675261383619</v>
      </c>
      <c r="Q124" s="1">
        <v>0.49206349206349198</v>
      </c>
      <c r="R124" s="1">
        <v>125</v>
      </c>
      <c r="S124" s="1">
        <v>1.46425741930586</v>
      </c>
      <c r="T124" s="1">
        <v>-5.2927354213156298E-3</v>
      </c>
      <c r="U124" s="1">
        <v>0.129906350663235</v>
      </c>
      <c r="V124" s="1">
        <v>0.360425235885662</v>
      </c>
      <c r="W124" s="1">
        <v>-1.8209024421678801</v>
      </c>
      <c r="X124" s="1">
        <v>0.39200000000000002</v>
      </c>
      <c r="Y124" s="1">
        <v>120</v>
      </c>
      <c r="Z124" s="1">
        <v>2.4245294461313902</v>
      </c>
      <c r="AA124" s="1">
        <v>-3.9831368613621803E-3</v>
      </c>
      <c r="AB124" s="1">
        <v>0.111520597122213</v>
      </c>
      <c r="AC124" s="1">
        <v>0.33394699747446899</v>
      </c>
      <c r="AD124" s="1">
        <v>-1.41936681595209</v>
      </c>
      <c r="AE124" s="1">
        <v>0.46666666666666601</v>
      </c>
      <c r="AF124" s="1">
        <v>131</v>
      </c>
      <c r="AG124" s="1">
        <v>0.40495281285657297</v>
      </c>
      <c r="AH124" s="1">
        <v>-5.1053615284459702E-3</v>
      </c>
      <c r="AI124" s="1">
        <v>7.8347154729050794E-2</v>
      </c>
      <c r="AJ124" s="1">
        <v>0.27990561753750198</v>
      </c>
      <c r="AK124" s="1">
        <v>-2.3893852724724698</v>
      </c>
      <c r="AL124" s="1">
        <v>0.41984732824427401</v>
      </c>
      <c r="AM124" s="1">
        <v>57</v>
      </c>
      <c r="AN124" s="1">
        <v>-5.2567698787305703E-2</v>
      </c>
      <c r="AO124" s="1">
        <v>-4.9469625548095603E-3</v>
      </c>
      <c r="AP124" s="1">
        <v>3.05080372806244E-2</v>
      </c>
      <c r="AQ124" s="1">
        <v>0.17466550111749099</v>
      </c>
      <c r="AR124" s="1">
        <v>-1.6143821408354</v>
      </c>
      <c r="AS124" s="1">
        <v>0.38596491228070101</v>
      </c>
      <c r="AT124" s="1">
        <v>194</v>
      </c>
      <c r="AU124" s="1">
        <v>2.8820499577752701</v>
      </c>
      <c r="AV124" s="1">
        <v>-4.46020093836465E-3</v>
      </c>
      <c r="AW124" s="1">
        <v>0.15935971457063899</v>
      </c>
      <c r="AX124" s="1">
        <v>0.39919884089340701</v>
      </c>
      <c r="AY124" s="1">
        <v>-2.1563659332724101</v>
      </c>
      <c r="AZ124" s="1">
        <v>0.45876288659793801</v>
      </c>
      <c r="BA124" s="1">
        <v>783</v>
      </c>
      <c r="BB124" s="1">
        <v>0</v>
      </c>
      <c r="BC124" s="1">
        <v>-0.29324324324324302</v>
      </c>
      <c r="BD124" s="1">
        <f t="shared" si="7"/>
        <v>3.1752932010185129</v>
      </c>
      <c r="BE124" s="1">
        <f t="shared" si="8"/>
        <v>0.11170956961332995</v>
      </c>
      <c r="BF124">
        <f>VLOOKUP($B124,vols!$A$1:$E$506,4,0)</f>
        <v>117</v>
      </c>
      <c r="BG124">
        <f>VLOOKUP($B124,vols!$A$1:$E$506,5,0)</f>
        <v>95</v>
      </c>
    </row>
    <row r="125" spans="1:59" hidden="1" x14ac:dyDescent="0.15">
      <c r="A125">
        <v>95</v>
      </c>
      <c r="B125" t="s">
        <v>148</v>
      </c>
      <c r="D125" s="1">
        <v>244</v>
      </c>
      <c r="E125" s="1">
        <v>3.4967716911507498</v>
      </c>
      <c r="F125" s="1">
        <v>-1.8548948479288399E-3</v>
      </c>
      <c r="G125" s="1">
        <v>7.2549556945840199E-2</v>
      </c>
      <c r="H125" s="1">
        <v>0.26935024957449</v>
      </c>
      <c r="I125" s="1">
        <v>-1.6803190032666699</v>
      </c>
      <c r="J125" s="1">
        <v>0.47131147540983598</v>
      </c>
      <c r="K125" s="1">
        <v>132</v>
      </c>
      <c r="L125" s="1">
        <v>1.13464540236127</v>
      </c>
      <c r="M125" s="2">
        <v>-1.8423129245560099E-3</v>
      </c>
      <c r="N125" s="1">
        <v>2.5946887959497299E-2</v>
      </c>
      <c r="O125" s="1">
        <v>0.161080377326033</v>
      </c>
      <c r="P125" s="1">
        <v>-1.5097140326979499</v>
      </c>
      <c r="Q125" s="1">
        <v>0.46212121212121199</v>
      </c>
      <c r="R125" s="1">
        <v>112</v>
      </c>
      <c r="S125" s="1">
        <v>2.3621262887894798</v>
      </c>
      <c r="T125" s="1">
        <v>-1.86972354333254E-3</v>
      </c>
      <c r="U125" s="1">
        <v>4.6602668986342799E-2</v>
      </c>
      <c r="V125" s="1">
        <v>0.215876513280956</v>
      </c>
      <c r="W125" s="1">
        <v>-0.97004085192308698</v>
      </c>
      <c r="X125" s="1">
        <v>0.48214285714285698</v>
      </c>
      <c r="Y125" s="1">
        <v>115</v>
      </c>
      <c r="Z125" s="1">
        <v>1.69707411740322</v>
      </c>
      <c r="AA125" s="1">
        <v>-1.11407417815832E-3</v>
      </c>
      <c r="AB125" s="1">
        <v>4.3755057968967802E-2</v>
      </c>
      <c r="AC125" s="1">
        <v>0.20917709714251101</v>
      </c>
      <c r="AD125" s="1">
        <v>-0.61248832801671704</v>
      </c>
      <c r="AE125" s="1">
        <v>0.46956521739130402</v>
      </c>
      <c r="AF125" s="1">
        <v>129</v>
      </c>
      <c r="AG125" s="1">
        <v>1.79969757374753</v>
      </c>
      <c r="AH125" s="1">
        <v>-2.51531637524365E-3</v>
      </c>
      <c r="AI125" s="1">
        <v>2.8794498976872401E-2</v>
      </c>
      <c r="AJ125" s="1">
        <v>0.169689419165935</v>
      </c>
      <c r="AK125" s="1">
        <v>-1.91217468950809</v>
      </c>
      <c r="AL125" s="1">
        <v>0.47286821705426302</v>
      </c>
      <c r="AM125" s="1">
        <v>67</v>
      </c>
      <c r="AN125" s="1">
        <v>0.71590456561655103</v>
      </c>
      <c r="AO125" s="1">
        <v>-1.7611379516331699E-3</v>
      </c>
      <c r="AP125" s="1">
        <v>2.3904316183329999E-2</v>
      </c>
      <c r="AQ125" s="1">
        <v>0.154610207241727</v>
      </c>
      <c r="AR125" s="1">
        <v>-0.76318533468452798</v>
      </c>
      <c r="AS125" s="1">
        <v>0.47761194029850701</v>
      </c>
      <c r="AT125" s="1">
        <v>177</v>
      </c>
      <c r="AU125" s="1">
        <v>2.7808671255342001</v>
      </c>
      <c r="AV125" s="1">
        <v>-1.8903847465266399E-3</v>
      </c>
      <c r="AW125" s="1">
        <v>4.8645240762510103E-2</v>
      </c>
      <c r="AX125" s="1">
        <v>0.22055666111571001</v>
      </c>
      <c r="AY125" s="1">
        <v>-1.5170618671982701</v>
      </c>
      <c r="AZ125" s="1">
        <v>0.468926553672316</v>
      </c>
      <c r="BA125" s="1">
        <v>776</v>
      </c>
      <c r="BB125" s="1">
        <v>0</v>
      </c>
      <c r="BC125" s="1">
        <v>-0.38276243093922602</v>
      </c>
      <c r="BD125" s="1">
        <f t="shared" si="7"/>
        <v>3.1636295564734263</v>
      </c>
      <c r="BE125" s="1">
        <f t="shared" si="8"/>
        <v>1.4169351428083039</v>
      </c>
      <c r="BF125">
        <f>VLOOKUP($B125,vols!$A$1:$E$506,4,0)</f>
        <v>206</v>
      </c>
      <c r="BG125">
        <f>VLOOKUP($B125,vols!$A$1:$E$506,5,0)</f>
        <v>190</v>
      </c>
    </row>
    <row r="126" spans="1:59" hidden="1" x14ac:dyDescent="0.15">
      <c r="A126">
        <v>143</v>
      </c>
      <c r="B126" t="s">
        <v>196</v>
      </c>
      <c r="D126" s="1">
        <v>238</v>
      </c>
      <c r="E126" s="1">
        <v>3.3507970332978601</v>
      </c>
      <c r="F126" s="1">
        <v>-3.3269472337658498E-3</v>
      </c>
      <c r="G126" s="1">
        <v>0.144751549920274</v>
      </c>
      <c r="H126" s="1">
        <v>0.380462284491214</v>
      </c>
      <c r="I126" s="1">
        <v>-2.0811877390032198</v>
      </c>
      <c r="J126" s="1">
        <v>0.46638655462184803</v>
      </c>
      <c r="K126" s="1">
        <v>122</v>
      </c>
      <c r="L126" s="1">
        <v>1.76049551510985</v>
      </c>
      <c r="M126" s="2">
        <v>-2.36268091199746E-3</v>
      </c>
      <c r="N126" s="1">
        <v>6.5726992190074704E-2</v>
      </c>
      <c r="O126" s="1">
        <v>0.25637276023414501</v>
      </c>
      <c r="P126" s="1">
        <v>-1.12432799413024</v>
      </c>
      <c r="Q126" s="1">
        <v>0.483606557377049</v>
      </c>
      <c r="R126" s="1">
        <v>116</v>
      </c>
      <c r="S126" s="1">
        <v>1.590301518188</v>
      </c>
      <c r="T126" s="1">
        <v>-4.34108939976364E-3</v>
      </c>
      <c r="U126" s="1">
        <v>7.9024557730199299E-2</v>
      </c>
      <c r="V126" s="1">
        <v>0.28111306929810098</v>
      </c>
      <c r="W126" s="1">
        <v>-1.7913303413104</v>
      </c>
      <c r="X126" s="1">
        <v>0.44827586206896503</v>
      </c>
      <c r="Y126" s="1">
        <v>118</v>
      </c>
      <c r="Z126" s="1">
        <v>1.87768045565696</v>
      </c>
      <c r="AA126" s="1">
        <v>-3.8277883471283698E-3</v>
      </c>
      <c r="AB126" s="1">
        <v>6.5370816998192194E-2</v>
      </c>
      <c r="AC126" s="1">
        <v>0.25567717340073998</v>
      </c>
      <c r="AD126" s="1">
        <v>-1.7665989456680999</v>
      </c>
      <c r="AE126" s="1">
        <v>0.49152542372881303</v>
      </c>
      <c r="AF126" s="1">
        <v>120</v>
      </c>
      <c r="AG126" s="1">
        <v>1.4731165776409001</v>
      </c>
      <c r="AH126" s="1">
        <v>-2.8344534722927E-3</v>
      </c>
      <c r="AI126" s="1">
        <v>7.9380732922081795E-2</v>
      </c>
      <c r="AJ126" s="1">
        <v>0.281745865847365</v>
      </c>
      <c r="AK126" s="1">
        <v>-1.2072383587675699</v>
      </c>
      <c r="AL126" s="1">
        <v>0.44166666666666599</v>
      </c>
      <c r="AM126" s="1">
        <v>65</v>
      </c>
      <c r="AN126" s="1">
        <v>0.36159056356160602</v>
      </c>
      <c r="AO126" s="1">
        <v>-4.7249123731411304E-3</v>
      </c>
      <c r="AP126" s="1">
        <v>3.8339352608556601E-2</v>
      </c>
      <c r="AQ126" s="1">
        <v>0.19580437331315301</v>
      </c>
      <c r="AR126" s="1">
        <v>-1.5685007390667001</v>
      </c>
      <c r="AS126" s="1">
        <v>0.4</v>
      </c>
      <c r="AT126" s="1">
        <v>173</v>
      </c>
      <c r="AU126" s="1">
        <v>2.9892064697362501</v>
      </c>
      <c r="AV126" s="1">
        <v>-2.8017002160814898E-3</v>
      </c>
      <c r="AW126" s="1">
        <v>0.106412197311717</v>
      </c>
      <c r="AX126" s="1">
        <v>0.32620882469932799</v>
      </c>
      <c r="AY126" s="1">
        <v>-1.4858400530054501</v>
      </c>
      <c r="AZ126" s="1">
        <v>0.49132947976878599</v>
      </c>
      <c r="BA126" s="1">
        <v>787</v>
      </c>
      <c r="BB126" s="1">
        <v>0</v>
      </c>
      <c r="BC126" s="1">
        <v>-0.14996544574982701</v>
      </c>
      <c r="BD126" s="1">
        <f t="shared" si="7"/>
        <v>3.1391719154860773</v>
      </c>
      <c r="BE126" s="1">
        <f t="shared" si="8"/>
        <v>1.3231511318910731</v>
      </c>
      <c r="BF126">
        <f>VLOOKUP($B126,vols!$A$1:$E$506,4,0)</f>
        <v>10</v>
      </c>
      <c r="BG126">
        <f>VLOOKUP($B126,vols!$A$1:$E$506,5,0)</f>
        <v>34</v>
      </c>
    </row>
    <row r="127" spans="1:59" hidden="1" x14ac:dyDescent="0.15">
      <c r="A127">
        <v>112</v>
      </c>
      <c r="B127" t="s">
        <v>165</v>
      </c>
      <c r="D127" s="1">
        <v>226</v>
      </c>
      <c r="E127" s="1">
        <v>4.8174509630171398</v>
      </c>
      <c r="F127" s="1">
        <v>-1.46515181863973E-3</v>
      </c>
      <c r="G127" s="1">
        <v>7.6415360756559594E-2</v>
      </c>
      <c r="H127" s="1">
        <v>0.27643328445858201</v>
      </c>
      <c r="I127" s="1">
        <v>-1.1925451012153001</v>
      </c>
      <c r="J127" s="1">
        <v>0.49115044247787598</v>
      </c>
      <c r="K127" s="1">
        <v>127</v>
      </c>
      <c r="L127" s="1">
        <v>2.8479978589276298</v>
      </c>
      <c r="M127" s="2">
        <v>-5.9591740014610501E-4</v>
      </c>
      <c r="N127" s="1">
        <v>2.85124675760276E-2</v>
      </c>
      <c r="O127" s="1">
        <v>0.16885635189718901</v>
      </c>
      <c r="P127" s="1">
        <v>-0.44820055016132798</v>
      </c>
      <c r="Q127" s="1">
        <v>0.56692913385826704</v>
      </c>
      <c r="R127" s="1">
        <v>99</v>
      </c>
      <c r="S127" s="1">
        <v>1.9694531040895</v>
      </c>
      <c r="T127" s="1">
        <v>-2.5916086670957602E-3</v>
      </c>
      <c r="U127" s="1">
        <v>4.7902893180531897E-2</v>
      </c>
      <c r="V127" s="1">
        <v>0.218867295822221</v>
      </c>
      <c r="W127" s="1">
        <v>-1.1604184554904</v>
      </c>
      <c r="X127" s="1">
        <v>0.39393939393939298</v>
      </c>
      <c r="Y127" s="1">
        <v>104</v>
      </c>
      <c r="Z127" s="1">
        <v>3.7927603206453</v>
      </c>
      <c r="AA127" s="1">
        <v>7.5228376405399896E-5</v>
      </c>
      <c r="AB127" s="1">
        <v>5.3539306100833503E-2</v>
      </c>
      <c r="AC127" s="1">
        <v>0.23138562207024299</v>
      </c>
      <c r="AD127" s="1">
        <v>3.3487485957117501E-2</v>
      </c>
      <c r="AE127" s="1">
        <v>0.49038461538461497</v>
      </c>
      <c r="AF127" s="1">
        <v>122</v>
      </c>
      <c r="AG127" s="1">
        <v>1.02469064237184</v>
      </c>
      <c r="AH127" s="1">
        <v>-2.7656367374073402E-3</v>
      </c>
      <c r="AI127" s="1">
        <v>2.2876054655726001E-2</v>
      </c>
      <c r="AJ127" s="1">
        <v>0.151248321166636</v>
      </c>
      <c r="AK127" s="1">
        <v>-2.2308193529762201</v>
      </c>
      <c r="AL127" s="1">
        <v>0.49180327868852403</v>
      </c>
      <c r="AM127" s="1">
        <v>69</v>
      </c>
      <c r="AN127" s="1">
        <v>1.1867203669319999</v>
      </c>
      <c r="AO127" s="1">
        <v>-2.1731977378036801E-3</v>
      </c>
      <c r="AP127" s="1">
        <v>3.2930984027060801E-2</v>
      </c>
      <c r="AQ127" s="1">
        <v>0.181468961607931</v>
      </c>
      <c r="AR127" s="1">
        <v>-0.82631565519411998</v>
      </c>
      <c r="AS127" s="1">
        <v>0.405797101449275</v>
      </c>
      <c r="AT127" s="1">
        <v>157</v>
      </c>
      <c r="AU127" s="1">
        <v>3.6307305960851299</v>
      </c>
      <c r="AV127" s="1">
        <v>-1.1519776620864399E-3</v>
      </c>
      <c r="AW127" s="1">
        <v>4.3484376729498703E-2</v>
      </c>
      <c r="AX127" s="1">
        <v>0.20852907885831801</v>
      </c>
      <c r="AY127" s="1">
        <v>-0.86179115291438901</v>
      </c>
      <c r="AZ127" s="1">
        <v>0.52866242038216504</v>
      </c>
      <c r="BA127" s="1">
        <v>742</v>
      </c>
      <c r="BB127" s="1">
        <v>0</v>
      </c>
      <c r="BC127" s="1">
        <v>0.50372881355932198</v>
      </c>
      <c r="BD127" s="1">
        <f t="shared" si="7"/>
        <v>3.1270017825258081</v>
      </c>
      <c r="BE127" s="1">
        <f t="shared" si="8"/>
        <v>0.52096182881251807</v>
      </c>
      <c r="BF127">
        <f>VLOOKUP($B127,vols!$A$1:$E$506,4,0)</f>
        <v>442</v>
      </c>
      <c r="BG127">
        <f>VLOOKUP($B127,vols!$A$1:$E$506,5,0)</f>
        <v>485</v>
      </c>
    </row>
    <row r="128" spans="1:59" hidden="1" x14ac:dyDescent="0.15">
      <c r="A128">
        <v>261</v>
      </c>
      <c r="B128" t="s">
        <v>314</v>
      </c>
      <c r="D128" s="1">
        <v>248</v>
      </c>
      <c r="E128" s="1">
        <v>2.7397428035697402</v>
      </c>
      <c r="F128" s="1">
        <v>-3.0097834582742799E-3</v>
      </c>
      <c r="G128" s="1">
        <v>0.119027469924168</v>
      </c>
      <c r="H128" s="1">
        <v>0.34500357958167399</v>
      </c>
      <c r="I128" s="1">
        <v>-2.1635320380069101</v>
      </c>
      <c r="J128" s="1">
        <v>0.45967741935483802</v>
      </c>
      <c r="K128" s="1">
        <v>113</v>
      </c>
      <c r="L128" s="1">
        <v>2.2634809366998199</v>
      </c>
      <c r="M128" s="2">
        <v>-1.9384384271992001E-3</v>
      </c>
      <c r="N128" s="1">
        <v>5.1699818326532199E-2</v>
      </c>
      <c r="O128" s="1">
        <v>0.22737594051819099</v>
      </c>
      <c r="P128" s="1">
        <v>-0.96335409003392303</v>
      </c>
      <c r="Q128" s="1">
        <v>0.50442477876106195</v>
      </c>
      <c r="R128" s="1">
        <v>135</v>
      </c>
      <c r="S128" s="1">
        <v>0.47626186686991001</v>
      </c>
      <c r="T128" s="1">
        <v>-3.9065389287297097E-3</v>
      </c>
      <c r="U128" s="1">
        <v>6.7327651597636401E-2</v>
      </c>
      <c r="V128" s="1">
        <v>0.25947572448619599</v>
      </c>
      <c r="W128" s="1">
        <v>-2.0324936231426398</v>
      </c>
      <c r="X128" s="1">
        <v>0.422222222222222</v>
      </c>
      <c r="Y128" s="1">
        <v>125</v>
      </c>
      <c r="Z128" s="1">
        <v>1.7182246310593901</v>
      </c>
      <c r="AA128" s="1">
        <v>-2.8362025445232098E-3</v>
      </c>
      <c r="AB128" s="1">
        <v>7.0404630117848893E-2</v>
      </c>
      <c r="AC128" s="1">
        <v>0.26533870829158801</v>
      </c>
      <c r="AD128" s="1">
        <v>-1.33612362986181</v>
      </c>
      <c r="AE128" s="1">
        <v>0.47199999999999998</v>
      </c>
      <c r="AF128" s="1">
        <v>123</v>
      </c>
      <c r="AG128" s="1">
        <v>1.0215181725103399</v>
      </c>
      <c r="AH128" s="1">
        <v>-3.1861868259074702E-3</v>
      </c>
      <c r="AI128" s="1">
        <v>4.86228398063197E-2</v>
      </c>
      <c r="AJ128" s="1">
        <v>0.22050587249848799</v>
      </c>
      <c r="AK128" s="1">
        <v>-1.77728137190226</v>
      </c>
      <c r="AL128" s="1">
        <v>0.44715447154471499</v>
      </c>
      <c r="AM128" s="1">
        <v>61</v>
      </c>
      <c r="AN128" s="1">
        <v>0.156234659656171</v>
      </c>
      <c r="AO128" s="1">
        <v>-3.4850136683022099E-3</v>
      </c>
      <c r="AP128" s="1">
        <v>3.0222177659348301E-2</v>
      </c>
      <c r="AQ128" s="1">
        <v>0.17384526930390801</v>
      </c>
      <c r="AR128" s="1">
        <v>-1.2228450887254301</v>
      </c>
      <c r="AS128" s="1">
        <v>0.44262295081967201</v>
      </c>
      <c r="AT128" s="1">
        <v>187</v>
      </c>
      <c r="AU128" s="1">
        <v>2.5835081439135599</v>
      </c>
      <c r="AV128" s="1">
        <v>-2.8547618389603499E-3</v>
      </c>
      <c r="AW128" s="1">
        <v>8.8805292264820299E-2</v>
      </c>
      <c r="AX128" s="1">
        <v>0.29800216822167602</v>
      </c>
      <c r="AY128" s="1">
        <v>-1.7913979185831801</v>
      </c>
      <c r="AZ128" s="1">
        <v>0.46524064171122997</v>
      </c>
      <c r="BA128" s="1">
        <v>798</v>
      </c>
      <c r="BB128" s="1">
        <v>0</v>
      </c>
      <c r="BC128" s="1">
        <v>-0.47119040655162298</v>
      </c>
      <c r="BD128" s="1">
        <f t="shared" si="7"/>
        <v>3.0546985504651829</v>
      </c>
      <c r="BE128" s="1">
        <f t="shared" si="8"/>
        <v>0.55032776595871691</v>
      </c>
      <c r="BF128">
        <f>VLOOKUP($B128,vols!$A$1:$E$506,4,0)</f>
        <v>71</v>
      </c>
      <c r="BG128">
        <f>VLOOKUP($B128,vols!$A$1:$E$506,5,0)</f>
        <v>56</v>
      </c>
    </row>
    <row r="129" spans="1:59" hidden="1" x14ac:dyDescent="0.15">
      <c r="A129">
        <v>442</v>
      </c>
      <c r="B129" t="s">
        <v>495</v>
      </c>
      <c r="D129" s="1">
        <v>238</v>
      </c>
      <c r="E129" s="1">
        <v>4.7076977279232501</v>
      </c>
      <c r="F129" s="1">
        <v>-2.4652199901331602E-3</v>
      </c>
      <c r="G129" s="1">
        <v>0.14491452743168401</v>
      </c>
      <c r="H129" s="1">
        <v>0.38067640776870298</v>
      </c>
      <c r="I129" s="1">
        <v>-1.5347868313829101</v>
      </c>
      <c r="J129" s="1">
        <v>0.48319327731092399</v>
      </c>
      <c r="K129" s="1">
        <v>125</v>
      </c>
      <c r="L129" s="1">
        <v>2.25632698283045</v>
      </c>
      <c r="M129" s="2">
        <v>-2.2824470771255802E-3</v>
      </c>
      <c r="N129" s="1">
        <v>4.5687849664089099E-2</v>
      </c>
      <c r="O129" s="1">
        <v>0.213747162938105</v>
      </c>
      <c r="P129" s="1">
        <v>-1.33478208888935</v>
      </c>
      <c r="Q129" s="1">
        <v>0.48799999999999999</v>
      </c>
      <c r="R129" s="1">
        <v>113</v>
      </c>
      <c r="S129" s="1">
        <v>2.4513707450928002</v>
      </c>
      <c r="T129" s="1">
        <v>-2.6692076162576901E-3</v>
      </c>
      <c r="U129" s="1">
        <v>9.9226677767595098E-2</v>
      </c>
      <c r="V129" s="1">
        <v>0.315002663111909</v>
      </c>
      <c r="W129" s="1">
        <v>-0.94904357337021905</v>
      </c>
      <c r="X129" s="1">
        <v>0.47787610619469001</v>
      </c>
      <c r="Y129" s="1">
        <v>118</v>
      </c>
      <c r="Z129" s="1">
        <v>2.0749940029271499</v>
      </c>
      <c r="AA129" s="1">
        <v>-3.63440019799415E-3</v>
      </c>
      <c r="AB129" s="1">
        <v>6.6032627848238795E-2</v>
      </c>
      <c r="AC129" s="1">
        <v>0.25696814559053499</v>
      </c>
      <c r="AD129" s="1">
        <v>-1.65477640112984</v>
      </c>
      <c r="AE129" s="1">
        <v>0.46610169491525399</v>
      </c>
      <c r="AF129" s="1">
        <v>120</v>
      </c>
      <c r="AG129" s="1">
        <v>2.6327037249960998</v>
      </c>
      <c r="AH129" s="1">
        <v>-1.3252692874686999E-3</v>
      </c>
      <c r="AI129" s="1">
        <v>7.8881899583445395E-2</v>
      </c>
      <c r="AJ129" s="1">
        <v>0.28085921666102598</v>
      </c>
      <c r="AK129" s="1">
        <v>-0.56623498558063201</v>
      </c>
      <c r="AL129" s="1">
        <v>0.5</v>
      </c>
      <c r="AM129" s="1">
        <v>82</v>
      </c>
      <c r="AN129" s="1">
        <v>1.95615127837682</v>
      </c>
      <c r="AO129" s="1">
        <v>-2.1681784553678998E-3</v>
      </c>
      <c r="AP129" s="1">
        <v>5.7197454826191603E-2</v>
      </c>
      <c r="AQ129" s="1">
        <v>0.239159893849683</v>
      </c>
      <c r="AR129" s="1">
        <v>-0.74339652221083896</v>
      </c>
      <c r="AS129" s="1">
        <v>0.46341463414634099</v>
      </c>
      <c r="AT129" s="1">
        <v>156</v>
      </c>
      <c r="AU129" s="1">
        <v>2.7515464495464301</v>
      </c>
      <c r="AV129" s="1">
        <v>-2.6223645440089801E-3</v>
      </c>
      <c r="AW129" s="1">
        <v>8.7717072605492594E-2</v>
      </c>
      <c r="AX129" s="1">
        <v>0.29617068154274201</v>
      </c>
      <c r="AY129" s="1">
        <v>-1.3724062834448101</v>
      </c>
      <c r="AZ129" s="1">
        <v>0.493589743589743</v>
      </c>
      <c r="BA129" s="1">
        <v>816</v>
      </c>
      <c r="BB129" s="1">
        <v>0</v>
      </c>
      <c r="BC129" s="1">
        <v>-0.292559453732046</v>
      </c>
      <c r="BD129" s="1">
        <f t="shared" si="7"/>
        <v>3.0441059032784761</v>
      </c>
      <c r="BE129" s="1">
        <f t="shared" si="8"/>
        <v>2.3401442712640539</v>
      </c>
      <c r="BF129">
        <f>VLOOKUP($B129,vols!$A$1:$E$506,4,0)</f>
        <v>116</v>
      </c>
      <c r="BG129">
        <f>VLOOKUP($B129,vols!$A$1:$E$506,5,0)</f>
        <v>276</v>
      </c>
    </row>
    <row r="130" spans="1:59" hidden="1" x14ac:dyDescent="0.15">
      <c r="A130">
        <v>456</v>
      </c>
      <c r="B130" t="s">
        <v>509</v>
      </c>
      <c r="D130" s="1">
        <v>150</v>
      </c>
      <c r="E130" s="1">
        <v>4.4026484307581999</v>
      </c>
      <c r="F130" s="1">
        <v>-1.7308436397448701E-3</v>
      </c>
      <c r="G130" s="1">
        <v>0.15839886137263501</v>
      </c>
      <c r="H130" s="1">
        <v>0.39799354438562901</v>
      </c>
      <c r="I130" s="1">
        <v>-0.64798966204361896</v>
      </c>
      <c r="J130" s="1">
        <v>0.48666666666666603</v>
      </c>
      <c r="K130" s="1">
        <v>81</v>
      </c>
      <c r="L130" s="1">
        <v>3.3215851968672401</v>
      </c>
      <c r="M130" s="2">
        <v>6.69101774930408E-4</v>
      </c>
      <c r="N130" s="1">
        <v>7.6261680026521894E-2</v>
      </c>
      <c r="O130" s="1">
        <v>0.27615517381812998</v>
      </c>
      <c r="P130" s="1">
        <v>0.19383356557963599</v>
      </c>
      <c r="Q130" s="1">
        <v>0.592592592592592</v>
      </c>
      <c r="R130" s="1">
        <v>69</v>
      </c>
      <c r="S130" s="1">
        <v>1.08106323389096</v>
      </c>
      <c r="T130" s="1">
        <v>-4.5133890480640402E-3</v>
      </c>
      <c r="U130" s="1">
        <v>8.2137181346113697E-2</v>
      </c>
      <c r="V130" s="1">
        <v>0.28659585018997302</v>
      </c>
      <c r="W130" s="1">
        <v>-1.0866306825796199</v>
      </c>
      <c r="X130" s="1">
        <v>0.36231884057970998</v>
      </c>
      <c r="Y130" s="1">
        <v>31</v>
      </c>
      <c r="Z130" s="1">
        <v>0.61255143510530097</v>
      </c>
      <c r="AA130" s="1">
        <v>-1.70693002750697E-3</v>
      </c>
      <c r="AB130" s="1">
        <v>2.7848711985008798E-2</v>
      </c>
      <c r="AC130" s="1">
        <v>0.166879333606677</v>
      </c>
      <c r="AD130" s="1">
        <v>-0.30685585637525697</v>
      </c>
      <c r="AE130" s="1">
        <v>0.54838709677419295</v>
      </c>
      <c r="AF130" s="1">
        <v>119</v>
      </c>
      <c r="AG130" s="1">
        <v>3.7900969956528998</v>
      </c>
      <c r="AH130" s="4">
        <v>-1.73687228148551E-3</v>
      </c>
      <c r="AI130" s="1">
        <v>0.13055014938762599</v>
      </c>
      <c r="AJ130" s="1">
        <v>0.36131724202925403</v>
      </c>
      <c r="AK130" s="1">
        <v>-0.57203968550175599</v>
      </c>
      <c r="AL130" s="1">
        <v>0.47058823529411697</v>
      </c>
      <c r="AM130" s="1">
        <v>47</v>
      </c>
      <c r="AN130" s="1">
        <v>0.89243597667964103</v>
      </c>
      <c r="AO130" s="1">
        <v>-4.3847555419905503E-3</v>
      </c>
      <c r="AP130" s="1">
        <v>5.6856403810868102E-2</v>
      </c>
      <c r="AQ130" s="1">
        <v>0.23844580896058501</v>
      </c>
      <c r="AR130" s="1">
        <v>-0.86427818283701097</v>
      </c>
      <c r="AS130" s="1">
        <v>0.42553191489361702</v>
      </c>
      <c r="AT130" s="1">
        <v>103</v>
      </c>
      <c r="AU130" s="1">
        <v>3.5102124540785602</v>
      </c>
      <c r="AV130" s="1">
        <v>-5.0796266518068499E-4</v>
      </c>
      <c r="AW130" s="1">
        <v>0.101542457561767</v>
      </c>
      <c r="AX130" s="1">
        <v>0.31865727288384199</v>
      </c>
      <c r="AY130" s="1">
        <v>-0.16259535324435101</v>
      </c>
      <c r="AZ130" s="1">
        <v>0.51456310679611605</v>
      </c>
      <c r="BA130" s="1">
        <v>464</v>
      </c>
      <c r="BB130" s="1">
        <v>0</v>
      </c>
      <c r="BC130" s="1">
        <v>0.47747035573122498</v>
      </c>
      <c r="BD130" s="1">
        <f t="shared" si="7"/>
        <v>3.0327420983473354</v>
      </c>
      <c r="BE130" s="1">
        <f t="shared" si="8"/>
        <v>3.3126266399216746</v>
      </c>
      <c r="BF130">
        <f>VLOOKUP($B130,vols!$A$1:$E$506,4,0)</f>
        <v>75</v>
      </c>
      <c r="BG130">
        <f>VLOOKUP($B130,vols!$A$1:$E$506,5,0)</f>
        <v>10</v>
      </c>
    </row>
    <row r="131" spans="1:59" hidden="1" x14ac:dyDescent="0.15">
      <c r="A131">
        <v>168</v>
      </c>
      <c r="B131" t="s">
        <v>221</v>
      </c>
      <c r="D131" s="1">
        <v>244</v>
      </c>
      <c r="E131" s="1">
        <v>2.3880070326656</v>
      </c>
      <c r="F131" s="1">
        <v>-3.9630455892995997E-3</v>
      </c>
      <c r="G131" s="1">
        <v>0.17529051226819001</v>
      </c>
      <c r="H131" s="1">
        <v>0.41867709785488599</v>
      </c>
      <c r="I131" s="1">
        <v>-2.3096155217075198</v>
      </c>
      <c r="J131" s="1">
        <v>0.37704918032786799</v>
      </c>
      <c r="K131" s="1">
        <v>132</v>
      </c>
      <c r="L131" s="1">
        <v>1.19163496309902</v>
      </c>
      <c r="M131" s="2">
        <v>-3.3530221653371201E-3</v>
      </c>
      <c r="N131" s="1">
        <v>7.5409548626884204E-2</v>
      </c>
      <c r="O131" s="1">
        <v>0.27460799082853399</v>
      </c>
      <c r="P131" s="1">
        <v>-1.6117481668654701</v>
      </c>
      <c r="Q131" s="1">
        <v>0.35606060606060602</v>
      </c>
      <c r="R131" s="1">
        <v>112</v>
      </c>
      <c r="S131" s="1">
        <v>1.19637206956658</v>
      </c>
      <c r="T131" s="1">
        <v>-4.6820017675411E-3</v>
      </c>
      <c r="U131" s="1">
        <v>9.9880963641305803E-2</v>
      </c>
      <c r="V131" s="1">
        <v>0.31603949696407502</v>
      </c>
      <c r="W131" s="1">
        <v>-1.6592362758513399</v>
      </c>
      <c r="X131" s="1">
        <v>0.40178571428571402</v>
      </c>
      <c r="Y131" s="1">
        <v>118</v>
      </c>
      <c r="Z131" s="1">
        <v>0.79750489034252403</v>
      </c>
      <c r="AA131" s="1">
        <v>-4.5698662130412597E-3</v>
      </c>
      <c r="AB131" s="1">
        <v>7.3492274315779593E-2</v>
      </c>
      <c r="AC131" s="1">
        <v>0.27109458555231097</v>
      </c>
      <c r="AD131" s="1">
        <v>-1.9891367879599799</v>
      </c>
      <c r="AE131" s="1">
        <v>0.34745762711864397</v>
      </c>
      <c r="AF131" s="1">
        <v>126</v>
      </c>
      <c r="AG131" s="1">
        <v>1.5905021423230801</v>
      </c>
      <c r="AH131" s="1">
        <v>-3.3947532591288498E-3</v>
      </c>
      <c r="AI131" s="1">
        <v>0.10179823795241</v>
      </c>
      <c r="AJ131" s="1">
        <v>0.31905836135793397</v>
      </c>
      <c r="AK131" s="1">
        <v>-1.34062905867675</v>
      </c>
      <c r="AL131" s="1">
        <v>0.40476190476190399</v>
      </c>
      <c r="AM131" s="1">
        <v>59</v>
      </c>
      <c r="AN131" s="1">
        <v>-0.123828844329995</v>
      </c>
      <c r="AO131" s="1">
        <v>-5.0082778329558902E-3</v>
      </c>
      <c r="AP131" s="1">
        <v>5.17039915144724E-2</v>
      </c>
      <c r="AQ131" s="1">
        <v>0.22738511717892201</v>
      </c>
      <c r="AR131" s="1">
        <v>-1.2995062993145901</v>
      </c>
      <c r="AS131" s="1">
        <v>0.28813559322033899</v>
      </c>
      <c r="AT131" s="1">
        <v>185</v>
      </c>
      <c r="AU131" s="1">
        <v>2.5118358769956002</v>
      </c>
      <c r="AV131" s="1">
        <v>-3.6297012521335401E-3</v>
      </c>
      <c r="AW131" s="1">
        <v>0.123586520753717</v>
      </c>
      <c r="AX131" s="1">
        <v>0.35154874591401603</v>
      </c>
      <c r="AY131" s="1">
        <v>-1.91010418739751</v>
      </c>
      <c r="AZ131" s="1">
        <v>0.40540540540540498</v>
      </c>
      <c r="BA131" s="1">
        <v>786</v>
      </c>
      <c r="BB131" s="1">
        <v>0</v>
      </c>
      <c r="BC131" s="1">
        <v>-0.51958955223880599</v>
      </c>
      <c r="BD131" s="1">
        <f t="shared" si="7"/>
        <v>3.0314254292344063</v>
      </c>
      <c r="BE131" s="1">
        <f t="shared" si="8"/>
        <v>1.0709125900842742</v>
      </c>
      <c r="BF131">
        <f>VLOOKUP($B131,vols!$A$1:$E$506,4,0)</f>
        <v>4</v>
      </c>
      <c r="BG131">
        <f>VLOOKUP($B131,vols!$A$1:$E$506,5,0)</f>
        <v>18</v>
      </c>
    </row>
    <row r="132" spans="1:59" hidden="1" x14ac:dyDescent="0.15">
      <c r="A132">
        <v>258</v>
      </c>
      <c r="B132" t="s">
        <v>311</v>
      </c>
      <c r="D132" s="1">
        <v>239</v>
      </c>
      <c r="E132" s="1">
        <v>4.18014629122231</v>
      </c>
      <c r="F132" s="1">
        <v>-1.92849064871502E-3</v>
      </c>
      <c r="G132" s="1">
        <v>0.14719367718916701</v>
      </c>
      <c r="H132" s="1">
        <v>0.38365828179405498</v>
      </c>
      <c r="I132" s="1">
        <v>-1.2013536183491</v>
      </c>
      <c r="J132" s="1">
        <v>0.502092050209205</v>
      </c>
      <c r="K132" s="1">
        <v>132</v>
      </c>
      <c r="L132" s="1">
        <v>2.02933289933824</v>
      </c>
      <c r="M132" s="2">
        <v>-2.3993310957070302E-3</v>
      </c>
      <c r="N132" s="1">
        <v>5.0599117836699098E-2</v>
      </c>
      <c r="O132" s="1">
        <v>0.224942476728383</v>
      </c>
      <c r="P132" s="1">
        <v>-1.4079675356991599</v>
      </c>
      <c r="Q132" s="1">
        <v>0.59090909090909005</v>
      </c>
      <c r="R132" s="1">
        <v>107</v>
      </c>
      <c r="S132" s="1">
        <v>2.1508133918840602</v>
      </c>
      <c r="T132" s="1">
        <v>-1.3476407514912299E-3</v>
      </c>
      <c r="U132" s="1">
        <v>9.6594559352467899E-2</v>
      </c>
      <c r="V132" s="1">
        <v>0.31079665273690998</v>
      </c>
      <c r="W132" s="1">
        <v>-0.46396111135606499</v>
      </c>
      <c r="X132" s="1">
        <v>0.39252336448598102</v>
      </c>
      <c r="Y132" s="1">
        <v>107</v>
      </c>
      <c r="Z132" s="1">
        <v>2.44523784082386</v>
      </c>
      <c r="AA132" s="1">
        <v>-6.3700136953382096E-4</v>
      </c>
      <c r="AB132" s="1">
        <v>2.2697631975861599E-2</v>
      </c>
      <c r="AC132" s="1">
        <v>0.15065733296411901</v>
      </c>
      <c r="AD132" s="1">
        <v>-0.45241174258906802</v>
      </c>
      <c r="AE132" s="1">
        <v>0.56074766355140104</v>
      </c>
      <c r="AF132" s="1">
        <v>132</v>
      </c>
      <c r="AG132" s="1">
        <v>1.73490845039844</v>
      </c>
      <c r="AH132" s="1">
        <v>-2.9753796856270501E-3</v>
      </c>
      <c r="AI132" s="1">
        <v>0.124496045213305</v>
      </c>
      <c r="AJ132" s="1">
        <v>0.35283997111056598</v>
      </c>
      <c r="AK132" s="1">
        <v>-1.1131111854095901</v>
      </c>
      <c r="AL132" s="1">
        <v>0.45454545454545398</v>
      </c>
      <c r="AM132" s="1">
        <v>79</v>
      </c>
      <c r="AN132" s="1">
        <v>1.28595279342994</v>
      </c>
      <c r="AO132" s="1">
        <v>-1.67901990407266E-3</v>
      </c>
      <c r="AP132" s="1">
        <v>5.6467776798822998E-2</v>
      </c>
      <c r="AQ132" s="1">
        <v>0.237629494799831</v>
      </c>
      <c r="AR132" s="1">
        <v>-0.55819069317751502</v>
      </c>
      <c r="AS132" s="1">
        <v>0.468354430379746</v>
      </c>
      <c r="AT132" s="1">
        <v>160</v>
      </c>
      <c r="AU132" s="1">
        <v>2.8941934977923598</v>
      </c>
      <c r="AV132" s="1">
        <v>-2.0516668288821801E-3</v>
      </c>
      <c r="AW132" s="1">
        <v>9.0725900390344005E-2</v>
      </c>
      <c r="AX132" s="1">
        <v>0.30120740427543202</v>
      </c>
      <c r="AY132" s="1">
        <v>-1.08983606631719</v>
      </c>
      <c r="AZ132" s="1">
        <v>0.51875000000000004</v>
      </c>
      <c r="BA132" s="1">
        <v>810</v>
      </c>
      <c r="BB132" s="1">
        <v>0</v>
      </c>
      <c r="BC132" s="1">
        <v>-0.127508854781582</v>
      </c>
      <c r="BD132" s="1">
        <f t="shared" si="7"/>
        <v>3.0217023525739419</v>
      </c>
      <c r="BE132" s="1">
        <f t="shared" si="8"/>
        <v>1.6073995956168581</v>
      </c>
      <c r="BF132">
        <f>VLOOKUP($B132,vols!$A$1:$E$506,4,0)</f>
        <v>401</v>
      </c>
      <c r="BG132">
        <f>VLOOKUP($B132,vols!$A$1:$E$506,5,0)</f>
        <v>419</v>
      </c>
    </row>
    <row r="133" spans="1:59" hidden="1" x14ac:dyDescent="0.15">
      <c r="A133">
        <v>372</v>
      </c>
      <c r="B133" t="s">
        <v>425</v>
      </c>
      <c r="D133" s="1">
        <v>246</v>
      </c>
      <c r="E133" s="1">
        <v>2.9685731267983702</v>
      </c>
      <c r="F133" s="1">
        <v>-1.8762009576096699E-3</v>
      </c>
      <c r="G133" s="1">
        <v>8.2110858322756206E-2</v>
      </c>
      <c r="H133" s="1">
        <v>0.28654992291528503</v>
      </c>
      <c r="I133" s="1">
        <v>-1.6041506134003101</v>
      </c>
      <c r="J133" s="1">
        <v>0.47967479674796698</v>
      </c>
      <c r="K133" s="1">
        <v>136</v>
      </c>
      <c r="L133" s="1">
        <v>2.29517778085556</v>
      </c>
      <c r="M133" s="2">
        <v>-9.9952475240971993E-4</v>
      </c>
      <c r="N133" s="1">
        <v>3.8065270580664001E-2</v>
      </c>
      <c r="O133" s="1">
        <v>0.19510323057464701</v>
      </c>
      <c r="P133" s="1">
        <v>-0.696735599545659</v>
      </c>
      <c r="Q133" s="1">
        <v>0.5</v>
      </c>
      <c r="R133" s="1">
        <v>110</v>
      </c>
      <c r="S133" s="1">
        <v>0.67339534594280903</v>
      </c>
      <c r="T133" s="1">
        <v>-2.9700354888683202E-3</v>
      </c>
      <c r="U133" s="1">
        <v>4.4045587742092197E-2</v>
      </c>
      <c r="V133" s="1">
        <v>0.209870407018455</v>
      </c>
      <c r="W133" s="1">
        <v>-1.5425417660631799</v>
      </c>
      <c r="X133" s="1">
        <v>0.45454545454545398</v>
      </c>
      <c r="Y133" s="1">
        <v>113</v>
      </c>
      <c r="Z133" s="1">
        <v>2.5532104908401099</v>
      </c>
      <c r="AA133" s="1">
        <v>-3.47598823053484E-4</v>
      </c>
      <c r="AB133" s="1">
        <v>3.6803940359273403E-2</v>
      </c>
      <c r="AC133" s="1">
        <v>0.19184353092891401</v>
      </c>
      <c r="AD133" s="1">
        <v>-0.20293135761984901</v>
      </c>
      <c r="AE133" s="1">
        <v>0.53982300884955703</v>
      </c>
      <c r="AF133" s="1">
        <v>133</v>
      </c>
      <c r="AG133" s="1">
        <v>0.415362635958263</v>
      </c>
      <c r="AH133" s="1">
        <v>-3.1634448603938201E-3</v>
      </c>
      <c r="AI133" s="1">
        <v>4.5306917963482699E-2</v>
      </c>
      <c r="AJ133" s="1">
        <v>0.21285421763141699</v>
      </c>
      <c r="AK133" s="1">
        <v>-1.97664942285023</v>
      </c>
      <c r="AL133" s="1">
        <v>0.42857142857142799</v>
      </c>
      <c r="AM133" s="1">
        <v>69</v>
      </c>
      <c r="AN133" s="1">
        <v>0.52061559336293195</v>
      </c>
      <c r="AO133" s="1">
        <v>-3.0277136434719099E-3</v>
      </c>
      <c r="AP133" s="1">
        <v>1.89482984401192E-2</v>
      </c>
      <c r="AQ133" s="1">
        <v>0.13765281849682201</v>
      </c>
      <c r="AR133" s="1">
        <v>-1.5176750006349</v>
      </c>
      <c r="AS133" s="1">
        <v>0.44927536231884002</v>
      </c>
      <c r="AT133" s="1">
        <v>177</v>
      </c>
      <c r="AU133" s="1">
        <v>2.44795753343544</v>
      </c>
      <c r="AV133" s="1">
        <v>-1.42475564326595E-3</v>
      </c>
      <c r="AW133" s="1">
        <v>6.3162559882636998E-2</v>
      </c>
      <c r="AX133" s="1">
        <v>0.25132162637273497</v>
      </c>
      <c r="AY133" s="1">
        <v>-0.99775334432584595</v>
      </c>
      <c r="AZ133" s="1">
        <v>0.49152542372881303</v>
      </c>
      <c r="BA133" s="1">
        <v>809</v>
      </c>
      <c r="BB133" s="1">
        <v>0</v>
      </c>
      <c r="BC133" s="1">
        <v>-0.55184608855566497</v>
      </c>
      <c r="BD133" s="1">
        <f t="shared" si="7"/>
        <v>2.9998036219911048</v>
      </c>
      <c r="BE133" s="1">
        <f t="shared" si="8"/>
        <v>-0.13648345259740197</v>
      </c>
      <c r="BF133">
        <f>VLOOKUP($B133,vols!$A$1:$E$506,4,0)</f>
        <v>451</v>
      </c>
      <c r="BG133">
        <f>VLOOKUP($B133,vols!$A$1:$E$506,5,0)</f>
        <v>469</v>
      </c>
    </row>
    <row r="134" spans="1:59" hidden="1" x14ac:dyDescent="0.15">
      <c r="A134">
        <v>134</v>
      </c>
      <c r="B134" t="s">
        <v>187</v>
      </c>
      <c r="D134" s="1">
        <v>238</v>
      </c>
      <c r="E134" s="1">
        <v>5.3308658191559299</v>
      </c>
      <c r="F134" s="1">
        <v>-4.5110658092664298E-3</v>
      </c>
      <c r="G134" s="1">
        <v>0.23106023521105001</v>
      </c>
      <c r="H134" s="1">
        <v>0.48068725301494097</v>
      </c>
      <c r="I134" s="1">
        <v>-2.2335388672601999</v>
      </c>
      <c r="J134" s="1">
        <v>0.47478991596638598</v>
      </c>
      <c r="K134" s="1">
        <v>129</v>
      </c>
      <c r="L134" s="1">
        <v>3.1171021162133798</v>
      </c>
      <c r="M134" s="2">
        <v>-3.77095344988638E-3</v>
      </c>
      <c r="N134" s="1">
        <v>9.4433610830746598E-2</v>
      </c>
      <c r="O134" s="1">
        <v>0.30730052201508901</v>
      </c>
      <c r="P134" s="1">
        <v>-1.58298785776698</v>
      </c>
      <c r="Q134" s="1">
        <v>0.49612403100775099</v>
      </c>
      <c r="R134" s="1">
        <v>109</v>
      </c>
      <c r="S134" s="1">
        <v>2.2137637029425501</v>
      </c>
      <c r="T134" s="1">
        <v>-5.3869786015602597E-3</v>
      </c>
      <c r="U134" s="1">
        <v>0.13662662438030301</v>
      </c>
      <c r="V134" s="1">
        <v>0.36963038887556798</v>
      </c>
      <c r="W134" s="1">
        <v>-1.5885616692834601</v>
      </c>
      <c r="X134" s="1">
        <v>0.44954128440366897</v>
      </c>
      <c r="Y134" s="1">
        <v>112</v>
      </c>
      <c r="Z134" s="1">
        <v>4.0971350273293599</v>
      </c>
      <c r="AA134" s="1">
        <v>-1.7803547745505199E-3</v>
      </c>
      <c r="AB134" s="1">
        <v>0.11079938023209999</v>
      </c>
      <c r="AC134" s="1">
        <v>0.33286540858446201</v>
      </c>
      <c r="AD134" s="1">
        <v>-0.59904012134400597</v>
      </c>
      <c r="AE134" s="1">
        <v>0.53571428571428503</v>
      </c>
      <c r="AF134" s="1">
        <v>126</v>
      </c>
      <c r="AG134" s="1">
        <v>1.2337307918265701</v>
      </c>
      <c r="AH134" s="1">
        <v>-6.93836450679169E-3</v>
      </c>
      <c r="AI134" s="1">
        <v>0.12026085497894901</v>
      </c>
      <c r="AJ134" s="1">
        <v>0.34678646885215902</v>
      </c>
      <c r="AK134" s="1">
        <v>-2.5209574374381098</v>
      </c>
      <c r="AL134" s="1">
        <v>0.42063492063491997</v>
      </c>
      <c r="AM134" s="1">
        <v>68</v>
      </c>
      <c r="AN134" s="1">
        <v>1.0404640893272601</v>
      </c>
      <c r="AO134" s="1">
        <v>-5.8452223040507002E-3</v>
      </c>
      <c r="AP134" s="1">
        <v>6.6884403128056699E-2</v>
      </c>
      <c r="AQ134" s="1">
        <v>0.25862019087468102</v>
      </c>
      <c r="AR134" s="1">
        <v>-1.53690674858426</v>
      </c>
      <c r="AS134" s="1">
        <v>0.42647058823529399</v>
      </c>
      <c r="AT134" s="1">
        <v>170</v>
      </c>
      <c r="AU134" s="1">
        <v>4.2904017298286696</v>
      </c>
      <c r="AV134" s="1">
        <v>-3.9774032113527201E-3</v>
      </c>
      <c r="AW134" s="1">
        <v>0.164175832082993</v>
      </c>
      <c r="AX134" s="1">
        <v>0.405186169659076</v>
      </c>
      <c r="AY134" s="1">
        <v>-1.6687601812739099</v>
      </c>
      <c r="AZ134" s="1">
        <v>0.494117647058823</v>
      </c>
      <c r="BA134" s="1">
        <v>784</v>
      </c>
      <c r="BB134" s="1">
        <v>0</v>
      </c>
      <c r="BC134" s="1">
        <v>1.29132075471698</v>
      </c>
      <c r="BD134" s="1">
        <f t="shared" si="7"/>
        <v>2.9990809751116894</v>
      </c>
      <c r="BE134" s="1">
        <f t="shared" si="8"/>
        <v>-5.7589962890409963E-2</v>
      </c>
      <c r="BF134">
        <f>VLOOKUP($B134,vols!$A$1:$E$506,4,0)</f>
        <v>134</v>
      </c>
      <c r="BG134">
        <f>VLOOKUP($B134,vols!$A$1:$E$506,5,0)</f>
        <v>175</v>
      </c>
    </row>
    <row r="135" spans="1:59" hidden="1" x14ac:dyDescent="0.15">
      <c r="A135">
        <v>230</v>
      </c>
      <c r="B135" t="s">
        <v>283</v>
      </c>
      <c r="D135" s="1">
        <v>243</v>
      </c>
      <c r="E135" s="1">
        <v>2.8743506738481099</v>
      </c>
      <c r="F135" s="1">
        <v>-2.0561038371226998E-3</v>
      </c>
      <c r="G135" s="1">
        <v>5.5587791569712101E-2</v>
      </c>
      <c r="H135" s="1">
        <v>0.23577063339125101</v>
      </c>
      <c r="I135" s="1">
        <v>-2.1191495532511699</v>
      </c>
      <c r="J135" s="1">
        <v>0.42798353909464998</v>
      </c>
      <c r="K135" s="1">
        <v>133</v>
      </c>
      <c r="L135" s="1">
        <v>2.1460198622218001</v>
      </c>
      <c r="M135" s="2">
        <v>-1.4074154858522299E-3</v>
      </c>
      <c r="N135" s="1">
        <v>1.8079736790128399E-2</v>
      </c>
      <c r="O135" s="1">
        <v>0.13446091175552999</v>
      </c>
      <c r="P135" s="1">
        <v>-1.39212397993165</v>
      </c>
      <c r="Q135" s="1">
        <v>0.488721804511278</v>
      </c>
      <c r="R135" s="1">
        <v>110</v>
      </c>
      <c r="S135" s="1">
        <v>0.72833081162630997</v>
      </c>
      <c r="T135" s="1">
        <v>-2.8404270254770098E-3</v>
      </c>
      <c r="U135" s="1">
        <v>3.7508054779583598E-2</v>
      </c>
      <c r="V135" s="1">
        <v>0.19366996354516</v>
      </c>
      <c r="W135" s="1">
        <v>-1.61329597570567</v>
      </c>
      <c r="X135" s="1">
        <v>0.354545454545454</v>
      </c>
      <c r="Y135" s="1">
        <v>114</v>
      </c>
      <c r="Z135" s="1">
        <v>2.3605738013298998</v>
      </c>
      <c r="AA135" s="1">
        <v>-1.5843330123680899E-3</v>
      </c>
      <c r="AB135" s="1">
        <v>3.8304270942795302E-2</v>
      </c>
      <c r="AC135" s="1">
        <v>0.19571476935273699</v>
      </c>
      <c r="AD135" s="1">
        <v>-0.92284278803937103</v>
      </c>
      <c r="AE135" s="1">
        <v>0.50877192982456099</v>
      </c>
      <c r="AF135" s="1">
        <v>129</v>
      </c>
      <c r="AG135" s="1">
        <v>0.51377687251821302</v>
      </c>
      <c r="AH135" s="1">
        <v>-2.4730175892314298E-3</v>
      </c>
      <c r="AI135" s="1">
        <v>1.72835206269168E-2</v>
      </c>
      <c r="AJ135" s="1">
        <v>0.131466804277417</v>
      </c>
      <c r="AK135" s="1">
        <v>-2.42661461776822</v>
      </c>
      <c r="AL135" s="1">
        <v>0.35658914728682101</v>
      </c>
      <c r="AM135" s="1">
        <v>65</v>
      </c>
      <c r="AN135" s="1">
        <v>7.3417682662449898E-3</v>
      </c>
      <c r="AO135" s="1">
        <v>-3.1071986847518501E-3</v>
      </c>
      <c r="AP135" s="1">
        <v>1.2564790204456101E-2</v>
      </c>
      <c r="AQ135" s="1">
        <v>0.11209277498775699</v>
      </c>
      <c r="AR135" s="1">
        <v>-1.8017924396191201</v>
      </c>
      <c r="AS135" s="1">
        <v>0.35384615384615298</v>
      </c>
      <c r="AT135" s="1">
        <v>178</v>
      </c>
      <c r="AU135" s="1">
        <v>2.8670089055818702</v>
      </c>
      <c r="AV135" s="1">
        <v>-1.6722770669210501E-3</v>
      </c>
      <c r="AW135" s="1">
        <v>4.3023001365255997E-2</v>
      </c>
      <c r="AX135" s="1">
        <v>0.20741986733496801</v>
      </c>
      <c r="AY135" s="1">
        <v>-1.43508585622243</v>
      </c>
      <c r="AZ135" s="1">
        <v>0.45505617977528001</v>
      </c>
      <c r="BA135" s="1">
        <v>752</v>
      </c>
      <c r="BB135" s="1">
        <v>0</v>
      </c>
      <c r="BC135" s="1">
        <v>-0.121987577639751</v>
      </c>
      <c r="BD135" s="1">
        <f t="shared" si="7"/>
        <v>2.9889964832216211</v>
      </c>
      <c r="BE135" s="1">
        <f t="shared" si="8"/>
        <v>0.39178929487846204</v>
      </c>
      <c r="BF135">
        <f>VLOOKUP($B135,vols!$A$1:$E$506,4,0)</f>
        <v>272</v>
      </c>
      <c r="BG135">
        <f>VLOOKUP($B135,vols!$A$1:$E$506,5,0)</f>
        <v>16</v>
      </c>
    </row>
    <row r="136" spans="1:59" hidden="1" x14ac:dyDescent="0.15">
      <c r="A136">
        <v>250</v>
      </c>
      <c r="B136" t="s">
        <v>303</v>
      </c>
      <c r="D136" s="1">
        <v>240</v>
      </c>
      <c r="E136" s="1">
        <v>3.53157424026372</v>
      </c>
      <c r="F136" s="1">
        <v>-3.21471607187284E-3</v>
      </c>
      <c r="G136" s="1">
        <v>8.7707820228900807E-2</v>
      </c>
      <c r="H136" s="1">
        <v>0.29615506112322398</v>
      </c>
      <c r="I136" s="1">
        <v>-2.60516181733751</v>
      </c>
      <c r="J136" s="1">
        <v>0.44583333333333303</v>
      </c>
      <c r="K136" s="1">
        <v>128</v>
      </c>
      <c r="L136" s="1">
        <v>1.9376534398001599</v>
      </c>
      <c r="M136" s="2">
        <v>-2.78137610417454E-3</v>
      </c>
      <c r="N136" s="1">
        <v>3.5574598828185297E-2</v>
      </c>
      <c r="O136" s="1">
        <v>0.188612297658941</v>
      </c>
      <c r="P136" s="1">
        <v>-1.88755529598662</v>
      </c>
      <c r="Q136" s="1">
        <v>0.4296875</v>
      </c>
      <c r="R136" s="1">
        <v>112</v>
      </c>
      <c r="S136" s="1">
        <v>1.5939208004635499</v>
      </c>
      <c r="T136" s="1">
        <v>-3.70996174924233E-3</v>
      </c>
      <c r="U136" s="1">
        <v>5.2133221400715503E-2</v>
      </c>
      <c r="V136" s="1">
        <v>0.22832700541266501</v>
      </c>
      <c r="W136" s="1">
        <v>-1.8198272918446901</v>
      </c>
      <c r="X136" s="1">
        <v>0.46428571428571402</v>
      </c>
      <c r="Y136" s="1">
        <v>125</v>
      </c>
      <c r="Z136" s="1">
        <v>0.79144703627805302</v>
      </c>
      <c r="AA136" s="1">
        <v>-3.8851062957927598E-3</v>
      </c>
      <c r="AB136" s="1">
        <v>2.7435205639855399E-2</v>
      </c>
      <c r="AC136" s="1">
        <v>0.16563576195935301</v>
      </c>
      <c r="AD136" s="1">
        <v>-2.9319651820919601</v>
      </c>
      <c r="AE136" s="1">
        <v>0.4</v>
      </c>
      <c r="AF136" s="1">
        <v>115</v>
      </c>
      <c r="AG136" s="1">
        <v>2.7401272039856601</v>
      </c>
      <c r="AH136" s="4">
        <v>-2.4860310458729301E-3</v>
      </c>
      <c r="AI136" s="1">
        <v>6.0272614589045398E-2</v>
      </c>
      <c r="AJ136" s="1">
        <v>0.24550481581640099</v>
      </c>
      <c r="AK136" s="1">
        <v>-1.1645130842939899</v>
      </c>
      <c r="AL136" s="1">
        <v>0.495652173913043</v>
      </c>
      <c r="AM136" s="1">
        <v>75</v>
      </c>
      <c r="AN136" s="1">
        <v>0.79172081732928101</v>
      </c>
      <c r="AO136" s="1">
        <v>-4.3957627890937297E-3</v>
      </c>
      <c r="AP136" s="1">
        <v>2.8112526374804499E-2</v>
      </c>
      <c r="AQ136" s="1">
        <v>0.16766790502300799</v>
      </c>
      <c r="AR136" s="1">
        <v>-1.9662809595956301</v>
      </c>
      <c r="AS136" s="1">
        <v>0.38666666666666599</v>
      </c>
      <c r="AT136" s="1">
        <v>165</v>
      </c>
      <c r="AU136" s="1">
        <v>2.73985342293444</v>
      </c>
      <c r="AV136" s="1">
        <v>-2.6778766549542502E-3</v>
      </c>
      <c r="AW136" s="1">
        <v>5.9595293854096301E-2</v>
      </c>
      <c r="AX136" s="1">
        <v>0.24412147356202801</v>
      </c>
      <c r="AY136" s="1">
        <v>-1.8099581393653299</v>
      </c>
      <c r="AZ136" s="1">
        <v>0.472727272727272</v>
      </c>
      <c r="BA136" s="1">
        <v>767</v>
      </c>
      <c r="BB136" s="1">
        <v>0</v>
      </c>
      <c r="BC136" s="1">
        <v>-0.23614587057561601</v>
      </c>
      <c r="BD136" s="1">
        <f t="shared" si="7"/>
        <v>2.9759992935100561</v>
      </c>
      <c r="BE136" s="1">
        <f t="shared" si="8"/>
        <v>2.503981333410044</v>
      </c>
      <c r="BF136">
        <f>VLOOKUP($B136,vols!$A$1:$E$506,4,0)</f>
        <v>281</v>
      </c>
      <c r="BG136">
        <f>VLOOKUP($B136,vols!$A$1:$E$506,5,0)</f>
        <v>317</v>
      </c>
    </row>
    <row r="137" spans="1:59" hidden="1" x14ac:dyDescent="0.15">
      <c r="A137">
        <v>251</v>
      </c>
      <c r="B137" t="s">
        <v>304</v>
      </c>
      <c r="D137" s="1">
        <v>230</v>
      </c>
      <c r="E137" s="1">
        <v>4.4046207257488703</v>
      </c>
      <c r="F137" s="1">
        <v>-2.70841960718426E-3</v>
      </c>
      <c r="G137" s="1">
        <v>0.13649730902420801</v>
      </c>
      <c r="H137" s="1">
        <v>0.36945542224226202</v>
      </c>
      <c r="I137" s="1">
        <v>-1.6787629919760501</v>
      </c>
      <c r="J137" s="1">
        <v>0.45652173913043398</v>
      </c>
      <c r="K137" s="1">
        <v>122</v>
      </c>
      <c r="L137" s="1">
        <v>1.45272612115032</v>
      </c>
      <c r="M137" s="2">
        <v>-3.37551342063434E-3</v>
      </c>
      <c r="N137" s="1">
        <v>5.3360902178430501E-2</v>
      </c>
      <c r="O137" s="1">
        <v>0.230999788264904</v>
      </c>
      <c r="P137" s="1">
        <v>-1.76812769814477</v>
      </c>
      <c r="Q137" s="1">
        <v>0.47540983606557302</v>
      </c>
      <c r="R137" s="1">
        <v>108</v>
      </c>
      <c r="S137" s="1">
        <v>2.9518946045985501</v>
      </c>
      <c r="T137" s="1">
        <v>-1.9610274643374098E-3</v>
      </c>
      <c r="U137" s="1">
        <v>8.3136406845778096E-2</v>
      </c>
      <c r="V137" s="1">
        <v>0.28833384616755903</v>
      </c>
      <c r="W137" s="1">
        <v>-0.73453383625785895</v>
      </c>
      <c r="X137" s="1">
        <v>0.43518518518518501</v>
      </c>
      <c r="Y137" s="1">
        <v>108</v>
      </c>
      <c r="Z137" s="1">
        <v>2.0904417132409501</v>
      </c>
      <c r="AA137" s="1">
        <v>-1.0050554042111499E-3</v>
      </c>
      <c r="AB137" s="1">
        <v>5.2725719024554397E-2</v>
      </c>
      <c r="AC137" s="1">
        <v>0.229620815747515</v>
      </c>
      <c r="AD137" s="1">
        <v>-0.46834137358366701</v>
      </c>
      <c r="AE137" s="1">
        <v>0.47222222222222199</v>
      </c>
      <c r="AF137" s="1">
        <v>122</v>
      </c>
      <c r="AG137" s="1">
        <v>2.31417901250791</v>
      </c>
      <c r="AH137" s="1">
        <v>-4.2023537852016596E-3</v>
      </c>
      <c r="AI137" s="1">
        <v>8.37715899996542E-2</v>
      </c>
      <c r="AJ137" s="1">
        <v>0.28943322200406402</v>
      </c>
      <c r="AK137" s="1">
        <v>-1.77134870090138</v>
      </c>
      <c r="AL137" s="1">
        <v>0.44262295081967201</v>
      </c>
      <c r="AM137" s="1">
        <v>70</v>
      </c>
      <c r="AN137" s="1">
        <v>1.63200273153738</v>
      </c>
      <c r="AO137" s="1">
        <v>-2.3669588316873802E-3</v>
      </c>
      <c r="AP137" s="1">
        <v>5.0482154099606102E-2</v>
      </c>
      <c r="AQ137" s="1">
        <v>0.22468234042667001</v>
      </c>
      <c r="AR137" s="1">
        <v>-0.73742830835515505</v>
      </c>
      <c r="AS137" s="1">
        <v>0.41428571428571398</v>
      </c>
      <c r="AT137" s="1">
        <v>160</v>
      </c>
      <c r="AU137" s="1">
        <v>2.7726179942114899</v>
      </c>
      <c r="AV137" s="1">
        <v>-2.85874825048478E-3</v>
      </c>
      <c r="AW137" s="1">
        <v>8.6015154924602502E-2</v>
      </c>
      <c r="AX137" s="1">
        <v>0.293283403766054</v>
      </c>
      <c r="AY137" s="1">
        <v>-1.5498352992031399</v>
      </c>
      <c r="AZ137" s="1">
        <v>0.47499999999999998</v>
      </c>
      <c r="BA137" s="1">
        <v>764</v>
      </c>
      <c r="BB137" s="1">
        <v>0</v>
      </c>
      <c r="BC137" s="1">
        <v>-0.18210511870454199</v>
      </c>
      <c r="BD137" s="1">
        <f t="shared" ref="BD137:BD200" si="9">AU137-BC137</f>
        <v>2.9547231129160321</v>
      </c>
      <c r="BE137" s="1">
        <f t="shared" ref="BE137:BE200" si="10">AG137-ABS(BC137)</f>
        <v>2.1320738938033679</v>
      </c>
      <c r="BF137">
        <f>VLOOKUP($B137,vols!$A$1:$E$506,4,0)</f>
        <v>355</v>
      </c>
      <c r="BG137">
        <f>VLOOKUP($B137,vols!$A$1:$E$506,5,0)</f>
        <v>259</v>
      </c>
    </row>
    <row r="138" spans="1:59" hidden="1" x14ac:dyDescent="0.15">
      <c r="A138">
        <v>221</v>
      </c>
      <c r="B138" t="s">
        <v>274</v>
      </c>
      <c r="D138" s="1">
        <v>257</v>
      </c>
      <c r="E138" s="1">
        <v>4.1774808891025002</v>
      </c>
      <c r="F138" s="1">
        <v>-2.8089076922008698E-3</v>
      </c>
      <c r="G138" s="1">
        <v>0.45622940441577498</v>
      </c>
      <c r="H138" s="1">
        <v>0.67544755859783401</v>
      </c>
      <c r="I138" s="1">
        <v>-1.0687569563419499</v>
      </c>
      <c r="J138" s="1">
        <v>0.42412451361867698</v>
      </c>
      <c r="K138" s="1">
        <v>135</v>
      </c>
      <c r="L138" s="1">
        <v>2.6568395490613601</v>
      </c>
      <c r="M138" s="2">
        <v>-1.68652234632618E-3</v>
      </c>
      <c r="N138" s="1">
        <v>8.3512391358672E-2</v>
      </c>
      <c r="O138" s="1">
        <v>0.28898510577306902</v>
      </c>
      <c r="P138" s="1">
        <v>-0.78786246144057503</v>
      </c>
      <c r="Q138" s="1">
        <v>0.48148148148148101</v>
      </c>
      <c r="R138" s="1">
        <v>122</v>
      </c>
      <c r="S138" s="1">
        <v>1.5206413400411301</v>
      </c>
      <c r="T138" s="1">
        <v>-4.05089147657039E-3</v>
      </c>
      <c r="U138" s="1">
        <v>0.37271701305710297</v>
      </c>
      <c r="V138" s="1">
        <v>0.61050553892417903</v>
      </c>
      <c r="W138" s="1">
        <v>-0.80950741415462502</v>
      </c>
      <c r="X138" s="1">
        <v>0.36065573770491799</v>
      </c>
      <c r="Y138" s="1">
        <v>123</v>
      </c>
      <c r="Z138" s="1">
        <v>1.3277475621191901</v>
      </c>
      <c r="AA138" s="1">
        <v>-3.7151374226394702E-3</v>
      </c>
      <c r="AB138" s="1">
        <v>3.5328063377328002E-2</v>
      </c>
      <c r="AC138" s="1">
        <v>0.187957610586344</v>
      </c>
      <c r="AD138" s="1">
        <v>-2.4311965956533199</v>
      </c>
      <c r="AE138" s="1">
        <v>0.40650406504065001</v>
      </c>
      <c r="AF138" s="1">
        <v>134</v>
      </c>
      <c r="AG138" s="1">
        <v>2.8497333269833001</v>
      </c>
      <c r="AH138" s="4">
        <v>-1.9770699545594698E-3</v>
      </c>
      <c r="AI138" s="1">
        <v>0.42090134103844701</v>
      </c>
      <c r="AJ138" s="1">
        <v>0.64876909685838702</v>
      </c>
      <c r="AK138" s="1">
        <v>-0.40835387381097299</v>
      </c>
      <c r="AL138" s="1">
        <v>0.44029850746268601</v>
      </c>
      <c r="AM138" s="1">
        <v>65</v>
      </c>
      <c r="AN138" s="1">
        <v>1.30078068304437</v>
      </c>
      <c r="AO138" s="1">
        <v>-2.9108890184688001E-3</v>
      </c>
      <c r="AP138" s="1">
        <v>0.248908546429601</v>
      </c>
      <c r="AQ138" s="1">
        <v>0.49890735255115298</v>
      </c>
      <c r="AR138" s="1">
        <v>-0.37924433310706201</v>
      </c>
      <c r="AS138" s="1">
        <v>0.492307692307692</v>
      </c>
      <c r="AT138" s="1">
        <v>192</v>
      </c>
      <c r="AU138" s="1">
        <v>2.8767002060581199</v>
      </c>
      <c r="AV138" s="1">
        <v>-2.7743827640372399E-3</v>
      </c>
      <c r="AW138" s="1">
        <v>0.207320857986173</v>
      </c>
      <c r="AX138" s="1">
        <v>0.45532500259284397</v>
      </c>
      <c r="AY138" s="1">
        <v>-1.16989290652127</v>
      </c>
      <c r="AZ138" s="1">
        <v>0.40104166666666602</v>
      </c>
      <c r="BA138" s="1">
        <v>818</v>
      </c>
      <c r="BB138" s="1">
        <v>0</v>
      </c>
      <c r="BC138" s="1">
        <v>-6.2983425414364594E-2</v>
      </c>
      <c r="BD138" s="1">
        <f t="shared" si="9"/>
        <v>2.9396836314724846</v>
      </c>
      <c r="BE138" s="1">
        <f t="shared" si="10"/>
        <v>2.7867499015689354</v>
      </c>
      <c r="BF138">
        <f>VLOOKUP($B138,vols!$A$1:$E$506,4,0)</f>
        <v>273</v>
      </c>
      <c r="BG138">
        <f>VLOOKUP($B138,vols!$A$1:$E$506,5,0)</f>
        <v>275</v>
      </c>
    </row>
    <row r="139" spans="1:59" hidden="1" x14ac:dyDescent="0.15">
      <c r="A139">
        <v>198</v>
      </c>
      <c r="B139" t="s">
        <v>251</v>
      </c>
      <c r="D139" s="1">
        <v>230</v>
      </c>
      <c r="E139" s="1">
        <v>5.9723483308528298</v>
      </c>
      <c r="F139" s="1">
        <v>-2.8210114665141602E-3</v>
      </c>
      <c r="G139" s="1">
        <v>0.192148655442345</v>
      </c>
      <c r="H139" s="1">
        <v>0.43834764222286499</v>
      </c>
      <c r="I139" s="1">
        <v>-1.4801782302466999</v>
      </c>
      <c r="J139" s="1">
        <v>0.45652173913043398</v>
      </c>
      <c r="K139" s="1">
        <v>118</v>
      </c>
      <c r="L139" s="1">
        <v>3.9237786403810802</v>
      </c>
      <c r="M139" s="2">
        <v>-3.0870398948164598E-3</v>
      </c>
      <c r="N139" s="1">
        <v>5.8751111769995201E-2</v>
      </c>
      <c r="O139" s="1">
        <v>0.242386286266354</v>
      </c>
      <c r="P139" s="1">
        <v>-1.5028519690592199</v>
      </c>
      <c r="Q139" s="1">
        <v>0.49152542372881303</v>
      </c>
      <c r="R139" s="1">
        <v>112</v>
      </c>
      <c r="S139" s="1">
        <v>2.0485696904717399</v>
      </c>
      <c r="T139" s="1">
        <v>-2.5407315152670899E-3</v>
      </c>
      <c r="U139" s="1">
        <v>0.13339754367234999</v>
      </c>
      <c r="V139" s="1">
        <v>0.36523628471490899</v>
      </c>
      <c r="W139" s="1">
        <v>-0.77911735941579097</v>
      </c>
      <c r="X139" s="1">
        <v>0.41964285714285698</v>
      </c>
      <c r="Y139" s="1">
        <v>110</v>
      </c>
      <c r="Z139" s="1">
        <v>2.95791356490271</v>
      </c>
      <c r="AA139" s="1">
        <v>-5.0182659674094399E-3</v>
      </c>
      <c r="AB139" s="1">
        <v>6.07412202839753E-2</v>
      </c>
      <c r="AC139" s="1">
        <v>0.246457339683717</v>
      </c>
      <c r="AD139" s="1">
        <v>-2.2397760891334801</v>
      </c>
      <c r="AE139" s="1">
        <v>0.45454545454545398</v>
      </c>
      <c r="AF139" s="1">
        <v>120</v>
      </c>
      <c r="AG139" s="1">
        <v>3.0144347659501101</v>
      </c>
      <c r="AH139" s="4">
        <v>-8.0686150736016102E-4</v>
      </c>
      <c r="AI139" s="1">
        <v>0.13140743515837</v>
      </c>
      <c r="AJ139" s="1">
        <v>0.36250163469751401</v>
      </c>
      <c r="AK139" s="1">
        <v>-0.26709777726661099</v>
      </c>
      <c r="AL139" s="1">
        <v>0.45833333333333298</v>
      </c>
      <c r="AM139" s="1">
        <v>64</v>
      </c>
      <c r="AN139" s="1">
        <v>2.5535872608699699</v>
      </c>
      <c r="AO139" s="1">
        <v>-1.1330760297562901E-3</v>
      </c>
      <c r="AP139" s="1">
        <v>4.3545394062567397E-2</v>
      </c>
      <c r="AQ139" s="1">
        <v>0.2086753317059</v>
      </c>
      <c r="AR139" s="1">
        <v>-0.347510485842215</v>
      </c>
      <c r="AS139" s="1">
        <v>0.5625</v>
      </c>
      <c r="AT139" s="1">
        <v>166</v>
      </c>
      <c r="AU139" s="1">
        <v>3.4187610699828599</v>
      </c>
      <c r="AV139" s="1">
        <v>-3.4717817553846599E-3</v>
      </c>
      <c r="AW139" s="1">
        <v>0.148603261379778</v>
      </c>
      <c r="AX139" s="1">
        <v>0.385490935535166</v>
      </c>
      <c r="AY139" s="1">
        <v>-1.49501769890846</v>
      </c>
      <c r="AZ139" s="1">
        <v>0.41566265060240898</v>
      </c>
      <c r="BA139" s="1">
        <v>730</v>
      </c>
      <c r="BB139" s="1">
        <v>0</v>
      </c>
      <c r="BC139" s="1">
        <v>0.5</v>
      </c>
      <c r="BD139" s="1">
        <f t="shared" si="9"/>
        <v>2.9187610699828599</v>
      </c>
      <c r="BE139" s="1">
        <f t="shared" si="10"/>
        <v>2.5144347659501101</v>
      </c>
      <c r="BF139">
        <f>VLOOKUP($B139,vols!$A$1:$E$506,4,0)</f>
        <v>12</v>
      </c>
      <c r="BG139">
        <f>VLOOKUP($B139,vols!$A$1:$E$506,5,0)</f>
        <v>15</v>
      </c>
    </row>
    <row r="140" spans="1:59" hidden="1" x14ac:dyDescent="0.15">
      <c r="A140">
        <v>131</v>
      </c>
      <c r="B140" t="s">
        <v>184</v>
      </c>
      <c r="D140" s="1">
        <v>257</v>
      </c>
      <c r="E140" s="1">
        <v>3.3843025490348899</v>
      </c>
      <c r="F140" s="1">
        <v>-3.3876062644363999E-3</v>
      </c>
      <c r="G140" s="1">
        <v>0.15104373525989501</v>
      </c>
      <c r="H140" s="1">
        <v>0.38864345518726401</v>
      </c>
      <c r="I140" s="1">
        <v>-2.2314210933459599</v>
      </c>
      <c r="J140" s="1">
        <v>0.439688715953307</v>
      </c>
      <c r="K140" s="1">
        <v>137</v>
      </c>
      <c r="L140" s="1">
        <v>2.40358271992524</v>
      </c>
      <c r="M140" s="2">
        <v>-2.3149401890931098E-3</v>
      </c>
      <c r="N140" s="1">
        <v>3.94593922460948E-2</v>
      </c>
      <c r="O140" s="1">
        <v>0.19864388298181901</v>
      </c>
      <c r="P140" s="1">
        <v>-1.59655963800698</v>
      </c>
      <c r="Q140" s="1">
        <v>0.53284671532846695</v>
      </c>
      <c r="R140" s="1">
        <v>120</v>
      </c>
      <c r="S140" s="1">
        <v>0.98071982910964595</v>
      </c>
      <c r="T140" s="1">
        <v>-4.62252435117617E-3</v>
      </c>
      <c r="U140" s="1">
        <v>0.11158434301380001</v>
      </c>
      <c r="V140" s="1">
        <v>0.334042426966696</v>
      </c>
      <c r="W140" s="1">
        <v>-1.6467381188222701</v>
      </c>
      <c r="X140" s="1">
        <v>0.33333333333333298</v>
      </c>
      <c r="Y140" s="1">
        <v>117</v>
      </c>
      <c r="Z140" s="1">
        <v>1.3901344960277999</v>
      </c>
      <c r="AA140" s="1">
        <v>-3.38066336460713E-3</v>
      </c>
      <c r="AB140" s="1">
        <v>3.8460882830803102E-2</v>
      </c>
      <c r="AC140" s="1">
        <v>0.196114463594104</v>
      </c>
      <c r="AD140" s="1">
        <v>-1.99963298528593</v>
      </c>
      <c r="AE140" s="1">
        <v>0.46153846153846101</v>
      </c>
      <c r="AF140" s="1">
        <v>140</v>
      </c>
      <c r="AG140" s="1">
        <v>1.99416805300708</v>
      </c>
      <c r="AH140" s="1">
        <v>-3.39335895286637E-3</v>
      </c>
      <c r="AI140" s="1">
        <v>0.112582852429092</v>
      </c>
      <c r="AJ140" s="1">
        <v>0.33553368300230602</v>
      </c>
      <c r="AK140" s="1">
        <v>-1.41586456879808</v>
      </c>
      <c r="AL140" s="1">
        <v>0.42142857142857099</v>
      </c>
      <c r="AM140" s="1">
        <v>59</v>
      </c>
      <c r="AN140" s="1">
        <v>0.64089910670529604</v>
      </c>
      <c r="AO140" s="1">
        <v>-2.8501527762019702E-3</v>
      </c>
      <c r="AP140" s="1">
        <v>2.3778030395450601E-2</v>
      </c>
      <c r="AQ140" s="1">
        <v>0.15420126586850899</v>
      </c>
      <c r="AR140" s="1">
        <v>-1.09051642895921</v>
      </c>
      <c r="AS140" s="1">
        <v>0.47457627118644002</v>
      </c>
      <c r="AT140" s="1">
        <v>198</v>
      </c>
      <c r="AU140" s="1">
        <v>2.7434034423295901</v>
      </c>
      <c r="AV140" s="1">
        <v>-3.5485694918771702E-3</v>
      </c>
      <c r="AW140" s="1">
        <v>0.127265704864444</v>
      </c>
      <c r="AX140" s="1">
        <v>0.35674319175626101</v>
      </c>
      <c r="AY140" s="1">
        <v>-1.9595838296401999</v>
      </c>
      <c r="AZ140" s="1">
        <v>0.429292929292929</v>
      </c>
      <c r="BA140" s="1">
        <v>822</v>
      </c>
      <c r="BB140" s="1">
        <v>0</v>
      </c>
      <c r="BC140" s="1">
        <v>-0.16936005171299201</v>
      </c>
      <c r="BD140" s="1">
        <f t="shared" si="9"/>
        <v>2.9127634940425819</v>
      </c>
      <c r="BE140" s="1">
        <f t="shared" si="10"/>
        <v>1.8248080012940879</v>
      </c>
      <c r="BF140">
        <f>VLOOKUP($B140,vols!$A$1:$E$506,4,0)</f>
        <v>221</v>
      </c>
      <c r="BG140">
        <f>VLOOKUP($B140,vols!$A$1:$E$506,5,0)</f>
        <v>204</v>
      </c>
    </row>
    <row r="141" spans="1:59" hidden="1" x14ac:dyDescent="0.15">
      <c r="A141">
        <v>108</v>
      </c>
      <c r="B141" t="s">
        <v>161</v>
      </c>
      <c r="D141" s="1">
        <v>248</v>
      </c>
      <c r="E141" s="1">
        <v>4.2795591330189398</v>
      </c>
      <c r="F141" s="1">
        <v>-3.50891857000824E-3</v>
      </c>
      <c r="G141" s="1">
        <v>0.23948551756400299</v>
      </c>
      <c r="H141" s="1">
        <v>0.48937257541059997</v>
      </c>
      <c r="I141" s="1">
        <v>-1.7782193957883801</v>
      </c>
      <c r="J141" s="1">
        <v>0.48790322580645101</v>
      </c>
      <c r="K141" s="1">
        <v>120</v>
      </c>
      <c r="L141" s="1">
        <v>0.975070465648466</v>
      </c>
      <c r="M141" s="2">
        <v>-4.7864136382603298E-3</v>
      </c>
      <c r="N141" s="1">
        <v>5.3149146789820502E-2</v>
      </c>
      <c r="O141" s="1">
        <v>0.23054098722314101</v>
      </c>
      <c r="P141" s="1">
        <v>-2.4913992236673499</v>
      </c>
      <c r="Q141" s="1">
        <v>0.53333333333333299</v>
      </c>
      <c r="R141" s="1">
        <v>128</v>
      </c>
      <c r="S141" s="1">
        <v>3.3044886673704799</v>
      </c>
      <c r="T141" s="1">
        <v>-2.3112669435219101E-3</v>
      </c>
      <c r="U141" s="1">
        <v>0.186336370774183</v>
      </c>
      <c r="V141" s="1">
        <v>0.43166696743459898</v>
      </c>
      <c r="W141" s="1">
        <v>-0.68534817600011799</v>
      </c>
      <c r="X141" s="1">
        <v>0.4453125</v>
      </c>
      <c r="Y141" s="1">
        <v>111</v>
      </c>
      <c r="Z141" s="1">
        <v>1.9018669931885299</v>
      </c>
      <c r="AA141" s="1">
        <v>-1.44284144388655E-3</v>
      </c>
      <c r="AB141" s="1">
        <v>4.1026884378324802E-2</v>
      </c>
      <c r="AC141" s="1">
        <v>0.20255094267449</v>
      </c>
      <c r="AD141" s="1">
        <v>-0.79069195214156796</v>
      </c>
      <c r="AE141" s="1">
        <v>0.49549549549549499</v>
      </c>
      <c r="AF141" s="1">
        <v>137</v>
      </c>
      <c r="AG141" s="1">
        <v>2.3776921398304101</v>
      </c>
      <c r="AH141" s="1">
        <v>-5.1828934678148598E-3</v>
      </c>
      <c r="AI141" s="1">
        <v>0.198458633185679</v>
      </c>
      <c r="AJ141" s="1">
        <v>0.445486961858233</v>
      </c>
      <c r="AK141" s="1">
        <v>-1.5938881850297399</v>
      </c>
      <c r="AL141" s="1">
        <v>0.48175182481751799</v>
      </c>
      <c r="AM141" s="1">
        <v>73</v>
      </c>
      <c r="AN141" s="1">
        <v>1.6543626776596201</v>
      </c>
      <c r="AO141" s="1">
        <v>-3.2175026638230002E-3</v>
      </c>
      <c r="AP141" s="1">
        <v>0.100771413663646</v>
      </c>
      <c r="AQ141" s="1">
        <v>0.31744513488734799</v>
      </c>
      <c r="AR141" s="1">
        <v>-0.739900123347078</v>
      </c>
      <c r="AS141" s="1">
        <v>0.43835616438356101</v>
      </c>
      <c r="AT141" s="1">
        <v>175</v>
      </c>
      <c r="AU141" s="1">
        <v>2.6251964553593101</v>
      </c>
      <c r="AV141" s="1">
        <v>-3.63048063373123E-3</v>
      </c>
      <c r="AW141" s="1">
        <v>0.13871410390035699</v>
      </c>
      <c r="AX141" s="1">
        <v>0.37244342375769901</v>
      </c>
      <c r="AY141" s="1">
        <v>-1.70585401802206</v>
      </c>
      <c r="AZ141" s="1">
        <v>0.50857142857142801</v>
      </c>
      <c r="BA141" s="1">
        <v>798</v>
      </c>
      <c r="BB141" s="1">
        <v>0</v>
      </c>
      <c r="BC141" s="1">
        <v>-0.23962264150943399</v>
      </c>
      <c r="BD141" s="1">
        <f t="shared" si="9"/>
        <v>2.8648190968687439</v>
      </c>
      <c r="BE141" s="1">
        <f t="shared" si="10"/>
        <v>2.1380694983209763</v>
      </c>
      <c r="BF141">
        <f>VLOOKUP($B141,vols!$A$1:$E$506,4,0)</f>
        <v>186</v>
      </c>
      <c r="BG141">
        <f>VLOOKUP($B141,vols!$A$1:$E$506,5,0)</f>
        <v>131</v>
      </c>
    </row>
    <row r="142" spans="1:59" hidden="1" x14ac:dyDescent="0.15">
      <c r="A142">
        <v>203</v>
      </c>
      <c r="B142" t="s">
        <v>256</v>
      </c>
      <c r="D142" s="1">
        <v>226</v>
      </c>
      <c r="E142" s="1">
        <v>4.9603471717221801</v>
      </c>
      <c r="F142" s="1">
        <v>-3.15565941304038E-3</v>
      </c>
      <c r="G142" s="1">
        <v>0.115934341174772</v>
      </c>
      <c r="H142" s="1">
        <v>0.34049132320041903</v>
      </c>
      <c r="I142" s="1">
        <v>-2.0945585944559801</v>
      </c>
      <c r="J142" s="1">
        <v>0.49557522123893799</v>
      </c>
      <c r="K142" s="1">
        <v>107</v>
      </c>
      <c r="L142" s="1">
        <v>3.05928094345597</v>
      </c>
      <c r="M142" s="2">
        <v>-2.1985265882935399E-3</v>
      </c>
      <c r="N142" s="1">
        <v>4.8098524983637599E-2</v>
      </c>
      <c r="O142" s="1">
        <v>0.21931375922097901</v>
      </c>
      <c r="P142" s="1">
        <v>-1.07262921297327</v>
      </c>
      <c r="Q142" s="1">
        <v>0.55140186915887801</v>
      </c>
      <c r="R142" s="1">
        <v>119</v>
      </c>
      <c r="S142" s="1">
        <v>1.9010662282662001</v>
      </c>
      <c r="T142" s="1">
        <v>-4.0162746420144297E-3</v>
      </c>
      <c r="U142" s="1">
        <v>6.7835816191134601E-2</v>
      </c>
      <c r="V142" s="1">
        <v>0.26045309787202497</v>
      </c>
      <c r="W142" s="1">
        <v>-1.83502014875075</v>
      </c>
      <c r="X142" s="1">
        <v>0.44537815126050401</v>
      </c>
      <c r="Y142" s="1">
        <v>113</v>
      </c>
      <c r="Z142" s="1">
        <v>1.7150722769503399</v>
      </c>
      <c r="AA142" s="1">
        <v>-3.68806790747115E-3</v>
      </c>
      <c r="AB142" s="1">
        <v>6.30679473507086E-2</v>
      </c>
      <c r="AC142" s="1">
        <v>0.25113332584646803</v>
      </c>
      <c r="AD142" s="1">
        <v>-1.65948375087033</v>
      </c>
      <c r="AE142" s="1">
        <v>0.43362831858407003</v>
      </c>
      <c r="AF142" s="1">
        <v>113</v>
      </c>
      <c r="AG142" s="1">
        <v>3.2452748947718399</v>
      </c>
      <c r="AH142" s="4">
        <v>-2.6232509186096199E-3</v>
      </c>
      <c r="AI142" s="1">
        <v>5.28663938240636E-2</v>
      </c>
      <c r="AJ142" s="1">
        <v>0.229926931489253</v>
      </c>
      <c r="AK142" s="1">
        <v>-1.2892241543124401</v>
      </c>
      <c r="AL142" s="1">
        <v>0.55752212389380496</v>
      </c>
      <c r="AM142" s="1">
        <v>61</v>
      </c>
      <c r="AN142" s="1">
        <v>2.66501447030867</v>
      </c>
      <c r="AO142" s="1">
        <v>-8.7672638302480502E-5</v>
      </c>
      <c r="AP142" s="1">
        <v>3.2429642986225901E-2</v>
      </c>
      <c r="AQ142" s="1">
        <v>0.18008232280328301</v>
      </c>
      <c r="AR142" s="1">
        <v>-2.96977007692939E-2</v>
      </c>
      <c r="AS142" s="1">
        <v>0.62295081967213095</v>
      </c>
      <c r="AT142" s="1">
        <v>165</v>
      </c>
      <c r="AU142" s="1">
        <v>2.2953327014134999</v>
      </c>
      <c r="AV142" s="1">
        <v>-4.2898848267313699E-3</v>
      </c>
      <c r="AW142" s="1">
        <v>8.3504698188546306E-2</v>
      </c>
      <c r="AX142" s="1">
        <v>0.28897179479759999</v>
      </c>
      <c r="AY142" s="1">
        <v>-2.4494812613336499</v>
      </c>
      <c r="AZ142" s="1">
        <v>0.44848484848484799</v>
      </c>
      <c r="BA142" s="1">
        <v>742</v>
      </c>
      <c r="BB142" s="1">
        <v>0</v>
      </c>
      <c r="BC142" s="1">
        <v>-0.52690166975881203</v>
      </c>
      <c r="BD142" s="1">
        <f t="shared" si="9"/>
        <v>2.8222343711723119</v>
      </c>
      <c r="BE142" s="1">
        <f t="shared" si="10"/>
        <v>2.7183732250130279</v>
      </c>
      <c r="BF142">
        <f>VLOOKUP($B142,vols!$A$1:$E$506,4,0)</f>
        <v>41</v>
      </c>
      <c r="BG142">
        <f>VLOOKUP($B142,vols!$A$1:$E$506,5,0)</f>
        <v>74</v>
      </c>
    </row>
    <row r="143" spans="1:59" hidden="1" x14ac:dyDescent="0.15">
      <c r="A143">
        <v>201</v>
      </c>
      <c r="B143" t="s">
        <v>254</v>
      </c>
      <c r="D143" s="1">
        <v>248</v>
      </c>
      <c r="E143" s="1">
        <v>3.28801301881782</v>
      </c>
      <c r="F143" s="1">
        <v>-3.16718420203597E-3</v>
      </c>
      <c r="G143" s="1">
        <v>0.118879276480167</v>
      </c>
      <c r="H143" s="1">
        <v>0.34478874181180402</v>
      </c>
      <c r="I143" s="1">
        <v>-2.27809550270538</v>
      </c>
      <c r="J143" s="1">
        <v>0.43145161290322498</v>
      </c>
      <c r="K143" s="1">
        <v>122</v>
      </c>
      <c r="L143" s="1">
        <v>1.5351951319361701</v>
      </c>
      <c r="M143" s="2">
        <v>-3.25747666434709E-3</v>
      </c>
      <c r="N143" s="1">
        <v>3.82201003923952E-2</v>
      </c>
      <c r="O143" s="1">
        <v>0.19549961737148</v>
      </c>
      <c r="P143" s="1">
        <v>-2.0328027153894599</v>
      </c>
      <c r="Q143" s="1">
        <v>0.41803278688524498</v>
      </c>
      <c r="R143" s="1">
        <v>126</v>
      </c>
      <c r="S143" s="1">
        <v>1.75281788688164</v>
      </c>
      <c r="T143" s="1">
        <v>-3.0797581670997899E-3</v>
      </c>
      <c r="U143" s="1">
        <v>8.0659176087772205E-2</v>
      </c>
      <c r="V143" s="1">
        <v>0.28400559164877698</v>
      </c>
      <c r="W143" s="1">
        <v>-1.36634467934865</v>
      </c>
      <c r="X143" s="1">
        <v>0.44444444444444398</v>
      </c>
      <c r="Y143" s="1">
        <v>116</v>
      </c>
      <c r="Z143" s="1">
        <v>2.4715710607839001</v>
      </c>
      <c r="AA143" s="1">
        <v>-1.7569865616218201E-3</v>
      </c>
      <c r="AB143" s="1">
        <v>5.3547079025680198E-2</v>
      </c>
      <c r="AC143" s="1">
        <v>0.231402417933953</v>
      </c>
      <c r="AD143" s="1">
        <v>-0.88076193398421199</v>
      </c>
      <c r="AE143" s="1">
        <v>0.47413793103448199</v>
      </c>
      <c r="AF143" s="1">
        <v>132</v>
      </c>
      <c r="AG143" s="1">
        <v>0.81644195803391295</v>
      </c>
      <c r="AH143" s="1">
        <v>-4.4064487951271797E-3</v>
      </c>
      <c r="AI143" s="1">
        <v>6.5332197454487206E-2</v>
      </c>
      <c r="AJ143" s="1">
        <v>0.255601638207753</v>
      </c>
      <c r="AK143" s="1">
        <v>-2.2756162481400799</v>
      </c>
      <c r="AL143" s="1">
        <v>0.39393939393939298</v>
      </c>
      <c r="AM143" s="1">
        <v>64</v>
      </c>
      <c r="AN143" s="1">
        <v>1.12274568929819</v>
      </c>
      <c r="AO143" s="1">
        <v>-3.78940561840858E-3</v>
      </c>
      <c r="AP143" s="1">
        <v>3.1356954915382602E-2</v>
      </c>
      <c r="AQ143" s="1">
        <v>0.17707895107940499</v>
      </c>
      <c r="AR143" s="1">
        <v>-1.36956966426459</v>
      </c>
      <c r="AS143" s="1">
        <v>0.40625</v>
      </c>
      <c r="AT143" s="1">
        <v>184</v>
      </c>
      <c r="AU143" s="1">
        <v>2.1652673295196201</v>
      </c>
      <c r="AV143" s="1">
        <v>-2.9507593615585399E-3</v>
      </c>
      <c r="AW143" s="1">
        <v>8.75223215647849E-2</v>
      </c>
      <c r="AX143" s="1">
        <v>0.29584171707990198</v>
      </c>
      <c r="AY143" s="1">
        <v>-1.83523719334055</v>
      </c>
      <c r="AZ143" s="1">
        <v>0.44021739130434701</v>
      </c>
      <c r="BA143" s="1">
        <v>753</v>
      </c>
      <c r="BB143" s="1">
        <v>0</v>
      </c>
      <c r="BC143" s="1">
        <v>-0.65214285714285702</v>
      </c>
      <c r="BD143" s="1">
        <f t="shared" si="9"/>
        <v>2.8174101866624772</v>
      </c>
      <c r="BE143" s="1">
        <f t="shared" si="10"/>
        <v>0.16429910089105593</v>
      </c>
      <c r="BF143">
        <f>VLOOKUP($B143,vols!$A$1:$E$506,4,0)</f>
        <v>96</v>
      </c>
      <c r="BG143">
        <f>VLOOKUP($B143,vols!$A$1:$E$506,5,0)</f>
        <v>70</v>
      </c>
    </row>
    <row r="144" spans="1:59" hidden="1" x14ac:dyDescent="0.15">
      <c r="A144">
        <v>381</v>
      </c>
      <c r="B144" t="s">
        <v>434</v>
      </c>
      <c r="D144" s="1">
        <v>248</v>
      </c>
      <c r="E144" s="1">
        <v>2.6829701009407798</v>
      </c>
      <c r="F144" s="1">
        <v>-4.8400656390232798E-3</v>
      </c>
      <c r="G144" s="1">
        <v>0.17620468618829199</v>
      </c>
      <c r="H144" s="1">
        <v>0.419767419160054</v>
      </c>
      <c r="I144" s="1">
        <v>-2.85952702303485</v>
      </c>
      <c r="J144" s="1">
        <v>0.40322580645161199</v>
      </c>
      <c r="K144" s="1">
        <v>128</v>
      </c>
      <c r="L144" s="1">
        <v>1.0195117967332701</v>
      </c>
      <c r="M144" s="2">
        <v>-3.62024197035573E-3</v>
      </c>
      <c r="N144" s="1">
        <v>4.9658276402882499E-2</v>
      </c>
      <c r="O144" s="1">
        <v>0.222841370492291</v>
      </c>
      <c r="P144" s="1">
        <v>-2.0794656359446702</v>
      </c>
      <c r="Q144" s="1">
        <v>0.421875</v>
      </c>
      <c r="R144" s="1">
        <v>120</v>
      </c>
      <c r="S144" s="1">
        <v>1.66345830420751</v>
      </c>
      <c r="T144" s="1">
        <v>-6.1412108856020104E-3</v>
      </c>
      <c r="U144" s="1">
        <v>0.12654640978541001</v>
      </c>
      <c r="V144" s="1">
        <v>0.35573362194964098</v>
      </c>
      <c r="W144" s="1">
        <v>-2.0716211816957899</v>
      </c>
      <c r="X144" s="1">
        <v>0.38333333333333303</v>
      </c>
      <c r="Y144" s="1">
        <v>114</v>
      </c>
      <c r="Z144" s="1">
        <v>2.3150949933297298</v>
      </c>
      <c r="AA144" s="1">
        <v>-5.2616356737660297E-3</v>
      </c>
      <c r="AB144" s="1">
        <v>0.13749051343237501</v>
      </c>
      <c r="AC144" s="1">
        <v>0.37079713244896501</v>
      </c>
      <c r="AD144" s="1">
        <v>-1.6176674907049999</v>
      </c>
      <c r="AE144" s="1">
        <v>0.44736842105263103</v>
      </c>
      <c r="AF144" s="1">
        <v>134</v>
      </c>
      <c r="AG144" s="1">
        <v>0.36787510761105202</v>
      </c>
      <c r="AH144" s="1">
        <v>-4.4814165049884098E-3</v>
      </c>
      <c r="AI144" s="1">
        <v>3.8714172755917001E-2</v>
      </c>
      <c r="AJ144" s="1">
        <v>0.196759174515235</v>
      </c>
      <c r="AK144" s="1">
        <v>-3.05200412203369</v>
      </c>
      <c r="AL144" s="1">
        <v>0.365671641791044</v>
      </c>
      <c r="AM144" s="1">
        <v>66</v>
      </c>
      <c r="AN144" s="1">
        <v>0.58086681896245596</v>
      </c>
      <c r="AO144" s="1">
        <v>-6.00279079969822E-3</v>
      </c>
      <c r="AP144" s="1">
        <v>3.4886836909287303E-2</v>
      </c>
      <c r="AQ144" s="1">
        <v>0.186780183395582</v>
      </c>
      <c r="AR144" s="1">
        <v>-2.1211254083684201</v>
      </c>
      <c r="AS144" s="1">
        <v>0.36363636363636298</v>
      </c>
      <c r="AT144" s="1">
        <v>182</v>
      </c>
      <c r="AU144" s="1">
        <v>2.1021032819783301</v>
      </c>
      <c r="AV144" s="1">
        <v>-4.4184180532840199E-3</v>
      </c>
      <c r="AW144" s="1">
        <v>0.14131784927900501</v>
      </c>
      <c r="AX144" s="1">
        <v>0.375922663960295</v>
      </c>
      <c r="AY144" s="1">
        <v>-2.1391423364211501</v>
      </c>
      <c r="AZ144" s="1">
        <v>0.41758241758241699</v>
      </c>
      <c r="BA144" s="1">
        <v>788</v>
      </c>
      <c r="BB144" s="1">
        <v>0</v>
      </c>
      <c r="BC144" s="1">
        <v>-0.70933021025040399</v>
      </c>
      <c r="BD144" s="1">
        <f t="shared" si="9"/>
        <v>2.8114334922287343</v>
      </c>
      <c r="BE144" s="1">
        <f t="shared" si="10"/>
        <v>-0.34145510263935197</v>
      </c>
      <c r="BF144">
        <f>VLOOKUP($B144,vols!$A$1:$E$506,4,0)</f>
        <v>276</v>
      </c>
      <c r="BG144">
        <f>VLOOKUP($B144,vols!$A$1:$E$506,5,0)</f>
        <v>121</v>
      </c>
    </row>
    <row r="145" spans="1:59" hidden="1" x14ac:dyDescent="0.15">
      <c r="A145">
        <v>239</v>
      </c>
      <c r="B145" t="s">
        <v>292</v>
      </c>
      <c r="D145" s="1">
        <v>234</v>
      </c>
      <c r="E145" s="1">
        <v>3.52715113001008</v>
      </c>
      <c r="F145" s="1">
        <v>-1.8041825730140801E-3</v>
      </c>
      <c r="G145" s="1">
        <v>6.1094927831597201E-2</v>
      </c>
      <c r="H145" s="1">
        <v>0.247173881774748</v>
      </c>
      <c r="I145" s="1">
        <v>-1.7007239458065899</v>
      </c>
      <c r="J145" s="1">
        <v>0.512820512820512</v>
      </c>
      <c r="K145" s="1">
        <v>115</v>
      </c>
      <c r="L145" s="1">
        <v>1.8642143751684099</v>
      </c>
      <c r="M145" s="2">
        <v>-1.53721787018613E-3</v>
      </c>
      <c r="N145" s="1">
        <v>1.8847797510895901E-2</v>
      </c>
      <c r="O145" s="1">
        <v>0.137287280950916</v>
      </c>
      <c r="P145" s="1">
        <v>-1.2876652071986701</v>
      </c>
      <c r="Q145" s="1">
        <v>0.52173913043478204</v>
      </c>
      <c r="R145" s="1">
        <v>119</v>
      </c>
      <c r="S145" s="1">
        <v>1.66293675484167</v>
      </c>
      <c r="T145" s="1">
        <v>-2.0643600376345499E-3</v>
      </c>
      <c r="U145" s="1">
        <v>4.22471303207013E-2</v>
      </c>
      <c r="V145" s="1">
        <v>0.20554106723645499</v>
      </c>
      <c r="W145" s="1">
        <v>-1.18513778154437</v>
      </c>
      <c r="X145" s="1">
        <v>0.504201680672268</v>
      </c>
      <c r="Y145" s="1">
        <v>111</v>
      </c>
      <c r="Z145" s="1">
        <v>2.1912505664450199</v>
      </c>
      <c r="AA145" s="1">
        <v>-1.82524033004898E-3</v>
      </c>
      <c r="AB145" s="1">
        <v>3.7237391387728198E-2</v>
      </c>
      <c r="AC145" s="1">
        <v>0.19296992353143599</v>
      </c>
      <c r="AD145" s="1">
        <v>-1.0404545570163899</v>
      </c>
      <c r="AE145" s="1">
        <v>0.52252252252252196</v>
      </c>
      <c r="AF145" s="1">
        <v>123</v>
      </c>
      <c r="AG145" s="1">
        <v>1.33590056356505</v>
      </c>
      <c r="AH145" s="1">
        <v>-1.7853504325763699E-3</v>
      </c>
      <c r="AI145" s="1">
        <v>2.3857536443868899E-2</v>
      </c>
      <c r="AJ145" s="1">
        <v>0.15445885032547901</v>
      </c>
      <c r="AK145" s="1">
        <v>-1.4217256100518101</v>
      </c>
      <c r="AL145" s="1">
        <v>0.50406504065040603</v>
      </c>
      <c r="AM145" s="1">
        <v>72</v>
      </c>
      <c r="AN145" s="1">
        <v>0.45317603699989401</v>
      </c>
      <c r="AO145" s="1">
        <v>-2.3956126612234702E-3</v>
      </c>
      <c r="AP145" s="1">
        <v>1.95334883438638E-2</v>
      </c>
      <c r="AQ145" s="1">
        <v>0.13976225650676799</v>
      </c>
      <c r="AR145" s="1">
        <v>-1.23412512018033</v>
      </c>
      <c r="AS145" s="1">
        <v>0.44444444444444398</v>
      </c>
      <c r="AT145" s="1">
        <v>162</v>
      </c>
      <c r="AU145" s="1">
        <v>3.0739750930101901</v>
      </c>
      <c r="AV145" s="1">
        <v>-1.5396920987838E-3</v>
      </c>
      <c r="AW145" s="1">
        <v>4.1561439487733297E-2</v>
      </c>
      <c r="AX145" s="1">
        <v>0.20386622939499599</v>
      </c>
      <c r="AY145" s="1">
        <v>-1.21594649903441</v>
      </c>
      <c r="AZ145" s="1">
        <v>0.54320987654320896</v>
      </c>
      <c r="BA145" s="1">
        <v>782</v>
      </c>
      <c r="BB145" s="1">
        <v>0</v>
      </c>
      <c r="BC145" s="1">
        <v>0.26370689655172402</v>
      </c>
      <c r="BD145" s="1">
        <f t="shared" si="9"/>
        <v>2.8102681964584662</v>
      </c>
      <c r="BE145" s="1">
        <f t="shared" si="10"/>
        <v>1.0721936670133261</v>
      </c>
      <c r="BF145">
        <f>VLOOKUP($B145,vols!$A$1:$E$506,4,0)</f>
        <v>370</v>
      </c>
      <c r="BG145">
        <f>VLOOKUP($B145,vols!$A$1:$E$506,5,0)</f>
        <v>373</v>
      </c>
    </row>
    <row r="146" spans="1:59" hidden="1" x14ac:dyDescent="0.15">
      <c r="A146">
        <v>415</v>
      </c>
      <c r="B146" t="s">
        <v>468</v>
      </c>
      <c r="D146" s="1">
        <v>235</v>
      </c>
      <c r="E146" s="1">
        <v>5.4339018342658303</v>
      </c>
      <c r="F146" s="1">
        <v>-2.3263407548413202E-3</v>
      </c>
      <c r="G146" s="1">
        <v>0.111151558037862</v>
      </c>
      <c r="H146" s="1">
        <v>0.33339399820311999</v>
      </c>
      <c r="I146" s="1">
        <v>-1.6397718025344801</v>
      </c>
      <c r="J146" s="1">
        <v>0.51914893617021196</v>
      </c>
      <c r="K146" s="1">
        <v>123</v>
      </c>
      <c r="L146" s="1">
        <v>3.4520353264508699</v>
      </c>
      <c r="M146" s="2">
        <v>-1.8377031004908899E-3</v>
      </c>
      <c r="N146" s="1">
        <v>5.0479370689741503E-2</v>
      </c>
      <c r="O146" s="1">
        <v>0.22467614624107601</v>
      </c>
      <c r="P146" s="1">
        <v>-1.00605909947308</v>
      </c>
      <c r="Q146" s="1">
        <v>0.54471544715447096</v>
      </c>
      <c r="R146" s="1">
        <v>112</v>
      </c>
      <c r="S146" s="1">
        <v>1.98186650781495</v>
      </c>
      <c r="T146" s="1">
        <v>-2.8629696073868799E-3</v>
      </c>
      <c r="U146" s="1">
        <v>6.06721873481205E-2</v>
      </c>
      <c r="V146" s="1">
        <v>0.24631724939216201</v>
      </c>
      <c r="W146" s="1">
        <v>-1.3017870117444299</v>
      </c>
      <c r="X146" s="1">
        <v>0.49107142857142799</v>
      </c>
      <c r="Y146" s="1">
        <v>120</v>
      </c>
      <c r="Z146" s="1">
        <v>2.4109360308129699</v>
      </c>
      <c r="AA146" s="1">
        <v>-2.43986380759414E-3</v>
      </c>
      <c r="AB146" s="1">
        <v>5.2533025424024403E-2</v>
      </c>
      <c r="AC146" s="1">
        <v>0.22920084080130301</v>
      </c>
      <c r="AD146" s="1">
        <v>-1.2774109199935899</v>
      </c>
      <c r="AE146" s="1">
        <v>0.52500000000000002</v>
      </c>
      <c r="AF146" s="1">
        <v>115</v>
      </c>
      <c r="AG146" s="1">
        <v>3.0229658034528502</v>
      </c>
      <c r="AH146" s="1">
        <v>-2.2078819171861899E-3</v>
      </c>
      <c r="AI146" s="1">
        <v>5.86185326138376E-2</v>
      </c>
      <c r="AJ146" s="1">
        <v>0.242112644473265</v>
      </c>
      <c r="AK146" s="1">
        <v>-1.0487119374901099</v>
      </c>
      <c r="AL146" s="1">
        <v>0.51304347826086905</v>
      </c>
      <c r="AM146" s="1">
        <v>66</v>
      </c>
      <c r="AN146" s="1">
        <v>1.2157586065378601</v>
      </c>
      <c r="AO146" s="1">
        <v>-2.3866114182390999E-3</v>
      </c>
      <c r="AP146" s="1">
        <v>3.0765585817806699E-2</v>
      </c>
      <c r="AQ146" s="1">
        <v>0.175401213843595</v>
      </c>
      <c r="AR146" s="1">
        <v>-0.89803456972787898</v>
      </c>
      <c r="AS146" s="1">
        <v>0.48484848484848397</v>
      </c>
      <c r="AT146" s="1">
        <v>169</v>
      </c>
      <c r="AU146" s="1">
        <v>4.2181432277279596</v>
      </c>
      <c r="AV146" s="1">
        <v>-2.30280309931319E-3</v>
      </c>
      <c r="AW146" s="1">
        <v>8.0385972220055404E-2</v>
      </c>
      <c r="AX146" s="1">
        <v>0.28352420041339499</v>
      </c>
      <c r="AY146" s="1">
        <v>-1.3726296493085499</v>
      </c>
      <c r="AZ146" s="1">
        <v>0.53254437869822402</v>
      </c>
      <c r="BA146" s="1">
        <v>768</v>
      </c>
      <c r="BB146" s="1">
        <v>0</v>
      </c>
      <c r="BC146" s="1">
        <v>1.4139886578449901</v>
      </c>
      <c r="BD146" s="1">
        <f t="shared" si="9"/>
        <v>2.8041545698829697</v>
      </c>
      <c r="BE146" s="1">
        <f t="shared" si="10"/>
        <v>1.6089771456078601</v>
      </c>
      <c r="BF146">
        <f>VLOOKUP($B146,vols!$A$1:$E$506,4,0)</f>
        <v>97</v>
      </c>
      <c r="BG146">
        <f>VLOOKUP($B146,vols!$A$1:$E$506,5,0)</f>
        <v>164</v>
      </c>
    </row>
    <row r="147" spans="1:59" hidden="1" x14ac:dyDescent="0.15">
      <c r="A147">
        <v>346</v>
      </c>
      <c r="B147" t="s">
        <v>399</v>
      </c>
      <c r="D147" s="1">
        <v>234</v>
      </c>
      <c r="E147" s="1">
        <v>3.3130640582208399</v>
      </c>
      <c r="F147" s="1">
        <v>-1.83779972451837E-3</v>
      </c>
      <c r="G147" s="1">
        <v>0.11997984696285099</v>
      </c>
      <c r="H147" s="1">
        <v>0.346381071888825</v>
      </c>
      <c r="I147" s="1">
        <v>-1.24153763134992</v>
      </c>
      <c r="J147" s="1">
        <v>0.45299145299145299</v>
      </c>
      <c r="K147" s="1">
        <v>134</v>
      </c>
      <c r="L147" s="1">
        <v>1.54278283086747</v>
      </c>
      <c r="M147" s="2">
        <v>-1.9234393354952599E-3</v>
      </c>
      <c r="N147" s="1">
        <v>3.6330226447369801E-2</v>
      </c>
      <c r="O147" s="1">
        <v>0.190604896178901</v>
      </c>
      <c r="P147" s="1">
        <v>-1.3522258668237399</v>
      </c>
      <c r="Q147" s="1">
        <v>0.47761194029850701</v>
      </c>
      <c r="R147" s="1">
        <v>100</v>
      </c>
      <c r="S147" s="1">
        <v>1.7702812273533699</v>
      </c>
      <c r="T147" s="1">
        <v>-1.72304264580934E-3</v>
      </c>
      <c r="U147" s="1">
        <v>8.3649620515481402E-2</v>
      </c>
      <c r="V147" s="1">
        <v>0.28922244123767599</v>
      </c>
      <c r="W147" s="1">
        <v>-0.59574998345076002</v>
      </c>
      <c r="X147" s="1">
        <v>0.42</v>
      </c>
      <c r="Y147" s="1">
        <v>116</v>
      </c>
      <c r="Z147" s="1">
        <v>2.1766870291928599</v>
      </c>
      <c r="AA147" s="1">
        <v>-1.90952641385746E-3</v>
      </c>
      <c r="AB147" s="1">
        <v>9.4469651717638797E-2</v>
      </c>
      <c r="AC147" s="1">
        <v>0.30735915753014198</v>
      </c>
      <c r="AD147" s="1">
        <v>-0.72067175674029904</v>
      </c>
      <c r="AE147" s="1">
        <v>0.49137931034482701</v>
      </c>
      <c r="AF147" s="1">
        <v>118</v>
      </c>
      <c r="AG147" s="1">
        <v>1.13637702902797</v>
      </c>
      <c r="AH147" s="1">
        <v>-1.76728874177825E-3</v>
      </c>
      <c r="AI147" s="1">
        <v>2.5510195245212499E-2</v>
      </c>
      <c r="AJ147" s="1">
        <v>0.15971911358761201</v>
      </c>
      <c r="AK147" s="1">
        <v>-1.30566759885905</v>
      </c>
      <c r="AL147" s="1">
        <v>0.41525423728813499</v>
      </c>
      <c r="AM147" s="1">
        <v>63</v>
      </c>
      <c r="AN147" s="1">
        <v>0.44939783541797101</v>
      </c>
      <c r="AO147" s="1">
        <v>-2.7413469958057299E-3</v>
      </c>
      <c r="AP147" s="1">
        <v>1.7213215810707502E-2</v>
      </c>
      <c r="AQ147" s="1">
        <v>0.13119914561729201</v>
      </c>
      <c r="AR147" s="1">
        <v>-1.3163565960981201</v>
      </c>
      <c r="AS147" s="1">
        <v>0.50793650793650702</v>
      </c>
      <c r="AT147" s="1">
        <v>171</v>
      </c>
      <c r="AU147" s="1">
        <v>2.8636662228028702</v>
      </c>
      <c r="AV147" s="1">
        <v>-1.5049138877283E-3</v>
      </c>
      <c r="AW147" s="1">
        <v>0.102766631152143</v>
      </c>
      <c r="AX147" s="1">
        <v>0.32057234932561401</v>
      </c>
      <c r="AY147" s="1">
        <v>-0.80275256223097202</v>
      </c>
      <c r="AZ147" s="1">
        <v>0.43274853801169499</v>
      </c>
      <c r="BA147" s="1">
        <v>742</v>
      </c>
      <c r="BB147" s="1">
        <v>0</v>
      </c>
      <c r="BC147" s="1">
        <v>9.7041420118343102E-2</v>
      </c>
      <c r="BD147" s="1">
        <f t="shared" si="9"/>
        <v>2.766624802684527</v>
      </c>
      <c r="BE147" s="1">
        <f t="shared" si="10"/>
        <v>1.0393356089096268</v>
      </c>
      <c r="BF147">
        <f>VLOOKUP($B147,vols!$A$1:$E$506,4,0)</f>
        <v>282</v>
      </c>
      <c r="BG147">
        <f>VLOOKUP($B147,vols!$A$1:$E$506,5,0)</f>
        <v>351</v>
      </c>
    </row>
    <row r="148" spans="1:59" hidden="1" x14ac:dyDescent="0.15">
      <c r="A148">
        <v>432</v>
      </c>
      <c r="B148" t="s">
        <v>485</v>
      </c>
      <c r="D148" s="1">
        <v>242</v>
      </c>
      <c r="E148" s="1">
        <v>3.5798209478176402</v>
      </c>
      <c r="F148" s="1">
        <v>-1.78611588635843E-3</v>
      </c>
      <c r="G148" s="1">
        <v>5.1697551012079103E-2</v>
      </c>
      <c r="H148" s="1">
        <v>0.227370954635984</v>
      </c>
      <c r="I148" s="1">
        <v>-1.90103456789697</v>
      </c>
      <c r="J148" s="1">
        <v>0.5</v>
      </c>
      <c r="K148" s="1">
        <v>138</v>
      </c>
      <c r="L148" s="1">
        <v>1.5889810474655499</v>
      </c>
      <c r="M148" s="2">
        <v>-1.9637358314955199E-3</v>
      </c>
      <c r="N148" s="1">
        <v>1.9928397729293199E-2</v>
      </c>
      <c r="O148" s="1">
        <v>0.141167976996531</v>
      </c>
      <c r="P148" s="1">
        <v>-1.9196672681159199</v>
      </c>
      <c r="Q148" s="1">
        <v>0.52898550724637605</v>
      </c>
      <c r="R148" s="1">
        <v>104</v>
      </c>
      <c r="S148" s="1">
        <v>1.99083990035208</v>
      </c>
      <c r="T148" s="1">
        <v>-1.55042788223422E-3</v>
      </c>
      <c r="U148" s="1">
        <v>3.1769153282785803E-2</v>
      </c>
      <c r="V148" s="1">
        <v>0.17823903411650799</v>
      </c>
      <c r="W148" s="1">
        <v>-0.90465312804017795</v>
      </c>
      <c r="X148" s="1">
        <v>0.46153846153846101</v>
      </c>
      <c r="Y148" s="1">
        <v>115</v>
      </c>
      <c r="Z148" s="1">
        <v>2.1962675809892098</v>
      </c>
      <c r="AA148" s="1">
        <v>-2.0785232088192901E-3</v>
      </c>
      <c r="AB148" s="1">
        <v>2.9282736705267699E-2</v>
      </c>
      <c r="AC148" s="1">
        <v>0.17112199363397901</v>
      </c>
      <c r="AD148" s="1">
        <v>-1.3968407212780101</v>
      </c>
      <c r="AE148" s="1">
        <v>0.50434782608695605</v>
      </c>
      <c r="AF148" s="1">
        <v>127</v>
      </c>
      <c r="AG148" s="1">
        <v>1.3835533668284301</v>
      </c>
      <c r="AH148" s="1">
        <v>-1.5213376022403401E-3</v>
      </c>
      <c r="AI148" s="1">
        <v>2.24148143068113E-2</v>
      </c>
      <c r="AJ148" s="1">
        <v>0.14971577841634201</v>
      </c>
      <c r="AK148" s="1">
        <v>-1.2905111106407801</v>
      </c>
      <c r="AL148" s="1">
        <v>0.49606299212598398</v>
      </c>
      <c r="AM148" s="1">
        <v>73</v>
      </c>
      <c r="AN148" s="1">
        <v>0.30835939660416201</v>
      </c>
      <c r="AO148" s="1">
        <v>-3.0534090890815598E-3</v>
      </c>
      <c r="AP148" s="1">
        <v>2.0776008212960599E-2</v>
      </c>
      <c r="AQ148" s="1">
        <v>0.144138850463574</v>
      </c>
      <c r="AR148" s="1">
        <v>-1.54641765759942</v>
      </c>
      <c r="AS148" s="1">
        <v>0.43835616438356101</v>
      </c>
      <c r="AT148" s="1">
        <v>169</v>
      </c>
      <c r="AU148" s="1">
        <v>3.2714615512134801</v>
      </c>
      <c r="AV148" s="1">
        <v>-1.2387052129928301E-3</v>
      </c>
      <c r="AW148" s="1">
        <v>3.09215427991184E-2</v>
      </c>
      <c r="AX148" s="1">
        <v>0.17584522398722799</v>
      </c>
      <c r="AY148" s="1">
        <v>-1.1904854522008099</v>
      </c>
      <c r="AZ148" s="1">
        <v>0.52662721893491105</v>
      </c>
      <c r="BA148" s="1">
        <v>761</v>
      </c>
      <c r="BB148" s="1">
        <v>0</v>
      </c>
      <c r="BC148" s="1">
        <v>0.510649918077553</v>
      </c>
      <c r="BD148" s="1">
        <f t="shared" si="9"/>
        <v>2.7608116331359271</v>
      </c>
      <c r="BE148" s="1">
        <f t="shared" si="10"/>
        <v>0.87290344875087711</v>
      </c>
      <c r="BF148">
        <f>VLOOKUP($B148,vols!$A$1:$E$506,4,0)</f>
        <v>498</v>
      </c>
      <c r="BG148">
        <f>VLOOKUP($B148,vols!$A$1:$E$506,5,0)</f>
        <v>251</v>
      </c>
    </row>
    <row r="149" spans="1:59" hidden="1" x14ac:dyDescent="0.15">
      <c r="A149">
        <v>92</v>
      </c>
      <c r="B149" t="s">
        <v>145</v>
      </c>
      <c r="D149" s="1">
        <v>141</v>
      </c>
      <c r="E149" s="1">
        <v>3.9452177851101302</v>
      </c>
      <c r="F149" s="1">
        <v>-1.9321425051264101E-3</v>
      </c>
      <c r="G149" s="1">
        <v>9.3164414652133404E-2</v>
      </c>
      <c r="H149" s="1">
        <v>0.30522846304388601</v>
      </c>
      <c r="I149" s="1">
        <v>-0.89255140397458099</v>
      </c>
      <c r="J149" s="1">
        <v>0.49645390070921902</v>
      </c>
      <c r="K149" s="1">
        <v>78</v>
      </c>
      <c r="L149" s="1">
        <v>2.0361166637667898</v>
      </c>
      <c r="M149" s="2">
        <v>-2.32395224241542E-3</v>
      </c>
      <c r="N149" s="1">
        <v>3.4579321884580898E-2</v>
      </c>
      <c r="O149" s="1">
        <v>0.18595516095172199</v>
      </c>
      <c r="P149" s="1">
        <v>-0.97479561191347397</v>
      </c>
      <c r="Q149" s="1">
        <v>0.512820512820512</v>
      </c>
      <c r="R149" s="1">
        <v>63</v>
      </c>
      <c r="S149" s="1">
        <v>1.90910112134334</v>
      </c>
      <c r="T149" s="1">
        <v>-1.4470447351495499E-3</v>
      </c>
      <c r="U149" s="1">
        <v>5.8585092767552402E-2</v>
      </c>
      <c r="V149" s="1">
        <v>0.24204357617493599</v>
      </c>
      <c r="W149" s="1">
        <v>-0.37664217226956398</v>
      </c>
      <c r="X149" s="1">
        <v>0.476190476190476</v>
      </c>
      <c r="Y149" s="1">
        <v>25</v>
      </c>
      <c r="Z149" s="1">
        <v>-2.6636404717394199E-2</v>
      </c>
      <c r="AA149" s="1">
        <v>-3.3342508991239701E-3</v>
      </c>
      <c r="AB149" s="1">
        <v>3.7955365752416E-3</v>
      </c>
      <c r="AC149" s="1">
        <v>6.1607926237145803E-2</v>
      </c>
      <c r="AD149" s="1">
        <v>-1.35301214582744</v>
      </c>
      <c r="AE149" s="1">
        <v>0.4</v>
      </c>
      <c r="AF149" s="1">
        <v>116</v>
      </c>
      <c r="AG149" s="1">
        <v>3.9718541898275301</v>
      </c>
      <c r="AH149" s="4">
        <v>-1.6299639719372799E-3</v>
      </c>
      <c r="AI149" s="1">
        <v>8.9368878076891797E-2</v>
      </c>
      <c r="AJ149" s="1">
        <v>0.29894627958362602</v>
      </c>
      <c r="AK149" s="1">
        <v>-0.63247423921137502</v>
      </c>
      <c r="AL149" s="1">
        <v>0.51724137931034397</v>
      </c>
      <c r="AM149" s="1">
        <v>47</v>
      </c>
      <c r="AN149" s="1">
        <v>0.21433215674791101</v>
      </c>
      <c r="AO149" s="1">
        <v>-5.9091412242282104E-3</v>
      </c>
      <c r="AP149" s="1">
        <v>3.6245786809712799E-2</v>
      </c>
      <c r="AQ149" s="1">
        <v>0.190383262945335</v>
      </c>
      <c r="AR149" s="1">
        <v>-1.4587922974009999</v>
      </c>
      <c r="AS149" s="1">
        <v>0.36170212765957399</v>
      </c>
      <c r="AT149" s="1">
        <v>94</v>
      </c>
      <c r="AU149" s="1">
        <v>3.7308856283622198</v>
      </c>
      <c r="AV149" s="1">
        <v>5.6356854424483402E-5</v>
      </c>
      <c r="AW149" s="1">
        <v>5.6918627842420501E-2</v>
      </c>
      <c r="AX149" s="1">
        <v>0.23857625163125601</v>
      </c>
      <c r="AY149" s="1">
        <v>2.22048266735673E-2</v>
      </c>
      <c r="AZ149" s="1">
        <v>0.56382978723404198</v>
      </c>
      <c r="BA149" s="1">
        <v>484</v>
      </c>
      <c r="BB149" s="1">
        <v>0</v>
      </c>
      <c r="BC149" s="1">
        <v>0.97137404580152598</v>
      </c>
      <c r="BD149" s="1">
        <f t="shared" si="9"/>
        <v>2.7595115825606937</v>
      </c>
      <c r="BE149" s="1">
        <f t="shared" si="10"/>
        <v>3.000480144026004</v>
      </c>
      <c r="BF149">
        <f>VLOOKUP($B149,vols!$A$1:$E$506,4,0)</f>
        <v>223</v>
      </c>
      <c r="BG149">
        <f>VLOOKUP($B149,vols!$A$1:$E$506,5,0)</f>
        <v>266</v>
      </c>
    </row>
    <row r="150" spans="1:59" hidden="1" x14ac:dyDescent="0.15">
      <c r="A150">
        <v>89</v>
      </c>
      <c r="B150" t="s">
        <v>142</v>
      </c>
      <c r="D150" s="1">
        <v>251</v>
      </c>
      <c r="E150" s="1">
        <v>3.81371320633703</v>
      </c>
      <c r="F150" s="1">
        <v>-3.2915278872906501E-3</v>
      </c>
      <c r="G150" s="1">
        <v>0.136476083904635</v>
      </c>
      <c r="H150" s="1">
        <v>0.36942669625330998</v>
      </c>
      <c r="I150" s="1">
        <v>-2.2363665324919002</v>
      </c>
      <c r="J150" s="1">
        <v>0.48605577689243001</v>
      </c>
      <c r="K150" s="1">
        <v>122</v>
      </c>
      <c r="L150" s="1">
        <v>2.0285665167654301</v>
      </c>
      <c r="M150" s="2">
        <v>-2.4360060989253602E-3</v>
      </c>
      <c r="N150" s="1">
        <v>5.2561768858389299E-2</v>
      </c>
      <c r="O150" s="1">
        <v>0.22926353582370901</v>
      </c>
      <c r="P150" s="1">
        <v>-1.2962931196237799</v>
      </c>
      <c r="Q150" s="1">
        <v>0.52459016393442603</v>
      </c>
      <c r="R150" s="1">
        <v>129</v>
      </c>
      <c r="S150" s="1">
        <v>1.78514668957159</v>
      </c>
      <c r="T150" s="1">
        <v>-4.1006260127213904E-3</v>
      </c>
      <c r="U150" s="1">
        <v>8.3914315046246093E-2</v>
      </c>
      <c r="V150" s="1">
        <v>0.28967967661927202</v>
      </c>
      <c r="W150" s="1">
        <v>-1.8260886017775499</v>
      </c>
      <c r="X150" s="1">
        <v>0.44961240310077499</v>
      </c>
      <c r="Y150" s="1">
        <v>114</v>
      </c>
      <c r="Z150" s="1">
        <v>2.8548014531841601</v>
      </c>
      <c r="AA150" s="1">
        <v>-2.3394216355612099E-3</v>
      </c>
      <c r="AB150" s="1">
        <v>6.20876970261144E-2</v>
      </c>
      <c r="AC150" s="1">
        <v>0.24917402959801799</v>
      </c>
      <c r="AD150" s="1">
        <v>-1.0703124514389499</v>
      </c>
      <c r="AE150" s="1">
        <v>0.52631578947368396</v>
      </c>
      <c r="AF150" s="1">
        <v>137</v>
      </c>
      <c r="AG150" s="1">
        <v>0.95891175315286603</v>
      </c>
      <c r="AH150" s="1">
        <v>-4.08379148362026E-3</v>
      </c>
      <c r="AI150" s="1">
        <v>7.4388386878521007E-2</v>
      </c>
      <c r="AJ150" s="1">
        <v>0.27274234522442797</v>
      </c>
      <c r="AK150" s="1">
        <v>-2.0513112212025701</v>
      </c>
      <c r="AL150" s="1">
        <v>0.452554744525547</v>
      </c>
      <c r="AM150" s="1">
        <v>74</v>
      </c>
      <c r="AN150" s="1">
        <v>1.08175004233018</v>
      </c>
      <c r="AO150" s="1">
        <v>-1.6982654311797499E-3</v>
      </c>
      <c r="AP150" s="1">
        <v>3.2848813387340497E-2</v>
      </c>
      <c r="AQ150" s="1">
        <v>0.18124241608227501</v>
      </c>
      <c r="AR150" s="1">
        <v>-0.69338979596394801</v>
      </c>
      <c r="AS150" s="1">
        <v>0.48648648648648601</v>
      </c>
      <c r="AT150" s="1">
        <v>177</v>
      </c>
      <c r="AU150" s="1">
        <v>2.73196316400684</v>
      </c>
      <c r="AV150" s="1">
        <v>-3.9576376147042501E-3</v>
      </c>
      <c r="AW150" s="1">
        <v>0.10362727051729401</v>
      </c>
      <c r="AX150" s="1">
        <v>0.32191189868859199</v>
      </c>
      <c r="AY150" s="1">
        <v>-2.1760669942812298</v>
      </c>
      <c r="AZ150" s="1">
        <v>0.48587570621468901</v>
      </c>
      <c r="BA150" s="1">
        <v>822</v>
      </c>
      <c r="BB150" s="1">
        <v>0</v>
      </c>
      <c r="BC150" s="1">
        <v>-2.6237201365187798E-2</v>
      </c>
      <c r="BD150" s="1">
        <f t="shared" si="9"/>
        <v>2.7582003653720277</v>
      </c>
      <c r="BE150" s="1">
        <f t="shared" si="10"/>
        <v>0.93267455178767822</v>
      </c>
      <c r="BF150">
        <f>VLOOKUP($B150,vols!$A$1:$E$506,4,0)</f>
        <v>177</v>
      </c>
      <c r="BG150">
        <f>VLOOKUP($B150,vols!$A$1:$E$506,5,0)</f>
        <v>206</v>
      </c>
    </row>
    <row r="151" spans="1:59" hidden="1" x14ac:dyDescent="0.15">
      <c r="A151">
        <v>188</v>
      </c>
      <c r="B151" t="s">
        <v>241</v>
      </c>
      <c r="D151" s="1">
        <v>254</v>
      </c>
      <c r="E151" s="1">
        <v>2.5411202925406302</v>
      </c>
      <c r="F151" s="1">
        <v>-5.4570901484640999E-3</v>
      </c>
      <c r="G151" s="1">
        <v>0.32776618608652902</v>
      </c>
      <c r="H151" s="1">
        <v>0.572508677739062</v>
      </c>
      <c r="I151" s="1">
        <v>-2.42110024110697</v>
      </c>
      <c r="J151" s="1">
        <v>0.429133858267716</v>
      </c>
      <c r="K151" s="1">
        <v>124</v>
      </c>
      <c r="L151" s="1">
        <v>1.9491116231374599</v>
      </c>
      <c r="M151" s="2">
        <v>-5.2688056762567699E-3</v>
      </c>
      <c r="N151" s="1">
        <v>0.12012989078674199</v>
      </c>
      <c r="O151" s="1">
        <v>0.34659759200943902</v>
      </c>
      <c r="P151" s="1">
        <v>-1.8849868519514801</v>
      </c>
      <c r="Q151" s="1">
        <v>0.40322580645161199</v>
      </c>
      <c r="R151" s="1">
        <v>130</v>
      </c>
      <c r="S151" s="1">
        <v>0.59200866940316399</v>
      </c>
      <c r="T151" s="1">
        <v>-5.6366845681080097E-3</v>
      </c>
      <c r="U151" s="1">
        <v>0.207636295299787</v>
      </c>
      <c r="V151" s="1">
        <v>0.45567125792591601</v>
      </c>
      <c r="W151" s="1">
        <v>-1.60810887478265</v>
      </c>
      <c r="X151" s="1">
        <v>0.45384615384615301</v>
      </c>
      <c r="Y151" s="1">
        <v>122</v>
      </c>
      <c r="Z151" s="1">
        <v>1.14353624802528</v>
      </c>
      <c r="AA151" s="1">
        <v>-2.2254866807734299E-3</v>
      </c>
      <c r="AB151" s="1">
        <v>3.5391215558106502E-2</v>
      </c>
      <c r="AC151" s="1">
        <v>0.18812553138292101</v>
      </c>
      <c r="AD151" s="1">
        <v>-1.4432351263461001</v>
      </c>
      <c r="AE151" s="1">
        <v>0.483606557377049</v>
      </c>
      <c r="AF151" s="1">
        <v>132</v>
      </c>
      <c r="AG151" s="1">
        <v>1.39758404451534</v>
      </c>
      <c r="AH151" s="1">
        <v>-8.4438751716327497E-3</v>
      </c>
      <c r="AI151" s="1">
        <v>0.29237497052842298</v>
      </c>
      <c r="AJ151" s="1">
        <v>0.54071708917734695</v>
      </c>
      <c r="AK151" s="1">
        <v>-2.0613210585803201</v>
      </c>
      <c r="AL151" s="1">
        <v>0.37878787878787801</v>
      </c>
      <c r="AM151" s="1">
        <v>62</v>
      </c>
      <c r="AN151" s="1">
        <v>0.53409748566034199</v>
      </c>
      <c r="AO151" s="1">
        <v>-5.64537957038684E-3</v>
      </c>
      <c r="AP151" s="1">
        <v>9.8088624101346306E-2</v>
      </c>
      <c r="AQ151" s="1">
        <v>0.31319103451622998</v>
      </c>
      <c r="AR151" s="1">
        <v>-1.1175720081024401</v>
      </c>
      <c r="AS151" s="1">
        <v>0.41935483870967699</v>
      </c>
      <c r="AT151" s="1">
        <v>192</v>
      </c>
      <c r="AU151" s="1">
        <v>2.0070228068802898</v>
      </c>
      <c r="AV151" s="1">
        <v>-5.3962883559682097E-3</v>
      </c>
      <c r="AW151" s="1">
        <v>0.22967756198518299</v>
      </c>
      <c r="AX151" s="1">
        <v>0.47924686956221502</v>
      </c>
      <c r="AY151" s="1">
        <v>-2.1619074221441301</v>
      </c>
      <c r="AZ151" s="1">
        <v>0.43229166666666602</v>
      </c>
      <c r="BA151" s="1">
        <v>796</v>
      </c>
      <c r="BB151" s="1">
        <v>0</v>
      </c>
      <c r="BC151" s="1">
        <v>-0.74953485043652501</v>
      </c>
      <c r="BD151" s="1">
        <f t="shared" si="9"/>
        <v>2.7565576573168147</v>
      </c>
      <c r="BE151" s="1">
        <f t="shared" si="10"/>
        <v>0.64804919407881501</v>
      </c>
      <c r="BF151">
        <f>VLOOKUP($B151,vols!$A$1:$E$506,4,0)</f>
        <v>174</v>
      </c>
      <c r="BG151">
        <f>VLOOKUP($B151,vols!$A$1:$E$506,5,0)</f>
        <v>146</v>
      </c>
    </row>
    <row r="152" spans="1:59" hidden="1" x14ac:dyDescent="0.15">
      <c r="A152">
        <v>410</v>
      </c>
      <c r="B152" t="s">
        <v>463</v>
      </c>
      <c r="D152" s="1">
        <v>244</v>
      </c>
      <c r="E152" s="1">
        <v>4.8132010964303298</v>
      </c>
      <c r="F152" s="1">
        <v>-6.8484535762652404E-3</v>
      </c>
      <c r="G152" s="1">
        <v>0.37565631630815799</v>
      </c>
      <c r="H152" s="1">
        <v>0.61290808145117304</v>
      </c>
      <c r="I152" s="1">
        <v>-2.7263838137886198</v>
      </c>
      <c r="J152" s="1">
        <v>0.42622950819672101</v>
      </c>
      <c r="K152" s="1">
        <v>125</v>
      </c>
      <c r="L152" s="1">
        <v>3.44203431253906</v>
      </c>
      <c r="M152" s="2">
        <v>-5.5274837089387902E-3</v>
      </c>
      <c r="N152" s="1">
        <v>0.13428435536661801</v>
      </c>
      <c r="O152" s="1">
        <v>0.36644829835410297</v>
      </c>
      <c r="P152" s="1">
        <v>-1.8854923510920101</v>
      </c>
      <c r="Q152" s="1">
        <v>0.46400000000000002</v>
      </c>
      <c r="R152" s="1">
        <v>119</v>
      </c>
      <c r="S152" s="1">
        <v>1.37116678389126</v>
      </c>
      <c r="T152" s="1">
        <v>-8.2360269663140293E-3</v>
      </c>
      <c r="U152" s="1">
        <v>0.24137196094154001</v>
      </c>
      <c r="V152" s="1">
        <v>0.491296204892263</v>
      </c>
      <c r="W152" s="1">
        <v>-1.99490083422544</v>
      </c>
      <c r="X152" s="1">
        <v>0.38655462184873901</v>
      </c>
      <c r="Y152" s="1">
        <v>117</v>
      </c>
      <c r="Z152" s="1">
        <v>3.5912904687620699</v>
      </c>
      <c r="AA152" s="1">
        <v>-8.6300626792410202E-3</v>
      </c>
      <c r="AB152" s="1">
        <v>0.27018316481259602</v>
      </c>
      <c r="AC152" s="1">
        <v>0.51979146281234401</v>
      </c>
      <c r="AD152" s="1">
        <v>-1.9425431268303199</v>
      </c>
      <c r="AE152" s="1">
        <v>0.43589743589743501</v>
      </c>
      <c r="AF152" s="1">
        <v>127</v>
      </c>
      <c r="AG152" s="1">
        <v>1.2219106276682501</v>
      </c>
      <c r="AH152" s="1">
        <v>-5.2071286546261303E-3</v>
      </c>
      <c r="AI152" s="1">
        <v>0.105473151495562</v>
      </c>
      <c r="AJ152" s="1">
        <v>0.324766302894192</v>
      </c>
      <c r="AK152" s="1">
        <v>-2.0362498610361301</v>
      </c>
      <c r="AL152" s="1">
        <v>0.41732283464566899</v>
      </c>
      <c r="AM152" s="1">
        <v>67</v>
      </c>
      <c r="AN152" s="1">
        <v>2.0857691806388301</v>
      </c>
      <c r="AO152" s="1">
        <v>-2.6134196471457299E-3</v>
      </c>
      <c r="AP152" s="1">
        <v>8.7492457576740804E-2</v>
      </c>
      <c r="AQ152" s="1">
        <v>0.29579123985801298</v>
      </c>
      <c r="AR152" s="1">
        <v>-0.59196856689473099</v>
      </c>
      <c r="AS152" s="1">
        <v>0.49253731343283502</v>
      </c>
      <c r="AT152" s="1">
        <v>177</v>
      </c>
      <c r="AU152" s="1">
        <v>2.7274319157914899</v>
      </c>
      <c r="AV152" s="1">
        <v>-8.4515455155364707E-3</v>
      </c>
      <c r="AW152" s="1">
        <v>0.28816385873141798</v>
      </c>
      <c r="AX152" s="1">
        <v>0.53680895925032501</v>
      </c>
      <c r="AY152" s="1">
        <v>-2.7866963292473099</v>
      </c>
      <c r="AZ152" s="1">
        <v>0.40112994350282399</v>
      </c>
      <c r="BA152" s="1">
        <v>762</v>
      </c>
      <c r="BB152" s="1">
        <v>0</v>
      </c>
      <c r="BC152" s="1">
        <v>-1.9105238019423602E-2</v>
      </c>
      <c r="BD152" s="1">
        <f t="shared" si="9"/>
        <v>2.7465371538109133</v>
      </c>
      <c r="BE152" s="1">
        <f t="shared" si="10"/>
        <v>1.2028053896488264</v>
      </c>
      <c r="BF152">
        <f>VLOOKUP($B152,vols!$A$1:$E$506,4,0)</f>
        <v>64</v>
      </c>
      <c r="BG152">
        <f>VLOOKUP($B152,vols!$A$1:$E$506,5,0)</f>
        <v>62</v>
      </c>
    </row>
    <row r="153" spans="1:59" hidden="1" x14ac:dyDescent="0.15">
      <c r="A153">
        <v>6</v>
      </c>
      <c r="B153" t="s">
        <v>59</v>
      </c>
      <c r="D153" s="1">
        <v>252</v>
      </c>
      <c r="E153" s="1">
        <v>2.36</v>
      </c>
      <c r="F153" s="1">
        <v>-0.01</v>
      </c>
      <c r="G153" s="1">
        <v>0.17</v>
      </c>
      <c r="H153" s="1">
        <v>0.41</v>
      </c>
      <c r="I153" s="1">
        <v>-3.4</v>
      </c>
      <c r="J153" s="1">
        <v>0.41</v>
      </c>
      <c r="K153" s="1">
        <v>138</v>
      </c>
      <c r="L153" s="1">
        <v>1.41</v>
      </c>
      <c r="M153" s="2">
        <v>0</v>
      </c>
      <c r="N153" s="1">
        <v>0.06</v>
      </c>
      <c r="O153" s="1">
        <v>0.25</v>
      </c>
      <c r="P153" s="1">
        <v>-2.66</v>
      </c>
      <c r="Q153" s="1">
        <v>0.45</v>
      </c>
      <c r="R153" s="1">
        <v>114</v>
      </c>
      <c r="S153" s="1">
        <v>0.96</v>
      </c>
      <c r="T153" s="1">
        <v>-0.01</v>
      </c>
      <c r="U153" s="1">
        <v>0.1</v>
      </c>
      <c r="V153" s="1">
        <v>0.32</v>
      </c>
      <c r="W153" s="1">
        <v>-2.2400000000000002</v>
      </c>
      <c r="X153" s="1">
        <v>0.37</v>
      </c>
      <c r="Y153" s="1">
        <v>122</v>
      </c>
      <c r="Z153" s="1">
        <v>1.78</v>
      </c>
      <c r="AA153" s="1">
        <v>-0.01</v>
      </c>
      <c r="AB153" s="1">
        <v>0.11</v>
      </c>
      <c r="AC153" s="1">
        <v>0.33</v>
      </c>
      <c r="AD153" s="1">
        <v>-2.4300000000000002</v>
      </c>
      <c r="AE153" s="1">
        <v>0.42</v>
      </c>
      <c r="AF153" s="1">
        <v>130</v>
      </c>
      <c r="AG153" s="1">
        <v>0.59</v>
      </c>
      <c r="AH153" s="1">
        <v>0</v>
      </c>
      <c r="AI153" s="1">
        <v>0.06</v>
      </c>
      <c r="AJ153" s="1">
        <v>0.24</v>
      </c>
      <c r="AK153" s="1">
        <v>-2.4300000000000002</v>
      </c>
      <c r="AL153" s="1">
        <v>0.41</v>
      </c>
      <c r="AM153" s="1">
        <v>58</v>
      </c>
      <c r="AN153" s="1">
        <v>-0.75</v>
      </c>
      <c r="AO153" s="1">
        <v>-0.01</v>
      </c>
      <c r="AP153" s="1">
        <v>0.03</v>
      </c>
      <c r="AQ153" s="1">
        <v>0.18</v>
      </c>
      <c r="AR153" s="1">
        <v>-2.69</v>
      </c>
      <c r="AS153" s="1">
        <v>0.36</v>
      </c>
      <c r="AT153" s="1">
        <v>194</v>
      </c>
      <c r="AU153" s="1">
        <v>3.12</v>
      </c>
      <c r="AV153" s="1">
        <v>0</v>
      </c>
      <c r="AW153" s="1">
        <v>0.14000000000000001</v>
      </c>
      <c r="AX153" s="1">
        <v>0.37</v>
      </c>
      <c r="AY153" s="1">
        <v>-2.48</v>
      </c>
      <c r="AZ153" s="1">
        <v>0.43</v>
      </c>
      <c r="BA153" s="1">
        <v>780</v>
      </c>
      <c r="BB153" s="1">
        <v>0</v>
      </c>
      <c r="BC153" s="1">
        <v>0.40634533251982902</v>
      </c>
      <c r="BD153" s="1">
        <f t="shared" si="9"/>
        <v>2.7136546674801711</v>
      </c>
      <c r="BE153" s="1">
        <f t="shared" si="10"/>
        <v>0.18365466748017095</v>
      </c>
      <c r="BF153">
        <f>VLOOKUP($B153,vols!$A$1:$E$506,4,0)</f>
        <v>219</v>
      </c>
      <c r="BG153">
        <f>VLOOKUP($B153,vols!$A$1:$E$506,5,0)</f>
        <v>248</v>
      </c>
    </row>
    <row r="154" spans="1:59" hidden="1" x14ac:dyDescent="0.15">
      <c r="A154">
        <v>503</v>
      </c>
      <c r="B154" t="s">
        <v>556</v>
      </c>
      <c r="D154" s="1">
        <v>230</v>
      </c>
      <c r="E154" s="1">
        <v>4.2358923468744196</v>
      </c>
      <c r="F154" s="1">
        <v>-1.4881544458193599E-3</v>
      </c>
      <c r="G154" s="1">
        <v>0.24761434176012201</v>
      </c>
      <c r="H154" s="1">
        <v>0.49760862307653198</v>
      </c>
      <c r="I154" s="1">
        <v>-0.68485020614327397</v>
      </c>
      <c r="J154" s="1">
        <v>0.49130434782608601</v>
      </c>
      <c r="K154" s="1">
        <v>111</v>
      </c>
      <c r="L154" s="1">
        <v>1.91982922821388</v>
      </c>
      <c r="M154" s="2">
        <v>-7.2015930970040405E-4</v>
      </c>
      <c r="N154" s="1">
        <v>0.13509001934315101</v>
      </c>
      <c r="O154" s="1">
        <v>0.36754594181292699</v>
      </c>
      <c r="P154" s="1">
        <v>-0.21553094472027701</v>
      </c>
      <c r="Q154" s="1">
        <v>0.56756756756756699</v>
      </c>
      <c r="R154" s="1">
        <v>119</v>
      </c>
      <c r="S154" s="1">
        <v>2.3160631186605398</v>
      </c>
      <c r="T154" s="1">
        <v>-2.1980659161814201E-3</v>
      </c>
      <c r="U154" s="1">
        <v>0.11252432241697</v>
      </c>
      <c r="V154" s="1">
        <v>0.335446452383939</v>
      </c>
      <c r="W154" s="1">
        <v>-0.77976631491158599</v>
      </c>
      <c r="X154" s="1">
        <v>0.42016806722688999</v>
      </c>
      <c r="Y154" s="1">
        <v>112</v>
      </c>
      <c r="Z154" s="1">
        <v>1.6631920452971001</v>
      </c>
      <c r="AA154" s="1">
        <v>-5.6451780998621704E-4</v>
      </c>
      <c r="AB154" s="1">
        <v>2.9691203935129001E-2</v>
      </c>
      <c r="AC154" s="1">
        <v>0.172311357533765</v>
      </c>
      <c r="AD154" s="1">
        <v>-0.363652621657231</v>
      </c>
      <c r="AE154" s="1">
        <v>0.48214285714285698</v>
      </c>
      <c r="AF154" s="1">
        <v>118</v>
      </c>
      <c r="AG154" s="1">
        <v>2.5727003015773202</v>
      </c>
      <c r="AH154" s="1">
        <v>-2.3569990778318901E-3</v>
      </c>
      <c r="AI154" s="1">
        <v>0.21792313782499301</v>
      </c>
      <c r="AJ154" s="1">
        <v>0.466822383594652</v>
      </c>
      <c r="AK154" s="1">
        <v>-0.59578525143229499</v>
      </c>
      <c r="AL154" s="1">
        <v>0.5</v>
      </c>
      <c r="AM154" s="1">
        <v>58</v>
      </c>
      <c r="AN154" s="1">
        <v>2.08538553916696</v>
      </c>
      <c r="AO154" s="1">
        <v>-6.0303124850421305E-4</v>
      </c>
      <c r="AP154" s="1">
        <v>4.8796994975295702E-2</v>
      </c>
      <c r="AQ154" s="1">
        <v>0.220900418685197</v>
      </c>
      <c r="AR154" s="1">
        <v>-0.15833293853140101</v>
      </c>
      <c r="AS154" s="1">
        <v>0.53448275862068895</v>
      </c>
      <c r="AT154" s="1">
        <v>172</v>
      </c>
      <c r="AU154" s="1">
        <v>2.1505068077074601</v>
      </c>
      <c r="AV154" s="1">
        <v>-1.7883716706397E-3</v>
      </c>
      <c r="AW154" s="1">
        <v>0.19881734678482599</v>
      </c>
      <c r="AX154" s="1">
        <v>0.44588938850888299</v>
      </c>
      <c r="AY154" s="1">
        <v>-0.68584622904363202</v>
      </c>
      <c r="AZ154" s="1">
        <v>0.47674418604651098</v>
      </c>
      <c r="BA154" s="1">
        <v>767</v>
      </c>
      <c r="BB154" s="1">
        <v>0</v>
      </c>
      <c r="BC154" s="1">
        <v>-0.54432432432432398</v>
      </c>
      <c r="BD154" s="1">
        <f t="shared" si="9"/>
        <v>2.6948311320317839</v>
      </c>
      <c r="BE154" s="1">
        <f t="shared" si="10"/>
        <v>2.0283759772529963</v>
      </c>
      <c r="BF154">
        <f>VLOOKUP($B154,vols!$A$1:$E$506,4,0)</f>
        <v>136</v>
      </c>
      <c r="BG154">
        <f>VLOOKUP($B154,vols!$A$1:$E$506,5,0)</f>
        <v>127</v>
      </c>
    </row>
    <row r="155" spans="1:59" hidden="1" x14ac:dyDescent="0.15">
      <c r="A155">
        <v>401</v>
      </c>
      <c r="B155" t="s">
        <v>454</v>
      </c>
      <c r="D155" s="1">
        <v>231</v>
      </c>
      <c r="E155" s="1">
        <v>2.2711249696498998</v>
      </c>
      <c r="F155" s="1">
        <v>-4.3068958152416899E-3</v>
      </c>
      <c r="G155" s="1">
        <v>0.116582630843874</v>
      </c>
      <c r="H155" s="1">
        <v>0.341441987523319</v>
      </c>
      <c r="I155" s="1">
        <v>-2.9137978622294698</v>
      </c>
      <c r="J155" s="1">
        <v>0.42857142857142799</v>
      </c>
      <c r="K155" s="1">
        <v>110</v>
      </c>
      <c r="L155" s="1">
        <v>2.2671948174579</v>
      </c>
      <c r="M155" s="2">
        <v>-3.2261474286720401E-3</v>
      </c>
      <c r="N155" s="1">
        <v>4.3307827143564501E-2</v>
      </c>
      <c r="O155" s="1">
        <v>0.20810532704273599</v>
      </c>
      <c r="P155" s="1">
        <v>-1.70527214366332</v>
      </c>
      <c r="Q155" s="1">
        <v>0.527272727272727</v>
      </c>
      <c r="R155" s="1">
        <v>121</v>
      </c>
      <c r="S155" s="1">
        <v>3.9301521920022103E-3</v>
      </c>
      <c r="T155" s="1">
        <v>-5.2893943484868203E-3</v>
      </c>
      <c r="U155" s="1">
        <v>7.3274803700310198E-2</v>
      </c>
      <c r="V155" s="1">
        <v>0.270693191085978</v>
      </c>
      <c r="W155" s="1">
        <v>-2.36436207944225</v>
      </c>
      <c r="X155" s="1">
        <v>0.338842975206611</v>
      </c>
      <c r="Y155" s="1">
        <v>103</v>
      </c>
      <c r="Z155" s="1">
        <v>1.5018303999971201</v>
      </c>
      <c r="AA155" s="1">
        <v>-4.16003457675399E-3</v>
      </c>
      <c r="AB155" s="1">
        <v>5.1938951302269297E-2</v>
      </c>
      <c r="AC155" s="1">
        <v>0.22790118758415701</v>
      </c>
      <c r="AD155" s="1">
        <v>-1.88012869063016</v>
      </c>
      <c r="AE155" s="1">
        <v>0.466019417475728</v>
      </c>
      <c r="AF155" s="1">
        <v>128</v>
      </c>
      <c r="AG155" s="1">
        <v>0.76929456965277598</v>
      </c>
      <c r="AH155" s="1">
        <v>-4.4250732180872599E-3</v>
      </c>
      <c r="AI155" s="1">
        <v>6.4643679541605395E-2</v>
      </c>
      <c r="AJ155" s="1">
        <v>0.25425121345158802</v>
      </c>
      <c r="AK155" s="1">
        <v>-2.2277548422517799</v>
      </c>
      <c r="AL155" s="1">
        <v>0.3984375</v>
      </c>
      <c r="AM155" s="1">
        <v>60</v>
      </c>
      <c r="AN155" s="1">
        <v>-0.80027477981454198</v>
      </c>
      <c r="AO155" s="1">
        <v>-8.2806752974221402E-3</v>
      </c>
      <c r="AP155" s="1">
        <v>2.35250511669883E-2</v>
      </c>
      <c r="AQ155" s="1">
        <v>0.153378783301304</v>
      </c>
      <c r="AR155" s="1">
        <v>-3.2393040755142302</v>
      </c>
      <c r="AS155" s="1">
        <v>0.28333333333333299</v>
      </c>
      <c r="AT155" s="1">
        <v>171</v>
      </c>
      <c r="AU155" s="1">
        <v>3.0713997494644398</v>
      </c>
      <c r="AV155" s="1">
        <v>-2.9125872250029298E-3</v>
      </c>
      <c r="AW155" s="1">
        <v>9.3057579676886298E-2</v>
      </c>
      <c r="AX155" s="1">
        <v>0.30505340463087099</v>
      </c>
      <c r="AY155" s="1">
        <v>-1.63267286289811</v>
      </c>
      <c r="AZ155" s="1">
        <v>0.47953216374268998</v>
      </c>
      <c r="BA155" s="1">
        <v>727</v>
      </c>
      <c r="BB155" s="1">
        <v>0</v>
      </c>
      <c r="BC155" s="1">
        <v>0.395340371314161</v>
      </c>
      <c r="BD155" s="1">
        <f t="shared" si="9"/>
        <v>2.6760593781502786</v>
      </c>
      <c r="BE155" s="1">
        <f t="shared" si="10"/>
        <v>0.37395419833861498</v>
      </c>
      <c r="BF155">
        <f>VLOOKUP($B155,vols!$A$1:$E$506,4,0)</f>
        <v>235</v>
      </c>
      <c r="BG155">
        <f>VLOOKUP($B155,vols!$A$1:$E$506,5,0)</f>
        <v>231</v>
      </c>
    </row>
    <row r="156" spans="1:59" hidden="1" x14ac:dyDescent="0.15">
      <c r="A156">
        <v>154</v>
      </c>
      <c r="B156" t="s">
        <v>207</v>
      </c>
      <c r="D156" s="1">
        <v>243</v>
      </c>
      <c r="E156" s="1">
        <v>3.3837832156085201</v>
      </c>
      <c r="F156" s="1">
        <v>-1.7830824331730201E-3</v>
      </c>
      <c r="G156" s="1">
        <v>7.7374237632860998E-2</v>
      </c>
      <c r="H156" s="1">
        <v>0.27816225055327098</v>
      </c>
      <c r="I156" s="1">
        <v>-1.5512742939402899</v>
      </c>
      <c r="J156" s="1">
        <v>0.46502057613168701</v>
      </c>
      <c r="K156" s="1">
        <v>116</v>
      </c>
      <c r="L156" s="1">
        <v>1.96681412640428</v>
      </c>
      <c r="M156" s="2">
        <v>-1.79261876304729E-3</v>
      </c>
      <c r="N156" s="1">
        <v>2.6093992525924498E-2</v>
      </c>
      <c r="O156" s="1">
        <v>0.16153635047853601</v>
      </c>
      <c r="P156" s="1">
        <v>-1.2872878203417999</v>
      </c>
      <c r="Q156" s="1">
        <v>0.50862068965517204</v>
      </c>
      <c r="R156" s="1">
        <v>127</v>
      </c>
      <c r="S156" s="1">
        <v>1.4169690892042299</v>
      </c>
      <c r="T156" s="1">
        <v>-1.7743029548760701E-3</v>
      </c>
      <c r="U156" s="1">
        <v>5.1280245106936399E-2</v>
      </c>
      <c r="V156" s="1">
        <v>0.22645141886712999</v>
      </c>
      <c r="W156" s="1">
        <v>-0.98724120799419501</v>
      </c>
      <c r="X156" s="1">
        <v>0.42519685039369998</v>
      </c>
      <c r="Y156" s="1">
        <v>110</v>
      </c>
      <c r="Z156" s="1">
        <v>1.5036457198028099</v>
      </c>
      <c r="AA156" s="1">
        <v>-5.6596315261337501E-4</v>
      </c>
      <c r="AB156" s="1">
        <v>3.3746050874920101E-2</v>
      </c>
      <c r="AC156" s="1">
        <v>0.183700982237222</v>
      </c>
      <c r="AD156" s="1">
        <v>-0.33581738586021598</v>
      </c>
      <c r="AE156" s="1">
        <v>0.53636363636363604</v>
      </c>
      <c r="AF156" s="1">
        <v>133</v>
      </c>
      <c r="AG156" s="1">
        <v>1.8801374958057</v>
      </c>
      <c r="AH156" s="1">
        <v>-2.7805711668647602E-3</v>
      </c>
      <c r="AI156" s="1">
        <v>4.36281867579408E-2</v>
      </c>
      <c r="AJ156" s="1">
        <v>0.20887361431722501</v>
      </c>
      <c r="AK156" s="1">
        <v>-1.77052504406496</v>
      </c>
      <c r="AL156" s="1">
        <v>0.406015037593984</v>
      </c>
      <c r="AM156" s="1">
        <v>68</v>
      </c>
      <c r="AN156" s="1">
        <v>0.705295603535813</v>
      </c>
      <c r="AO156" s="1">
        <v>-7.4089228943729601E-4</v>
      </c>
      <c r="AP156" s="1">
        <v>2.6954211280796701E-2</v>
      </c>
      <c r="AQ156" s="1">
        <v>0.16417737749396699</v>
      </c>
      <c r="AR156" s="1">
        <v>-0.306867343423044</v>
      </c>
      <c r="AS156" s="1">
        <v>0.41176470588235198</v>
      </c>
      <c r="AT156" s="1">
        <v>175</v>
      </c>
      <c r="AU156" s="1">
        <v>2.6784876120727001</v>
      </c>
      <c r="AV156" s="1">
        <v>-2.19037513302376E-3</v>
      </c>
      <c r="AW156" s="1">
        <v>5.0420026352064197E-2</v>
      </c>
      <c r="AX156" s="1">
        <v>0.22454404100769201</v>
      </c>
      <c r="AY156" s="1">
        <v>-1.6973297150783799</v>
      </c>
      <c r="AZ156" s="1">
        <v>0.48571428571428499</v>
      </c>
      <c r="BA156" s="1">
        <v>801</v>
      </c>
      <c r="BB156" s="1">
        <v>0</v>
      </c>
      <c r="BC156" s="1">
        <v>1.53846153846153E-2</v>
      </c>
      <c r="BD156" s="1">
        <f t="shared" si="9"/>
        <v>2.6631029966880848</v>
      </c>
      <c r="BE156" s="1">
        <f t="shared" si="10"/>
        <v>1.8647528804210847</v>
      </c>
      <c r="BF156">
        <f>VLOOKUP($B156,vols!$A$1:$E$506,4,0)</f>
        <v>286</v>
      </c>
      <c r="BG156">
        <f>VLOOKUP($B156,vols!$A$1:$E$506,5,0)</f>
        <v>226</v>
      </c>
    </row>
    <row r="157" spans="1:59" hidden="1" x14ac:dyDescent="0.15">
      <c r="A157">
        <v>75</v>
      </c>
      <c r="B157" t="s">
        <v>128</v>
      </c>
      <c r="D157" s="1">
        <v>234</v>
      </c>
      <c r="E157" s="1">
        <v>3.7328899878475599</v>
      </c>
      <c r="F157" s="1">
        <v>-3.8331854209484998E-3</v>
      </c>
      <c r="G157" s="1">
        <v>0.10883925200984899</v>
      </c>
      <c r="H157" s="1">
        <v>0.32990794475103002</v>
      </c>
      <c r="I157" s="1">
        <v>-2.7072164138242099</v>
      </c>
      <c r="J157" s="1">
        <v>0.47863247863247799</v>
      </c>
      <c r="K157" s="1">
        <v>124</v>
      </c>
      <c r="L157" s="1">
        <v>2.1166609003803698</v>
      </c>
      <c r="M157" s="2">
        <v>-3.06424659722501E-3</v>
      </c>
      <c r="N157" s="1">
        <v>4.9721496395693399E-2</v>
      </c>
      <c r="O157" s="1">
        <v>0.222983175140398</v>
      </c>
      <c r="P157" s="1">
        <v>-1.7040145644022699</v>
      </c>
      <c r="Q157" s="1">
        <v>0.483870967741935</v>
      </c>
      <c r="R157" s="1">
        <v>110</v>
      </c>
      <c r="S157" s="1">
        <v>1.6162290874671901</v>
      </c>
      <c r="T157" s="1">
        <v>-4.7079415139917296E-3</v>
      </c>
      <c r="U157" s="1">
        <v>5.9117755614155602E-2</v>
      </c>
      <c r="V157" s="1">
        <v>0.24314143129905999</v>
      </c>
      <c r="W157" s="1">
        <v>-2.1105643011285502</v>
      </c>
      <c r="X157" s="1">
        <v>0.472727272727272</v>
      </c>
      <c r="Y157" s="1">
        <v>112</v>
      </c>
      <c r="Z157" s="1">
        <v>2.4461939370103698</v>
      </c>
      <c r="AA157" s="1">
        <v>-1.29313525572334E-3</v>
      </c>
      <c r="AB157" s="1">
        <v>5.4181652734629299E-2</v>
      </c>
      <c r="AC157" s="1">
        <v>0.232769527074807</v>
      </c>
      <c r="AD157" s="1">
        <v>-0.61665294073979304</v>
      </c>
      <c r="AE157" s="1">
        <v>0.52678571428571397</v>
      </c>
      <c r="AF157" s="1">
        <v>122</v>
      </c>
      <c r="AG157" s="1">
        <v>1.2866960508371801</v>
      </c>
      <c r="AH157" s="1">
        <v>-6.1442146696369703E-3</v>
      </c>
      <c r="AI157" s="1">
        <v>5.4657599275219702E-2</v>
      </c>
      <c r="AJ157" s="1">
        <v>0.233789647493681</v>
      </c>
      <c r="AK157" s="1">
        <v>-3.2062762304989101</v>
      </c>
      <c r="AL157" s="1">
        <v>0.43442622950819598</v>
      </c>
      <c r="AM157" s="1">
        <v>61</v>
      </c>
      <c r="AN157" s="1">
        <v>1.1039372353369299</v>
      </c>
      <c r="AO157" s="1">
        <v>-3.0394365556399299E-3</v>
      </c>
      <c r="AP157" s="1">
        <v>3.0981321049731999E-2</v>
      </c>
      <c r="AQ157" s="1">
        <v>0.17601511596943001</v>
      </c>
      <c r="AR157" s="1">
        <v>-1.0533506106727499</v>
      </c>
      <c r="AS157" s="1">
        <v>0.52459016393442603</v>
      </c>
      <c r="AT157" s="1">
        <v>173</v>
      </c>
      <c r="AU157" s="1">
        <v>2.6289527525106302</v>
      </c>
      <c r="AV157" s="1">
        <v>-4.1146893789939798E-3</v>
      </c>
      <c r="AW157" s="1">
        <v>7.7857930960117006E-2</v>
      </c>
      <c r="AX157" s="1">
        <v>0.27903034057269999</v>
      </c>
      <c r="AY157" s="1">
        <v>-2.5363785591716601</v>
      </c>
      <c r="AZ157" s="1">
        <v>0.46242774566473899</v>
      </c>
      <c r="BA157" s="1">
        <v>725</v>
      </c>
      <c r="BB157" s="1">
        <v>0</v>
      </c>
      <c r="BC157" s="1">
        <v>-2.7391304347825898E-2</v>
      </c>
      <c r="BD157" s="1">
        <f t="shared" si="9"/>
        <v>2.656344056858456</v>
      </c>
      <c r="BE157" s="1">
        <f t="shared" si="10"/>
        <v>1.2593047464893541</v>
      </c>
      <c r="BF157">
        <f>VLOOKUP($B157,vols!$A$1:$E$506,4,0)</f>
        <v>203</v>
      </c>
      <c r="BG157">
        <f>VLOOKUP($B157,vols!$A$1:$E$506,5,0)</f>
        <v>250</v>
      </c>
    </row>
    <row r="158" spans="1:59" hidden="1" x14ac:dyDescent="0.15">
      <c r="A158">
        <v>195</v>
      </c>
      <c r="B158" t="s">
        <v>248</v>
      </c>
      <c r="D158" s="1">
        <v>242</v>
      </c>
      <c r="E158" s="1">
        <v>3.6262585229906898</v>
      </c>
      <c r="F158" s="1">
        <v>-2.7212926221691601E-3</v>
      </c>
      <c r="G158" s="1">
        <v>0.113952753717974</v>
      </c>
      <c r="H158" s="1">
        <v>0.33756888736667501</v>
      </c>
      <c r="I158" s="1">
        <v>-1.95086940535963</v>
      </c>
      <c r="J158" s="1">
        <v>0.42975206611570199</v>
      </c>
      <c r="K158" s="1">
        <v>136</v>
      </c>
      <c r="L158" s="1">
        <v>2.1697985501961798</v>
      </c>
      <c r="M158" s="2">
        <v>-2.9425529487331101E-3</v>
      </c>
      <c r="N158" s="1">
        <v>4.2243392184097298E-2</v>
      </c>
      <c r="O158" s="1">
        <v>0.20553197362964501</v>
      </c>
      <c r="P158" s="1">
        <v>-1.9470800282821801</v>
      </c>
      <c r="Q158" s="1">
        <v>0.45588235294117602</v>
      </c>
      <c r="R158" s="1">
        <v>106</v>
      </c>
      <c r="S158" s="1">
        <v>1.4564599727945</v>
      </c>
      <c r="T158" s="1">
        <v>-2.43741144846447E-3</v>
      </c>
      <c r="U158" s="1">
        <v>7.1709361533877497E-2</v>
      </c>
      <c r="V158" s="1">
        <v>0.26778603685382302</v>
      </c>
      <c r="W158" s="1">
        <v>-0.96482108093734598</v>
      </c>
      <c r="X158" s="1">
        <v>0.39622641509433898</v>
      </c>
      <c r="Y158" s="1">
        <v>115</v>
      </c>
      <c r="Z158" s="1">
        <v>1.55540698468179</v>
      </c>
      <c r="AA158" s="1">
        <v>-3.86491494849111E-3</v>
      </c>
      <c r="AB158" s="1">
        <v>2.9605192771182901E-2</v>
      </c>
      <c r="AC158" s="1">
        <v>0.17206159586375699</v>
      </c>
      <c r="AD158" s="1">
        <v>-2.5831750359238499</v>
      </c>
      <c r="AE158" s="1">
        <v>0.37391304347825999</v>
      </c>
      <c r="AF158" s="1">
        <v>127</v>
      </c>
      <c r="AG158" s="1">
        <v>2.0708515383088901</v>
      </c>
      <c r="AH158" s="1">
        <v>-1.68572909833433E-3</v>
      </c>
      <c r="AI158" s="1">
        <v>8.4347560946791897E-2</v>
      </c>
      <c r="AJ158" s="1">
        <v>0.29042651557113702</v>
      </c>
      <c r="AK158" s="1">
        <v>-0.73714893100393097</v>
      </c>
      <c r="AL158" s="1">
        <v>0.48031496062992102</v>
      </c>
      <c r="AM158" s="1">
        <v>71</v>
      </c>
      <c r="AN158" s="1">
        <v>1.1560599455367999</v>
      </c>
      <c r="AO158" s="1">
        <v>-2.8408739187048499E-3</v>
      </c>
      <c r="AP158" s="1">
        <v>3.63808255250688E-2</v>
      </c>
      <c r="AQ158" s="1">
        <v>0.190737582885672</v>
      </c>
      <c r="AR158" s="1">
        <v>-1.0574845564072399</v>
      </c>
      <c r="AS158" s="1">
        <v>0.42253521126760502</v>
      </c>
      <c r="AT158" s="1">
        <v>171</v>
      </c>
      <c r="AU158" s="1">
        <v>2.4701985774538802</v>
      </c>
      <c r="AV158" s="1">
        <v>-2.67164190840288E-3</v>
      </c>
      <c r="AW158" s="1">
        <v>7.7571928192905995E-2</v>
      </c>
      <c r="AX158" s="1">
        <v>0.27851737502875101</v>
      </c>
      <c r="AY158" s="1">
        <v>-1.6402953901519799</v>
      </c>
      <c r="AZ158" s="1">
        <v>0.43274853801169499</v>
      </c>
      <c r="BA158" s="1">
        <v>789</v>
      </c>
      <c r="BB158" s="1">
        <v>0</v>
      </c>
      <c r="BC158" s="1">
        <v>-0.17963636363636301</v>
      </c>
      <c r="BD158" s="1">
        <f t="shared" si="9"/>
        <v>2.6498349410902433</v>
      </c>
      <c r="BE158" s="1">
        <f t="shared" si="10"/>
        <v>1.8912151746725272</v>
      </c>
      <c r="BF158">
        <f>VLOOKUP($B158,vols!$A$1:$E$506,4,0)</f>
        <v>100</v>
      </c>
      <c r="BG158">
        <f>VLOOKUP($B158,vols!$A$1:$E$506,5,0)</f>
        <v>104</v>
      </c>
    </row>
    <row r="159" spans="1:59" hidden="1" x14ac:dyDescent="0.15">
      <c r="A159">
        <v>273</v>
      </c>
      <c r="B159" t="s">
        <v>326</v>
      </c>
      <c r="D159" s="1">
        <v>235</v>
      </c>
      <c r="E159" s="1">
        <v>2.8119737890630998</v>
      </c>
      <c r="F159" s="1">
        <v>-1.9308309755213999E-3</v>
      </c>
      <c r="G159" s="1">
        <v>5.2567878163594699E-2</v>
      </c>
      <c r="H159" s="1">
        <v>0.22927685919777099</v>
      </c>
      <c r="I159" s="1">
        <v>-1.9790278043548</v>
      </c>
      <c r="J159" s="1">
        <v>0.536170212765957</v>
      </c>
      <c r="K159" s="1">
        <v>118</v>
      </c>
      <c r="L159" s="1">
        <v>1.5768527374508801</v>
      </c>
      <c r="M159" s="2">
        <v>-1.5076045664311E-3</v>
      </c>
      <c r="N159" s="1">
        <v>2.4339080583389999E-2</v>
      </c>
      <c r="O159" s="1">
        <v>0.15600987335226499</v>
      </c>
      <c r="P159" s="1">
        <v>-1.1402953865437899</v>
      </c>
      <c r="Q159" s="1">
        <v>0.53389830508474501</v>
      </c>
      <c r="R159" s="1">
        <v>117</v>
      </c>
      <c r="S159" s="1">
        <v>1.23512105161221</v>
      </c>
      <c r="T159" s="1">
        <v>-2.3576747043475201E-3</v>
      </c>
      <c r="U159" s="1">
        <v>2.82287975802046E-2</v>
      </c>
      <c r="V159" s="1">
        <v>0.16801427790579099</v>
      </c>
      <c r="W159" s="1">
        <v>-1.6418124926462001</v>
      </c>
      <c r="X159" s="1">
        <v>0.53846153846153799</v>
      </c>
      <c r="Y159" s="1">
        <v>114</v>
      </c>
      <c r="Z159" s="1">
        <v>1.72964453545198</v>
      </c>
      <c r="AA159" s="1">
        <v>-9.8956600853367495E-4</v>
      </c>
      <c r="AB159" s="1">
        <v>3.22452796684492E-2</v>
      </c>
      <c r="AC159" s="1">
        <v>0.179569706989929</v>
      </c>
      <c r="AD159" s="1">
        <v>-0.62822692570949801</v>
      </c>
      <c r="AE159" s="1">
        <v>0.570175438596491</v>
      </c>
      <c r="AF159" s="1">
        <v>121</v>
      </c>
      <c r="AG159" s="1">
        <v>1.08232925361111</v>
      </c>
      <c r="AH159" s="1">
        <v>-2.8176425973115002E-3</v>
      </c>
      <c r="AI159" s="1">
        <v>2.0322598495145401E-2</v>
      </c>
      <c r="AJ159" s="1">
        <v>0.142557351599787</v>
      </c>
      <c r="AK159" s="1">
        <v>-2.3915620657139098</v>
      </c>
      <c r="AL159" s="1">
        <v>0.504132231404958</v>
      </c>
      <c r="AM159" s="1">
        <v>67</v>
      </c>
      <c r="AN159" s="1">
        <v>3.4823287108371202E-2</v>
      </c>
      <c r="AO159" s="1">
        <v>-4.0867332355796204E-3</v>
      </c>
      <c r="AP159" s="1">
        <v>1.4067764532937E-2</v>
      </c>
      <c r="AQ159" s="1">
        <v>0.118607607399091</v>
      </c>
      <c r="AR159" s="1">
        <v>-2.3085460771711999</v>
      </c>
      <c r="AS159" s="1">
        <v>0.44776119402984998</v>
      </c>
      <c r="AT159" s="1">
        <v>168</v>
      </c>
      <c r="AU159" s="1">
        <v>2.77715050195473</v>
      </c>
      <c r="AV159" s="1">
        <v>-1.07103662180771E-3</v>
      </c>
      <c r="AW159" s="1">
        <v>3.8500113630657598E-2</v>
      </c>
      <c r="AX159" s="1">
        <v>0.19621445826099901</v>
      </c>
      <c r="AY159" s="1">
        <v>-0.91702800119016603</v>
      </c>
      <c r="AZ159" s="1">
        <v>0.57142857142857095</v>
      </c>
      <c r="BA159" s="1">
        <v>806</v>
      </c>
      <c r="BB159" s="1">
        <v>0</v>
      </c>
      <c r="BC159" s="1">
        <v>0.133770591824283</v>
      </c>
      <c r="BD159" s="1">
        <f t="shared" si="9"/>
        <v>2.6433799101304469</v>
      </c>
      <c r="BE159" s="1">
        <f t="shared" si="10"/>
        <v>0.94855866178682702</v>
      </c>
      <c r="BF159">
        <f>VLOOKUP($B159,vols!$A$1:$E$506,4,0)</f>
        <v>241</v>
      </c>
      <c r="BG159">
        <f>VLOOKUP($B159,vols!$A$1:$E$506,5,0)</f>
        <v>258</v>
      </c>
    </row>
    <row r="160" spans="1:59" hidden="1" x14ac:dyDescent="0.15">
      <c r="A160">
        <v>322</v>
      </c>
      <c r="B160" t="s">
        <v>375</v>
      </c>
      <c r="D160" s="1">
        <v>241</v>
      </c>
      <c r="E160" s="1">
        <v>3.55168579181441</v>
      </c>
      <c r="F160" s="1">
        <v>-3.8871484551549901E-3</v>
      </c>
      <c r="G160" s="1">
        <v>0.15482866576745599</v>
      </c>
      <c r="H160" s="1">
        <v>0.39348273884308599</v>
      </c>
      <c r="I160" s="1">
        <v>-2.3807976442543102</v>
      </c>
      <c r="J160" s="1">
        <v>0.46473029045643099</v>
      </c>
      <c r="K160" s="1">
        <v>130</v>
      </c>
      <c r="L160" s="1">
        <v>2.8536384562201702</v>
      </c>
      <c r="M160" s="2">
        <v>-2.7132974329592101E-3</v>
      </c>
      <c r="N160" s="1">
        <v>5.7802220593774302E-2</v>
      </c>
      <c r="O160" s="1">
        <v>0.24042092378529401</v>
      </c>
      <c r="P160" s="1">
        <v>-1.4671296521582999</v>
      </c>
      <c r="Q160" s="1">
        <v>0.484615384615384</v>
      </c>
      <c r="R160" s="1">
        <v>111</v>
      </c>
      <c r="S160" s="1">
        <v>0.69804733559424703</v>
      </c>
      <c r="T160" s="1">
        <v>-5.2619289316005102E-3</v>
      </c>
      <c r="U160" s="1">
        <v>9.7026445173682196E-2</v>
      </c>
      <c r="V160" s="1">
        <v>0.311490682322412</v>
      </c>
      <c r="W160" s="1">
        <v>-1.875093364119</v>
      </c>
      <c r="X160" s="1">
        <v>0.44144144144144098</v>
      </c>
      <c r="Y160" s="1">
        <v>118</v>
      </c>
      <c r="Z160" s="1">
        <v>1.56302000386139</v>
      </c>
      <c r="AA160" s="1">
        <v>-2.9448360824823202E-3</v>
      </c>
      <c r="AB160" s="1">
        <v>4.9815983552778401E-2</v>
      </c>
      <c r="AC160" s="1">
        <v>0.22319494517748001</v>
      </c>
      <c r="AD160" s="1">
        <v>-1.55689304458305</v>
      </c>
      <c r="AE160" s="1">
        <v>0.47457627118644002</v>
      </c>
      <c r="AF160" s="1">
        <v>123</v>
      </c>
      <c r="AG160" s="1">
        <v>1.9886657879530201</v>
      </c>
      <c r="AH160" s="1">
        <v>-4.7911554468247101E-3</v>
      </c>
      <c r="AI160" s="1">
        <v>0.10501268221467799</v>
      </c>
      <c r="AJ160" s="1">
        <v>0.32405660341162301</v>
      </c>
      <c r="AK160" s="1">
        <v>-1.8185468642059499</v>
      </c>
      <c r="AL160" s="1">
        <v>0.45528455284552799</v>
      </c>
      <c r="AM160" s="1">
        <v>65</v>
      </c>
      <c r="AN160" s="1">
        <v>0.24740302505992301</v>
      </c>
      <c r="AO160" s="1">
        <v>-5.7655416399088402E-3</v>
      </c>
      <c r="AP160" s="1">
        <v>3.9323870434544897E-2</v>
      </c>
      <c r="AQ160" s="1">
        <v>0.19830247208379601</v>
      </c>
      <c r="AR160" s="1">
        <v>-1.8898413250023001</v>
      </c>
      <c r="AS160" s="1">
        <v>0.41538461538461502</v>
      </c>
      <c r="AT160" s="1">
        <v>176</v>
      </c>
      <c r="AU160" s="1">
        <v>3.3042827667544898</v>
      </c>
      <c r="AV160" s="1">
        <v>-3.1934236994220402E-3</v>
      </c>
      <c r="AW160" s="1">
        <v>0.115504795332911</v>
      </c>
      <c r="AX160" s="1">
        <v>0.33985996429840198</v>
      </c>
      <c r="AY160" s="1">
        <v>-1.6537475140931699</v>
      </c>
      <c r="AZ160" s="1">
        <v>0.48295454545454503</v>
      </c>
      <c r="BA160" s="1">
        <v>804</v>
      </c>
      <c r="BB160" s="1">
        <v>0</v>
      </c>
      <c r="BC160" s="1">
        <v>0.69780666125101498</v>
      </c>
      <c r="BD160" s="1">
        <f t="shared" si="9"/>
        <v>2.6064761055034751</v>
      </c>
      <c r="BE160" s="1">
        <f t="shared" si="10"/>
        <v>1.2908591267020051</v>
      </c>
      <c r="BF160">
        <f>VLOOKUP($B160,vols!$A$1:$E$506,4,0)</f>
        <v>34</v>
      </c>
      <c r="BG160">
        <f>VLOOKUP($B160,vols!$A$1:$E$506,5,0)</f>
        <v>40</v>
      </c>
    </row>
    <row r="161" spans="1:59" hidden="1" x14ac:dyDescent="0.15">
      <c r="A161">
        <v>11</v>
      </c>
      <c r="B161" t="s">
        <v>64</v>
      </c>
      <c r="D161" s="1">
        <v>243</v>
      </c>
      <c r="E161" s="1">
        <v>3.77</v>
      </c>
      <c r="F161" s="1">
        <v>0</v>
      </c>
      <c r="G161" s="1">
        <v>0.17</v>
      </c>
      <c r="H161" s="1">
        <v>0.41</v>
      </c>
      <c r="I161" s="1">
        <v>-1.63</v>
      </c>
      <c r="J161" s="1">
        <v>0.45</v>
      </c>
      <c r="K161" s="1">
        <v>123</v>
      </c>
      <c r="L161" s="1">
        <v>2.67</v>
      </c>
      <c r="M161" s="2">
        <v>0</v>
      </c>
      <c r="N161" s="1">
        <v>0.05</v>
      </c>
      <c r="O161" s="1">
        <v>0.21</v>
      </c>
      <c r="P161" s="1">
        <v>-0.74</v>
      </c>
      <c r="Q161" s="1">
        <v>0.52</v>
      </c>
      <c r="R161" s="1">
        <v>120</v>
      </c>
      <c r="S161" s="1">
        <v>1.0900000000000001</v>
      </c>
      <c r="T161" s="1">
        <v>0</v>
      </c>
      <c r="U161" s="1">
        <v>0.12</v>
      </c>
      <c r="V161" s="1">
        <v>0.35</v>
      </c>
      <c r="W161" s="1">
        <v>-1.45</v>
      </c>
      <c r="X161" s="1">
        <v>0.38</v>
      </c>
      <c r="Y161" s="1">
        <v>121</v>
      </c>
      <c r="Z161" s="1">
        <v>1.75</v>
      </c>
      <c r="AA161" s="1">
        <v>0</v>
      </c>
      <c r="AB161" s="1">
        <v>7.0000000000000007E-2</v>
      </c>
      <c r="AC161" s="1">
        <v>0.27</v>
      </c>
      <c r="AD161" s="1">
        <v>-0.91</v>
      </c>
      <c r="AE161" s="1">
        <v>0.45</v>
      </c>
      <c r="AF161" s="1">
        <v>122</v>
      </c>
      <c r="AG161" s="1">
        <v>2.02</v>
      </c>
      <c r="AH161" s="1">
        <v>0</v>
      </c>
      <c r="AI161" s="1">
        <v>0.09</v>
      </c>
      <c r="AJ161" s="1">
        <v>0.3</v>
      </c>
      <c r="AK161" s="1">
        <v>-1.37</v>
      </c>
      <c r="AL161" s="1">
        <v>0.44</v>
      </c>
      <c r="AM161" s="1">
        <v>67</v>
      </c>
      <c r="AN161" s="1">
        <v>0.63</v>
      </c>
      <c r="AO161" s="1">
        <v>0</v>
      </c>
      <c r="AP161" s="1">
        <v>0.04</v>
      </c>
      <c r="AQ161" s="1">
        <v>0.19</v>
      </c>
      <c r="AR161" s="1">
        <v>-1.62</v>
      </c>
      <c r="AS161" s="1">
        <v>0.37</v>
      </c>
      <c r="AT161" s="1">
        <v>176</v>
      </c>
      <c r="AU161" s="1">
        <v>3.13</v>
      </c>
      <c r="AV161" s="1">
        <v>0</v>
      </c>
      <c r="AW161" s="1">
        <v>0.13</v>
      </c>
      <c r="AX161" s="1">
        <v>0.36</v>
      </c>
      <c r="AY161" s="1">
        <v>-0.99</v>
      </c>
      <c r="AZ161" s="1">
        <v>0.48</v>
      </c>
      <c r="BA161" s="1">
        <v>743</v>
      </c>
      <c r="BB161" s="1">
        <v>0</v>
      </c>
      <c r="BC161" s="1">
        <v>0.54770949720670403</v>
      </c>
      <c r="BD161" s="1">
        <f t="shared" si="9"/>
        <v>2.5822905027932959</v>
      </c>
      <c r="BE161" s="1">
        <f t="shared" si="10"/>
        <v>1.472290502793296</v>
      </c>
      <c r="BF161">
        <f>VLOOKUP($B161,vols!$A$1:$E$506,4,0)</f>
        <v>442</v>
      </c>
      <c r="BG161">
        <f>VLOOKUP($B161,vols!$A$1:$E$506,5,0)</f>
        <v>444</v>
      </c>
    </row>
    <row r="162" spans="1:59" hidden="1" x14ac:dyDescent="0.15">
      <c r="A162">
        <v>158</v>
      </c>
      <c r="B162" t="s">
        <v>211</v>
      </c>
      <c r="D162" s="1">
        <v>248</v>
      </c>
      <c r="E162" s="1">
        <v>3.7454371501609902</v>
      </c>
      <c r="F162" s="1">
        <v>-3.05705990631673E-3</v>
      </c>
      <c r="G162" s="1">
        <v>9.0499199130497102E-2</v>
      </c>
      <c r="H162" s="1">
        <v>0.30083084803672799</v>
      </c>
      <c r="I162" s="1">
        <v>-2.5100278172537802</v>
      </c>
      <c r="J162" s="1">
        <v>0.45161290322580599</v>
      </c>
      <c r="K162" s="1">
        <v>121</v>
      </c>
      <c r="L162" s="1">
        <v>2.9206740539309699</v>
      </c>
      <c r="M162" s="2">
        <v>-1.8829541968270801E-3</v>
      </c>
      <c r="N162" s="1">
        <v>3.2603744287952902E-2</v>
      </c>
      <c r="O162" s="1">
        <v>0.180565069401456</v>
      </c>
      <c r="P162" s="1">
        <v>-1.2618025101494901</v>
      </c>
      <c r="Q162" s="1">
        <v>0.52066115702479299</v>
      </c>
      <c r="R162" s="1">
        <v>127</v>
      </c>
      <c r="S162" s="1">
        <v>0.82476309623001898</v>
      </c>
      <c r="T162" s="1">
        <v>-4.1845741193980599E-3</v>
      </c>
      <c r="U162" s="1">
        <v>5.7895454842544103E-2</v>
      </c>
      <c r="V162" s="1">
        <v>0.24061474361007901</v>
      </c>
      <c r="W162" s="1">
        <v>-2.19128857664094</v>
      </c>
      <c r="X162" s="1">
        <v>0.38582677165354301</v>
      </c>
      <c r="Y162" s="1">
        <v>124</v>
      </c>
      <c r="Z162" s="1">
        <v>1.6590963259543501</v>
      </c>
      <c r="AA162" s="1">
        <v>-3.0872586504573701E-3</v>
      </c>
      <c r="AB162" s="1">
        <v>3.2583947914994298E-2</v>
      </c>
      <c r="AC162" s="1">
        <v>0.180510243241192</v>
      </c>
      <c r="AD162" s="1">
        <v>-2.1036635217363799</v>
      </c>
      <c r="AE162" s="1">
        <v>0.46774193548387</v>
      </c>
      <c r="AF162" s="1">
        <v>124</v>
      </c>
      <c r="AG162" s="1">
        <v>2.0863408242066299</v>
      </c>
      <c r="AH162" s="1">
        <v>-3.0271047004352901E-3</v>
      </c>
      <c r="AI162" s="1">
        <v>5.7915251215502797E-2</v>
      </c>
      <c r="AJ162" s="1">
        <v>0.24065587716800599</v>
      </c>
      <c r="AK162" s="1">
        <v>-1.5597415997945001</v>
      </c>
      <c r="AL162" s="1">
        <v>0.43548387096774099</v>
      </c>
      <c r="AM162" s="1">
        <v>73</v>
      </c>
      <c r="AN162" s="1">
        <v>0.69508865484418703</v>
      </c>
      <c r="AO162" s="1">
        <v>-3.2282576325794298E-3</v>
      </c>
      <c r="AP162" s="1">
        <v>3.0798835028137E-2</v>
      </c>
      <c r="AQ162" s="1">
        <v>0.17549596869483</v>
      </c>
      <c r="AR162" s="1">
        <v>-1.3428388636555599</v>
      </c>
      <c r="AS162" s="1">
        <v>0.41095890410958902</v>
      </c>
      <c r="AT162" s="1">
        <v>175</v>
      </c>
      <c r="AU162" s="1">
        <v>3.0503484953168001</v>
      </c>
      <c r="AV162" s="1">
        <v>-2.98523557288467E-3</v>
      </c>
      <c r="AW162" s="1">
        <v>5.9700364102360098E-2</v>
      </c>
      <c r="AX162" s="1">
        <v>0.24433657954215501</v>
      </c>
      <c r="AY162" s="1">
        <v>-2.1258830366507402</v>
      </c>
      <c r="AZ162" s="1">
        <v>0.46857142857142797</v>
      </c>
      <c r="BA162" s="1">
        <v>791</v>
      </c>
      <c r="BB162" s="1">
        <v>0</v>
      </c>
      <c r="BC162" s="1">
        <v>0.47308354866494401</v>
      </c>
      <c r="BD162" s="1">
        <f t="shared" si="9"/>
        <v>2.577264946651856</v>
      </c>
      <c r="BE162" s="1">
        <f t="shared" si="10"/>
        <v>1.6132572755416859</v>
      </c>
      <c r="BF162">
        <f>VLOOKUP($B162,vols!$A$1:$E$506,4,0)</f>
        <v>211</v>
      </c>
      <c r="BG162">
        <f>VLOOKUP($B162,vols!$A$1:$E$506,5,0)</f>
        <v>247</v>
      </c>
    </row>
    <row r="163" spans="1:59" hidden="1" x14ac:dyDescent="0.15">
      <c r="A163">
        <v>431</v>
      </c>
      <c r="B163" t="s">
        <v>484</v>
      </c>
      <c r="D163" s="1">
        <v>133</v>
      </c>
      <c r="E163" s="1">
        <v>2.8354421595800301</v>
      </c>
      <c r="F163" s="1">
        <v>-3.2464805931920501E-3</v>
      </c>
      <c r="G163" s="1">
        <v>5.6082785043533097E-2</v>
      </c>
      <c r="H163" s="1">
        <v>0.23681804205662399</v>
      </c>
      <c r="I163" s="1">
        <v>-1.8232644571535701</v>
      </c>
      <c r="J163" s="1">
        <v>0.52631578947368396</v>
      </c>
      <c r="K163" s="1">
        <v>70</v>
      </c>
      <c r="L163" s="1">
        <v>1.7750475837142901</v>
      </c>
      <c r="M163" s="2">
        <v>-4.64974854570707E-5</v>
      </c>
      <c r="N163" s="1">
        <v>2.3481779675135001E-2</v>
      </c>
      <c r="O163" s="1">
        <v>0.153237657496892</v>
      </c>
      <c r="P163" s="1">
        <v>-2.1240366337895399E-2</v>
      </c>
      <c r="Q163" s="1">
        <v>0.6</v>
      </c>
      <c r="R163" s="1">
        <v>63</v>
      </c>
      <c r="S163" s="1">
        <v>1.06039457586573</v>
      </c>
      <c r="T163" s="1">
        <v>-6.8020173795642399E-3</v>
      </c>
      <c r="U163" s="1">
        <v>3.2601005368398099E-2</v>
      </c>
      <c r="V163" s="1">
        <v>0.18055748494149401</v>
      </c>
      <c r="W163" s="1">
        <v>-2.3733554720891301</v>
      </c>
      <c r="X163" s="1">
        <v>0.44444444444444398</v>
      </c>
      <c r="Y163" s="1">
        <v>6</v>
      </c>
      <c r="Z163" s="1">
        <v>0.126461840234108</v>
      </c>
      <c r="AA163" s="1">
        <v>3.4237426608535698E-4</v>
      </c>
      <c r="AB163" s="1">
        <v>1.32401283662792E-3</v>
      </c>
      <c r="AC163" s="1">
        <v>3.6386987188113298E-2</v>
      </c>
      <c r="AD163" s="1">
        <v>5.64555011353952E-2</v>
      </c>
      <c r="AE163" s="1">
        <v>0.66666666666666596</v>
      </c>
      <c r="AF163" s="1">
        <v>127</v>
      </c>
      <c r="AG163" s="1">
        <v>2.7089803193459199</v>
      </c>
      <c r="AH163" s="1">
        <v>-3.4160327912681398E-3</v>
      </c>
      <c r="AI163" s="1">
        <v>5.4758772206905101E-2</v>
      </c>
      <c r="AJ163" s="1">
        <v>0.23400592344405499</v>
      </c>
      <c r="AK163" s="1">
        <v>-1.8539537722205199</v>
      </c>
      <c r="AL163" s="1">
        <v>0.51968503937007804</v>
      </c>
      <c r="AM163" s="1">
        <v>40</v>
      </c>
      <c r="AN163" s="1">
        <v>-0.21059838180719301</v>
      </c>
      <c r="AO163" s="1">
        <v>-6.8245613516468096E-3</v>
      </c>
      <c r="AP163" s="1">
        <v>1.41781810743412E-2</v>
      </c>
      <c r="AQ163" s="1">
        <v>0.11907216750501</v>
      </c>
      <c r="AR163" s="1">
        <v>-2.29257986803999</v>
      </c>
      <c r="AS163" s="1">
        <v>0.4</v>
      </c>
      <c r="AT163" s="1">
        <v>93</v>
      </c>
      <c r="AU163" s="1">
        <v>3.04604054138722</v>
      </c>
      <c r="AV163" s="1">
        <v>-1.7075211271899899E-3</v>
      </c>
      <c r="AW163" s="1">
        <v>4.1904603969191802E-2</v>
      </c>
      <c r="AX163" s="1">
        <v>0.204706140526345</v>
      </c>
      <c r="AY163" s="1">
        <v>-0.77574353373260296</v>
      </c>
      <c r="AZ163" s="1">
        <v>0.58064516129032195</v>
      </c>
      <c r="BA163" s="1">
        <v>433</v>
      </c>
      <c r="BB163" s="1">
        <v>0</v>
      </c>
      <c r="BC163" s="1">
        <v>0.47541827541827503</v>
      </c>
      <c r="BD163" s="1">
        <f t="shared" si="9"/>
        <v>2.5706222659689448</v>
      </c>
      <c r="BE163" s="1">
        <f t="shared" si="10"/>
        <v>2.2335620439276447</v>
      </c>
      <c r="BF163">
        <f>VLOOKUP($B163,vols!$A$1:$E$506,4,0)</f>
        <v>257</v>
      </c>
      <c r="BG163">
        <f>VLOOKUP($B163,vols!$A$1:$E$506,5,0)</f>
        <v>313</v>
      </c>
    </row>
    <row r="164" spans="1:59" hidden="1" x14ac:dyDescent="0.15">
      <c r="A164">
        <v>335</v>
      </c>
      <c r="B164" t="s">
        <v>388</v>
      </c>
      <c r="D164" s="1">
        <v>170</v>
      </c>
      <c r="E164" s="1">
        <v>4.1176676400404304</v>
      </c>
      <c r="F164" s="1">
        <v>-1.1823197162062599E-3</v>
      </c>
      <c r="G164" s="1">
        <v>9.5818282581247E-2</v>
      </c>
      <c r="H164" s="1">
        <v>0.309545283571316</v>
      </c>
      <c r="I164" s="1">
        <v>-0.64932131879424004</v>
      </c>
      <c r="J164" s="1">
        <v>0.54117647058823504</v>
      </c>
      <c r="K164" s="1">
        <v>94</v>
      </c>
      <c r="L164" s="1">
        <v>1.98178692475384</v>
      </c>
      <c r="M164" s="2">
        <v>-1.06784823458449E-3</v>
      </c>
      <c r="N164" s="1">
        <v>3.8818308673731802E-2</v>
      </c>
      <c r="O164" s="1">
        <v>0.197023624658901</v>
      </c>
      <c r="P164" s="1">
        <v>-0.50947054813717096</v>
      </c>
      <c r="Q164" s="1">
        <v>0.47872340425531901</v>
      </c>
      <c r="R164" s="1">
        <v>76</v>
      </c>
      <c r="S164" s="1">
        <v>2.1358807152865902</v>
      </c>
      <c r="T164" s="1">
        <v>-1.32390286452791E-3</v>
      </c>
      <c r="U164" s="1">
        <v>5.6999973907515197E-2</v>
      </c>
      <c r="V164" s="1">
        <v>0.238746673081564</v>
      </c>
      <c r="W164" s="1">
        <v>-0.42143673210368698</v>
      </c>
      <c r="X164" s="1">
        <v>0.61842105263157898</v>
      </c>
      <c r="Y164" s="1">
        <v>53</v>
      </c>
      <c r="Z164" s="1">
        <v>2.0777953329860499</v>
      </c>
      <c r="AA164" s="1">
        <v>1.2259400375763899E-3</v>
      </c>
      <c r="AB164" s="1">
        <v>1.5640765687606299E-2</v>
      </c>
      <c r="AC164" s="1">
        <v>0.12506304685080299</v>
      </c>
      <c r="AD164" s="1">
        <v>0.51953653479322204</v>
      </c>
      <c r="AE164" s="1">
        <v>0.58490566037735803</v>
      </c>
      <c r="AF164" s="1">
        <v>117</v>
      </c>
      <c r="AG164" s="1">
        <v>2.0398723070543801</v>
      </c>
      <c r="AH164" s="1">
        <v>-2.2732408012531E-3</v>
      </c>
      <c r="AI164" s="1">
        <v>8.0177516893640596E-2</v>
      </c>
      <c r="AJ164" s="1">
        <v>0.283156347083445</v>
      </c>
      <c r="AK164" s="1">
        <v>-0.93930147244141904</v>
      </c>
      <c r="AL164" s="1">
        <v>0.52136752136752096</v>
      </c>
      <c r="AM164" s="1">
        <v>62</v>
      </c>
      <c r="AN164" s="1">
        <v>1.84322359608433</v>
      </c>
      <c r="AO164" s="1">
        <v>-2.1908429346239699E-3</v>
      </c>
      <c r="AP164" s="1">
        <v>2.8902735840568902E-2</v>
      </c>
      <c r="AQ164" s="1">
        <v>0.170008046399483</v>
      </c>
      <c r="AR164" s="1">
        <v>-0.79897548865133605</v>
      </c>
      <c r="AS164" s="1">
        <v>0.56451612903225801</v>
      </c>
      <c r="AT164" s="1">
        <v>108</v>
      </c>
      <c r="AU164" s="1">
        <v>2.2744440439561</v>
      </c>
      <c r="AV164" s="1">
        <v>-6.0335268341090895E-4</v>
      </c>
      <c r="AW164" s="1">
        <v>6.6915546740677997E-2</v>
      </c>
      <c r="AX164" s="1">
        <v>0.25868039496776302</v>
      </c>
      <c r="AY164" s="1">
        <v>-0.25190192637713599</v>
      </c>
      <c r="AZ164" s="1">
        <v>0.52777777777777701</v>
      </c>
      <c r="BA164" s="1">
        <v>600</v>
      </c>
      <c r="BB164" s="1">
        <v>0</v>
      </c>
      <c r="BC164" s="1">
        <v>-0.27324675324675302</v>
      </c>
      <c r="BD164" s="1">
        <f t="shared" si="9"/>
        <v>2.5476907972028529</v>
      </c>
      <c r="BE164" s="1">
        <f t="shared" si="10"/>
        <v>1.766625553807627</v>
      </c>
      <c r="BF164">
        <f>VLOOKUP($B164,vols!$A$1:$E$506,4,0)</f>
        <v>21</v>
      </c>
      <c r="BG164">
        <f>VLOOKUP($B164,vols!$A$1:$E$506,5,0)</f>
        <v>26</v>
      </c>
    </row>
    <row r="165" spans="1:59" hidden="1" x14ac:dyDescent="0.15">
      <c r="A165">
        <v>150</v>
      </c>
      <c r="B165" t="s">
        <v>203</v>
      </c>
      <c r="D165" s="1">
        <v>240</v>
      </c>
      <c r="E165" s="1">
        <v>3.8213307669299699</v>
      </c>
      <c r="F165" s="1">
        <v>-1.7042889379855399E-3</v>
      </c>
      <c r="G165" s="1">
        <v>7.0959561570085997E-2</v>
      </c>
      <c r="H165" s="1">
        <v>0.26638235972016899</v>
      </c>
      <c r="I165" s="1">
        <v>-1.5290992113983499</v>
      </c>
      <c r="J165" s="1">
        <v>0.50833333333333297</v>
      </c>
      <c r="K165" s="1">
        <v>122</v>
      </c>
      <c r="L165" s="1">
        <v>2.0717442002753801</v>
      </c>
      <c r="M165" s="2">
        <v>-1.5433483250576899E-3</v>
      </c>
      <c r="N165" s="1">
        <v>2.94866407408256E-2</v>
      </c>
      <c r="O165" s="1">
        <v>0.171716745662226</v>
      </c>
      <c r="P165" s="1">
        <v>-1.0965063129452099</v>
      </c>
      <c r="Q165" s="1">
        <v>0.50819672131147497</v>
      </c>
      <c r="R165" s="1">
        <v>118</v>
      </c>
      <c r="S165" s="1">
        <v>1.74958656665459</v>
      </c>
      <c r="T165" s="1">
        <v>-1.8721073548846601E-3</v>
      </c>
      <c r="U165" s="1">
        <v>4.1472920829260303E-2</v>
      </c>
      <c r="V165" s="1">
        <v>0.20364901381853101</v>
      </c>
      <c r="W165" s="1">
        <v>-1.0755591515738201</v>
      </c>
      <c r="X165" s="1">
        <v>0.50847457627118597</v>
      </c>
      <c r="Y165" s="1">
        <v>117</v>
      </c>
      <c r="Z165" s="1">
        <v>1.5522849333886399</v>
      </c>
      <c r="AA165" s="1">
        <v>-9.9427028989374291E-4</v>
      </c>
      <c r="AB165" s="1">
        <v>3.2241013806387303E-2</v>
      </c>
      <c r="AC165" s="1">
        <v>0.17955782858563199</v>
      </c>
      <c r="AD165" s="1">
        <v>-0.64232985292907896</v>
      </c>
      <c r="AE165" s="1">
        <v>0.50427350427350404</v>
      </c>
      <c r="AF165" s="1">
        <v>123</v>
      </c>
      <c r="AG165" s="1">
        <v>2.2690458335413299</v>
      </c>
      <c r="AH165" s="1">
        <v>-2.37390002073878E-3</v>
      </c>
      <c r="AI165" s="1">
        <v>3.8718547763698603E-2</v>
      </c>
      <c r="AJ165" s="1">
        <v>0.196770291872779</v>
      </c>
      <c r="AK165" s="1">
        <v>-1.4839115182064899</v>
      </c>
      <c r="AL165" s="1">
        <v>0.51219512195121897</v>
      </c>
      <c r="AM165" s="1">
        <v>70</v>
      </c>
      <c r="AN165" s="1">
        <v>0.74289425945341203</v>
      </c>
      <c r="AO165" s="1">
        <v>-2.93143334765964E-3</v>
      </c>
      <c r="AP165" s="1">
        <v>2.2076497045957801E-2</v>
      </c>
      <c r="AQ165" s="1">
        <v>0.14858161745639201</v>
      </c>
      <c r="AR165" s="1">
        <v>-1.3810613846386399</v>
      </c>
      <c r="AS165" s="1">
        <v>0.48571428571428499</v>
      </c>
      <c r="AT165" s="1">
        <v>170</v>
      </c>
      <c r="AU165" s="1">
        <v>3.0784365074765598</v>
      </c>
      <c r="AV165" s="1">
        <v>-1.1960042712566201E-3</v>
      </c>
      <c r="AW165" s="1">
        <v>4.8883064524128099E-2</v>
      </c>
      <c r="AX165" s="1">
        <v>0.22109514812434899</v>
      </c>
      <c r="AY165" s="1">
        <v>-0.91419790781066601</v>
      </c>
      <c r="AZ165" s="1">
        <v>0.51764705882352902</v>
      </c>
      <c r="BA165" s="1">
        <v>807</v>
      </c>
      <c r="BB165" s="1">
        <v>0</v>
      </c>
      <c r="BC165" s="1">
        <v>0.53737465815861396</v>
      </c>
      <c r="BD165" s="1">
        <f t="shared" si="9"/>
        <v>2.5410618493179458</v>
      </c>
      <c r="BE165" s="1">
        <f t="shared" si="10"/>
        <v>1.7316711753827159</v>
      </c>
      <c r="BF165">
        <f>VLOOKUP($B165,vols!$A$1:$E$506,4,0)</f>
        <v>216</v>
      </c>
      <c r="BG165">
        <f>VLOOKUP($B165,vols!$A$1:$E$506,5,0)</f>
        <v>240</v>
      </c>
    </row>
    <row r="166" spans="1:59" hidden="1" x14ac:dyDescent="0.15">
      <c r="A166">
        <v>159</v>
      </c>
      <c r="B166" t="s">
        <v>212</v>
      </c>
      <c r="D166" s="1">
        <v>245</v>
      </c>
      <c r="E166" s="1">
        <v>3.2024903191949199</v>
      </c>
      <c r="F166" s="1">
        <v>-3.6883732546659498E-3</v>
      </c>
      <c r="G166" s="1">
        <v>7.3041792042550596E-2</v>
      </c>
      <c r="H166" s="1">
        <v>0.27026245030072199</v>
      </c>
      <c r="I166" s="1">
        <v>-3.3436070989057498</v>
      </c>
      <c r="J166" s="1">
        <v>0.44897959183673403</v>
      </c>
      <c r="K166" s="1">
        <v>134</v>
      </c>
      <c r="L166" s="1">
        <v>1.86418633614797</v>
      </c>
      <c r="M166" s="2">
        <v>-2.9097556517015898E-3</v>
      </c>
      <c r="N166" s="1">
        <v>2.73125890311962E-2</v>
      </c>
      <c r="O166" s="1">
        <v>0.16526520816916099</v>
      </c>
      <c r="P166" s="1">
        <v>-2.3592821601562601</v>
      </c>
      <c r="Q166" s="1">
        <v>0.48507462686567099</v>
      </c>
      <c r="R166" s="1">
        <v>111</v>
      </c>
      <c r="S166" s="1">
        <v>1.3383039830469401</v>
      </c>
      <c r="T166" s="1">
        <v>-4.6283260366229298E-3</v>
      </c>
      <c r="U166" s="1">
        <v>4.5729203011354302E-2</v>
      </c>
      <c r="V166" s="1">
        <v>0.21384387531877999</v>
      </c>
      <c r="W166" s="1">
        <v>-2.4024264866099001</v>
      </c>
      <c r="X166" s="1">
        <v>0.40540540540540498</v>
      </c>
      <c r="Y166" s="1">
        <v>124</v>
      </c>
      <c r="Z166" s="1">
        <v>1.0558187048957599</v>
      </c>
      <c r="AA166" s="1">
        <v>-4.3432107539287199E-3</v>
      </c>
      <c r="AB166" s="1">
        <v>3.0018850805656801E-2</v>
      </c>
      <c r="AC166" s="1">
        <v>0.17325948979971301</v>
      </c>
      <c r="AD166" s="1">
        <v>-3.1083903924092802</v>
      </c>
      <c r="AE166" s="1">
        <v>0.42741935483870902</v>
      </c>
      <c r="AF166" s="1">
        <v>121</v>
      </c>
      <c r="AG166" s="1">
        <v>2.1466716142991502</v>
      </c>
      <c r="AH166" s="1">
        <v>-3.0173001149256E-3</v>
      </c>
      <c r="AI166" s="1">
        <v>4.3022941236893701E-2</v>
      </c>
      <c r="AJ166" s="1">
        <v>0.207419722391323</v>
      </c>
      <c r="AK166" s="1">
        <v>-1.76016682356368</v>
      </c>
      <c r="AL166" s="1">
        <v>0.47107438016528902</v>
      </c>
      <c r="AM166" s="1">
        <v>68</v>
      </c>
      <c r="AN166" s="1">
        <v>0.84855417895619401</v>
      </c>
      <c r="AO166" s="1">
        <v>-4.2780754406177299E-3</v>
      </c>
      <c r="AP166" s="1">
        <v>2.1749996635274198E-2</v>
      </c>
      <c r="AQ166" s="1">
        <v>0.14747880063003699</v>
      </c>
      <c r="AR166" s="1">
        <v>-1.9725487915498801</v>
      </c>
      <c r="AS166" s="1">
        <v>0.45588235294117602</v>
      </c>
      <c r="AT166" s="1">
        <v>177</v>
      </c>
      <c r="AU166" s="1">
        <v>2.3539361402387202</v>
      </c>
      <c r="AV166" s="1">
        <v>-3.4618210024358899E-3</v>
      </c>
      <c r="AW166" s="1">
        <v>5.1291795407276297E-2</v>
      </c>
      <c r="AX166" s="1">
        <v>0.22647692025298299</v>
      </c>
      <c r="AY166" s="1">
        <v>-2.7055397819199198</v>
      </c>
      <c r="AZ166" s="1">
        <v>0.44632768361581898</v>
      </c>
      <c r="BA166" s="1">
        <v>762</v>
      </c>
      <c r="BB166" s="1">
        <v>0</v>
      </c>
      <c r="BC166" s="1">
        <v>-0.18702717848136699</v>
      </c>
      <c r="BD166" s="1">
        <f t="shared" si="9"/>
        <v>2.5409633187200873</v>
      </c>
      <c r="BE166" s="1">
        <f t="shared" si="10"/>
        <v>1.9596444358177831</v>
      </c>
      <c r="BF166">
        <f>VLOOKUP($B166,vols!$A$1:$E$506,4,0)</f>
        <v>302</v>
      </c>
      <c r="BG166">
        <f>VLOOKUP($B166,vols!$A$1:$E$506,5,0)</f>
        <v>273</v>
      </c>
    </row>
    <row r="167" spans="1:59" hidden="1" x14ac:dyDescent="0.15">
      <c r="A167">
        <v>330</v>
      </c>
      <c r="B167" t="s">
        <v>383</v>
      </c>
      <c r="D167" s="1">
        <v>241</v>
      </c>
      <c r="E167" s="1">
        <v>3.0904171415918902</v>
      </c>
      <c r="F167" s="1">
        <v>-2.9591129697002501E-3</v>
      </c>
      <c r="G167" s="1">
        <v>0.111370155753344</v>
      </c>
      <c r="H167" s="1">
        <v>0.33372167408387599</v>
      </c>
      <c r="I167" s="1">
        <v>-2.1369490838599798</v>
      </c>
      <c r="J167" s="1">
        <v>0.44813278008298701</v>
      </c>
      <c r="K167" s="1">
        <v>137</v>
      </c>
      <c r="L167" s="1">
        <v>2.0974890148874801</v>
      </c>
      <c r="M167" s="2">
        <v>-2.35669973488E-3</v>
      </c>
      <c r="N167" s="1">
        <v>5.1644592363843597E-2</v>
      </c>
      <c r="O167" s="1">
        <v>0.22725446610318401</v>
      </c>
      <c r="P167" s="1">
        <v>-1.4207327548491899</v>
      </c>
      <c r="Q167" s="1">
        <v>0.51094890510948898</v>
      </c>
      <c r="R167" s="1">
        <v>104</v>
      </c>
      <c r="S167" s="1">
        <v>0.99292812670441299</v>
      </c>
      <c r="T167" s="1">
        <v>-3.7526765578769199E-3</v>
      </c>
      <c r="U167" s="1">
        <v>5.9725563389501198E-2</v>
      </c>
      <c r="V167" s="1">
        <v>0.24438814085282701</v>
      </c>
      <c r="W167" s="1">
        <v>-1.59696113181788</v>
      </c>
      <c r="X167" s="1">
        <v>0.36538461538461497</v>
      </c>
      <c r="Y167" s="1">
        <v>118</v>
      </c>
      <c r="Z167" s="1">
        <v>1.64434241572326</v>
      </c>
      <c r="AA167" s="1">
        <v>-2.7205285538196202E-3</v>
      </c>
      <c r="AB167" s="1">
        <v>4.1766891945092498E-2</v>
      </c>
      <c r="AC167" s="1">
        <v>0.20436949856838299</v>
      </c>
      <c r="AD167" s="1">
        <v>-1.5707939374490301</v>
      </c>
      <c r="AE167" s="1">
        <v>0.43220338983050799</v>
      </c>
      <c r="AF167" s="1">
        <v>123</v>
      </c>
      <c r="AG167" s="1">
        <v>1.44607472586863</v>
      </c>
      <c r="AH167" s="1">
        <v>-3.1879988320897899E-3</v>
      </c>
      <c r="AI167" s="1">
        <v>6.9603263808252297E-2</v>
      </c>
      <c r="AJ167" s="1">
        <v>0.26382430480956898</v>
      </c>
      <c r="AK167" s="1">
        <v>-1.48630679281078</v>
      </c>
      <c r="AL167" s="1">
        <v>0.46341463414634099</v>
      </c>
      <c r="AM167" s="1">
        <v>67</v>
      </c>
      <c r="AN167" s="1">
        <v>-0.181589226766563</v>
      </c>
      <c r="AO167" s="1">
        <v>-3.6778435993859299E-3</v>
      </c>
      <c r="AP167" s="1">
        <v>2.87541667004351E-2</v>
      </c>
      <c r="AQ167" s="1">
        <v>0.16957053606223901</v>
      </c>
      <c r="AR167" s="1">
        <v>-1.45317415914999</v>
      </c>
      <c r="AS167" s="1">
        <v>0.38805970149253699</v>
      </c>
      <c r="AT167" s="1">
        <v>174</v>
      </c>
      <c r="AU167" s="1">
        <v>3.2720063683584599</v>
      </c>
      <c r="AV167" s="1">
        <v>-2.6823603709132302E-3</v>
      </c>
      <c r="AW167" s="1">
        <v>8.2615989052909802E-2</v>
      </c>
      <c r="AX167" s="1">
        <v>0.28742997243312901</v>
      </c>
      <c r="AY167" s="1">
        <v>-1.6238066635430199</v>
      </c>
      <c r="AZ167" s="1">
        <v>0.47126436781609099</v>
      </c>
      <c r="BA167" s="1">
        <v>803</v>
      </c>
      <c r="BB167" s="1">
        <v>0</v>
      </c>
      <c r="BC167" s="1">
        <v>0.73283950617283899</v>
      </c>
      <c r="BD167" s="1">
        <f t="shared" si="9"/>
        <v>2.5391668621856209</v>
      </c>
      <c r="BE167" s="1">
        <f t="shared" si="10"/>
        <v>0.71323521969579096</v>
      </c>
      <c r="BF167">
        <f>VLOOKUP($B167,vols!$A$1:$E$506,4,0)</f>
        <v>67</v>
      </c>
      <c r="BG167">
        <f>VLOOKUP($B167,vols!$A$1:$E$506,5,0)</f>
        <v>48</v>
      </c>
    </row>
    <row r="168" spans="1:59" hidden="1" x14ac:dyDescent="0.15">
      <c r="A168">
        <v>472</v>
      </c>
      <c r="B168" t="s">
        <v>525</v>
      </c>
      <c r="D168" s="1">
        <v>221</v>
      </c>
      <c r="E168" s="1">
        <v>3.1094835056686598</v>
      </c>
      <c r="F168" s="1">
        <v>-1.1760670185007099E-3</v>
      </c>
      <c r="G168" s="1">
        <v>6.1413113277739101E-2</v>
      </c>
      <c r="H168" s="1">
        <v>0.247816692895654</v>
      </c>
      <c r="I168" s="1">
        <v>-1.0440569642299999</v>
      </c>
      <c r="J168" s="1">
        <v>0.51131221719456998</v>
      </c>
      <c r="K168" s="1">
        <v>100</v>
      </c>
      <c r="L168" s="1">
        <v>1.7610636617342801</v>
      </c>
      <c r="M168" s="2">
        <v>-8.7867478699683399E-4</v>
      </c>
      <c r="N168" s="1">
        <v>2.3689968576658199E-2</v>
      </c>
      <c r="O168" s="1">
        <v>0.15391545918671701</v>
      </c>
      <c r="P168" s="1">
        <v>-0.565172623804856</v>
      </c>
      <c r="Q168" s="1">
        <v>0.53</v>
      </c>
      <c r="R168" s="1">
        <v>121</v>
      </c>
      <c r="S168" s="1">
        <v>1.34841984393437</v>
      </c>
      <c r="T168" s="1">
        <v>-1.4193879351857E-3</v>
      </c>
      <c r="U168" s="1">
        <v>3.7723144701080902E-2</v>
      </c>
      <c r="V168" s="1">
        <v>0.19422446988235201</v>
      </c>
      <c r="W168" s="1">
        <v>-0.88426520232749795</v>
      </c>
      <c r="X168" s="1">
        <v>0.495867768595041</v>
      </c>
      <c r="Y168" s="1">
        <v>104</v>
      </c>
      <c r="Z168" s="1">
        <v>1.7410211320259801</v>
      </c>
      <c r="AA168" s="1">
        <v>-6.8559280349484504E-4</v>
      </c>
      <c r="AB168" s="1">
        <v>3.4939866483599397E-2</v>
      </c>
      <c r="AC168" s="1">
        <v>0.18692208666607399</v>
      </c>
      <c r="AD168" s="1">
        <v>-0.377783385684756</v>
      </c>
      <c r="AE168" s="1">
        <v>0.51923076923076905</v>
      </c>
      <c r="AF168" s="1">
        <v>117</v>
      </c>
      <c r="AG168" s="1">
        <v>1.36846237364268</v>
      </c>
      <c r="AH168" s="1">
        <v>-1.6078520111981801E-3</v>
      </c>
      <c r="AI168" s="1">
        <v>2.6473246794139701E-2</v>
      </c>
      <c r="AJ168" s="1">
        <v>0.16270601339268201</v>
      </c>
      <c r="AK168" s="1">
        <v>-1.1561876625676499</v>
      </c>
      <c r="AL168" s="1">
        <v>0.50427350427350404</v>
      </c>
      <c r="AM168" s="1">
        <v>65</v>
      </c>
      <c r="AN168" s="1">
        <v>0.69086225845256999</v>
      </c>
      <c r="AO168" s="1">
        <v>-1.27886995286395E-3</v>
      </c>
      <c r="AP168" s="1">
        <v>1.9291922084492999E-2</v>
      </c>
      <c r="AQ168" s="1">
        <v>0.13889536379769099</v>
      </c>
      <c r="AR168" s="1">
        <v>-0.598483237044796</v>
      </c>
      <c r="AS168" s="1">
        <v>0.492307692307692</v>
      </c>
      <c r="AT168" s="1">
        <v>156</v>
      </c>
      <c r="AU168" s="1">
        <v>2.4186212472160902</v>
      </c>
      <c r="AV168" s="1">
        <v>-1.1329561105419301E-3</v>
      </c>
      <c r="AW168" s="1">
        <v>4.2121191193246102E-2</v>
      </c>
      <c r="AX168" s="1">
        <v>0.20523447856840701</v>
      </c>
      <c r="AY168" s="1">
        <v>-0.855646665019137</v>
      </c>
      <c r="AZ168" s="1">
        <v>0.51923076923076905</v>
      </c>
      <c r="BA168" s="1">
        <v>773</v>
      </c>
      <c r="BB168" s="1">
        <v>0</v>
      </c>
      <c r="BC168" s="1">
        <v>-9.1925258591925199E-2</v>
      </c>
      <c r="BD168" s="1">
        <f t="shared" si="9"/>
        <v>2.5105465058080152</v>
      </c>
      <c r="BE168" s="1">
        <f t="shared" si="10"/>
        <v>1.2765371150507547</v>
      </c>
      <c r="BF168">
        <f>VLOOKUP($B168,vols!$A$1:$E$506,4,0)</f>
        <v>487</v>
      </c>
      <c r="BG168">
        <f>VLOOKUP($B168,vols!$A$1:$E$506,5,0)</f>
        <v>489</v>
      </c>
    </row>
    <row r="169" spans="1:59" hidden="1" x14ac:dyDescent="0.15">
      <c r="A169">
        <v>56</v>
      </c>
      <c r="B169" t="s">
        <v>109</v>
      </c>
      <c r="D169" s="1">
        <v>236</v>
      </c>
      <c r="E169" s="1">
        <v>3.0389380664029799</v>
      </c>
      <c r="F169" s="1">
        <v>-2.6441468958462999E-3</v>
      </c>
      <c r="G169" s="1">
        <v>7.0637291200206703E-2</v>
      </c>
      <c r="H169" s="1">
        <v>0.26577676948937101</v>
      </c>
      <c r="I169" s="1">
        <v>-2.3479052312157802</v>
      </c>
      <c r="J169" s="1">
        <v>0.427966101694915</v>
      </c>
      <c r="K169" s="1">
        <v>129</v>
      </c>
      <c r="L169" s="1">
        <v>1.0885577007012199</v>
      </c>
      <c r="M169" s="2">
        <v>-3.1829288707902201E-3</v>
      </c>
      <c r="N169" s="1">
        <v>2.4395506545797301E-2</v>
      </c>
      <c r="O169" s="1">
        <v>0.15619060965947101</v>
      </c>
      <c r="P169" s="1">
        <v>-2.6288252874300699</v>
      </c>
      <c r="Q169" s="1">
        <v>0.41860465116279</v>
      </c>
      <c r="R169" s="1">
        <v>107</v>
      </c>
      <c r="S169" s="1">
        <v>1.95038036570175</v>
      </c>
      <c r="T169" s="1">
        <v>-1.9945873185774699E-3</v>
      </c>
      <c r="U169" s="1">
        <v>4.6241784654409299E-2</v>
      </c>
      <c r="V169" s="1">
        <v>0.21503903053727</v>
      </c>
      <c r="W169" s="1">
        <v>-0.99247491283122502</v>
      </c>
      <c r="X169" s="1">
        <v>0.43925233644859801</v>
      </c>
      <c r="Y169" s="1">
        <v>116</v>
      </c>
      <c r="Z169" s="1">
        <v>0.86388432694599004</v>
      </c>
      <c r="AA169" s="1">
        <v>-2.5501341622742599E-3</v>
      </c>
      <c r="AB169" s="1">
        <v>2.8043609348785799E-2</v>
      </c>
      <c r="AC169" s="1">
        <v>0.167462262461683</v>
      </c>
      <c r="AD169" s="1">
        <v>-1.7664610430752901</v>
      </c>
      <c r="AE169" s="1">
        <v>0.42241379310344801</v>
      </c>
      <c r="AF169" s="1">
        <v>120</v>
      </c>
      <c r="AG169" s="1">
        <v>2.17505373945699</v>
      </c>
      <c r="AH169" s="1">
        <v>-2.7350258716326201E-3</v>
      </c>
      <c r="AI169" s="1">
        <v>4.2593681851420803E-2</v>
      </c>
      <c r="AJ169" s="1">
        <v>0.206382368073003</v>
      </c>
      <c r="AK169" s="1">
        <v>-1.5902671708845699</v>
      </c>
      <c r="AL169" s="1">
        <v>0.43333333333333302</v>
      </c>
      <c r="AM169" s="1">
        <v>61</v>
      </c>
      <c r="AN169" s="1">
        <v>0.50387314061073396</v>
      </c>
      <c r="AO169" s="1">
        <v>-2.82470302011226E-3</v>
      </c>
      <c r="AP169" s="1">
        <v>1.6730058361720999E-2</v>
      </c>
      <c r="AQ169" s="1">
        <v>0.129344726841572</v>
      </c>
      <c r="AR169" s="1">
        <v>-1.3321523685917001</v>
      </c>
      <c r="AS169" s="1">
        <v>0.44262295081967201</v>
      </c>
      <c r="AT169" s="1">
        <v>175</v>
      </c>
      <c r="AU169" s="1">
        <v>2.53506492579224</v>
      </c>
      <c r="AV169" s="1">
        <v>-2.5812101896736002E-3</v>
      </c>
      <c r="AW169" s="1">
        <v>5.3907232838485697E-2</v>
      </c>
      <c r="AX169" s="1">
        <v>0.23217931182274901</v>
      </c>
      <c r="AY169" s="1">
        <v>-1.94552985641427</v>
      </c>
      <c r="AZ169" s="1">
        <v>0.42285714285714199</v>
      </c>
      <c r="BA169" s="1">
        <v>752</v>
      </c>
      <c r="BB169" s="1">
        <v>0</v>
      </c>
      <c r="BC169" s="1">
        <v>3.1381339310731303E-2</v>
      </c>
      <c r="BD169" s="1">
        <f t="shared" si="9"/>
        <v>2.5036835864815088</v>
      </c>
      <c r="BE169" s="1">
        <f t="shared" si="10"/>
        <v>2.1436724001462588</v>
      </c>
      <c r="BF169">
        <f>VLOOKUP($B169,vols!$A$1:$E$506,4,0)</f>
        <v>328</v>
      </c>
      <c r="BG169">
        <f>VLOOKUP($B169,vols!$A$1:$E$506,5,0)</f>
        <v>347</v>
      </c>
    </row>
    <row r="170" spans="1:59" hidden="1" x14ac:dyDescent="0.15">
      <c r="A170">
        <v>10</v>
      </c>
      <c r="B170" t="s">
        <v>63</v>
      </c>
      <c r="D170" s="1">
        <v>233</v>
      </c>
      <c r="E170" s="1">
        <v>4.33</v>
      </c>
      <c r="F170" s="1">
        <v>0</v>
      </c>
      <c r="G170" s="1">
        <v>0.09</v>
      </c>
      <c r="H170" s="1">
        <v>0.31</v>
      </c>
      <c r="I170" s="1">
        <v>-2.25</v>
      </c>
      <c r="J170" s="1">
        <v>0.54</v>
      </c>
      <c r="K170" s="1">
        <v>135</v>
      </c>
      <c r="L170" s="1">
        <v>3.03</v>
      </c>
      <c r="M170" s="2">
        <v>0</v>
      </c>
      <c r="N170" s="1">
        <v>0.04</v>
      </c>
      <c r="O170" s="1">
        <v>0.2</v>
      </c>
      <c r="P170" s="1">
        <v>-1.49</v>
      </c>
      <c r="Q170" s="1">
        <v>0.56999999999999995</v>
      </c>
      <c r="R170" s="1">
        <v>98</v>
      </c>
      <c r="S170" s="1">
        <v>1.3</v>
      </c>
      <c r="T170" s="1">
        <v>0</v>
      </c>
      <c r="U170" s="1">
        <v>0.06</v>
      </c>
      <c r="V170" s="1">
        <v>0.24</v>
      </c>
      <c r="W170" s="1">
        <v>-1.69</v>
      </c>
      <c r="X170" s="1">
        <v>0.49</v>
      </c>
      <c r="Y170" s="1">
        <v>108</v>
      </c>
      <c r="Z170" s="1">
        <v>2.1</v>
      </c>
      <c r="AA170" s="1">
        <v>0</v>
      </c>
      <c r="AB170" s="1">
        <v>0.04</v>
      </c>
      <c r="AC170" s="1">
        <v>0.2</v>
      </c>
      <c r="AD170" s="1">
        <v>-1.42</v>
      </c>
      <c r="AE170" s="1">
        <v>0.55000000000000004</v>
      </c>
      <c r="AF170" s="1">
        <v>125</v>
      </c>
      <c r="AG170" s="1">
        <v>2.23</v>
      </c>
      <c r="AH170" s="1">
        <v>0</v>
      </c>
      <c r="AI170" s="1">
        <v>0.05</v>
      </c>
      <c r="AJ170" s="1">
        <v>0.23</v>
      </c>
      <c r="AK170" s="1">
        <v>-1.75</v>
      </c>
      <c r="AL170" s="1">
        <v>0.53</v>
      </c>
      <c r="AM170" s="1">
        <v>75</v>
      </c>
      <c r="AN170" s="1">
        <v>0.73</v>
      </c>
      <c r="AO170" s="1">
        <v>0</v>
      </c>
      <c r="AP170" s="1">
        <v>0.02</v>
      </c>
      <c r="AQ170" s="1">
        <v>0.15</v>
      </c>
      <c r="AR170" s="1">
        <v>-1.63</v>
      </c>
      <c r="AS170" s="1">
        <v>0.51</v>
      </c>
      <c r="AT170" s="1">
        <v>158</v>
      </c>
      <c r="AU170" s="1">
        <v>3.6</v>
      </c>
      <c r="AV170" s="1">
        <v>0</v>
      </c>
      <c r="AW170" s="1">
        <v>7.0000000000000007E-2</v>
      </c>
      <c r="AX170" s="1">
        <v>0.26</v>
      </c>
      <c r="AY170" s="1">
        <v>-1.66</v>
      </c>
      <c r="AZ170" s="1">
        <v>0.55000000000000004</v>
      </c>
      <c r="BA170" s="1">
        <v>792</v>
      </c>
      <c r="BB170" s="1">
        <v>0</v>
      </c>
      <c r="BC170" s="1">
        <v>1.11771058315334</v>
      </c>
      <c r="BD170" s="1">
        <f t="shared" si="9"/>
        <v>2.48228941684666</v>
      </c>
      <c r="BE170" s="1">
        <f t="shared" si="10"/>
        <v>1.1122894168466599</v>
      </c>
      <c r="BF170">
        <f>VLOOKUP($B170,vols!$A$1:$E$506,4,0)</f>
        <v>210</v>
      </c>
      <c r="BG170">
        <f>VLOOKUP($B170,vols!$A$1:$E$506,5,0)</f>
        <v>211</v>
      </c>
    </row>
    <row r="171" spans="1:59" hidden="1" x14ac:dyDescent="0.15">
      <c r="A171">
        <v>498</v>
      </c>
      <c r="B171" t="s">
        <v>551</v>
      </c>
      <c r="D171" s="1">
        <v>255</v>
      </c>
      <c r="E171" s="1">
        <v>2.29593595995556</v>
      </c>
      <c r="F171" s="1">
        <v>-3.8764179801812101E-3</v>
      </c>
      <c r="G171" s="1">
        <v>0.37223414119172898</v>
      </c>
      <c r="H171" s="1">
        <v>0.61010994188894196</v>
      </c>
      <c r="I171" s="1">
        <v>-1.6138241640803399</v>
      </c>
      <c r="J171" s="1">
        <v>0.435294117647058</v>
      </c>
      <c r="K171" s="1">
        <v>122</v>
      </c>
      <c r="L171" s="1">
        <v>2.35322049754352</v>
      </c>
      <c r="M171" s="2">
        <v>-2.2582952586559101E-3</v>
      </c>
      <c r="N171" s="1">
        <v>0.106206683673659</v>
      </c>
      <c r="O171" s="1">
        <v>0.32589366927520802</v>
      </c>
      <c r="P171" s="1">
        <v>-0.84540464430856599</v>
      </c>
      <c r="Q171" s="1">
        <v>0.5</v>
      </c>
      <c r="R171" s="1">
        <v>133</v>
      </c>
      <c r="S171" s="1">
        <v>-5.7284537587957797E-2</v>
      </c>
      <c r="T171" s="1">
        <v>-5.3719556470455E-3</v>
      </c>
      <c r="U171" s="1">
        <v>0.266027457518069</v>
      </c>
      <c r="V171" s="1">
        <v>0.51577849656424202</v>
      </c>
      <c r="W171" s="1">
        <v>-1.3748113776233899</v>
      </c>
      <c r="X171" s="1">
        <v>0.37593984962406002</v>
      </c>
      <c r="Y171" s="1">
        <v>126</v>
      </c>
      <c r="Z171" s="1">
        <v>1.4835611728701701</v>
      </c>
      <c r="AA171" s="1">
        <v>-2.5632506232842701E-3</v>
      </c>
      <c r="AB171" s="1">
        <v>4.31781106795735E-2</v>
      </c>
      <c r="AC171" s="1">
        <v>0.207793432715217</v>
      </c>
      <c r="AD171" s="1">
        <v>-1.5419463633850901</v>
      </c>
      <c r="AE171" s="1">
        <v>0.46825396825396798</v>
      </c>
      <c r="AF171" s="1">
        <v>129</v>
      </c>
      <c r="AG171" s="1">
        <v>0.81237478708538702</v>
      </c>
      <c r="AH171" s="1">
        <v>-5.1488669694224297E-3</v>
      </c>
      <c r="AI171" s="1">
        <v>0.32905603051215498</v>
      </c>
      <c r="AJ171" s="1">
        <v>0.57363405626946096</v>
      </c>
      <c r="AK171" s="1">
        <v>-1.15788773660866</v>
      </c>
      <c r="AL171" s="1">
        <v>0.403100775193798</v>
      </c>
      <c r="AM171" s="1">
        <v>61</v>
      </c>
      <c r="AN171" s="1">
        <v>0.210299702951496</v>
      </c>
      <c r="AO171" s="1">
        <v>-6.6350815381792799E-3</v>
      </c>
      <c r="AP171" s="1">
        <v>2.63030237169182E-2</v>
      </c>
      <c r="AQ171" s="1">
        <v>0.162182069652961</v>
      </c>
      <c r="AR171" s="1">
        <v>-2.4955901394956901</v>
      </c>
      <c r="AS171" s="1">
        <v>0.40983606557377</v>
      </c>
      <c r="AT171" s="1">
        <v>194</v>
      </c>
      <c r="AU171" s="1">
        <v>2.0856362570040701</v>
      </c>
      <c r="AV171" s="1">
        <v>-3.0045087727310401E-3</v>
      </c>
      <c r="AW171" s="1">
        <v>0.34593111747480998</v>
      </c>
      <c r="AX171" s="1">
        <v>0.58815909197666105</v>
      </c>
      <c r="AY171" s="1">
        <v>-0.98590704632021897</v>
      </c>
      <c r="AZ171" s="1">
        <v>0.44329896907216398</v>
      </c>
      <c r="BA171" s="1">
        <v>811</v>
      </c>
      <c r="BB171" s="1">
        <v>0</v>
      </c>
      <c r="BC171" s="1">
        <v>-0.391786687427014</v>
      </c>
      <c r="BD171" s="1">
        <f t="shared" si="9"/>
        <v>2.4774229444310842</v>
      </c>
      <c r="BE171" s="1">
        <f t="shared" si="10"/>
        <v>0.42058809965837302</v>
      </c>
      <c r="BF171">
        <f>VLOOKUP($B171,vols!$A$1:$E$506,4,0)</f>
        <v>399</v>
      </c>
      <c r="BG171">
        <f>VLOOKUP($B171,vols!$A$1:$E$506,5,0)</f>
        <v>367</v>
      </c>
    </row>
    <row r="172" spans="1:59" hidden="1" x14ac:dyDescent="0.15">
      <c r="A172">
        <v>336</v>
      </c>
      <c r="B172" t="s">
        <v>389</v>
      </c>
      <c r="D172" s="1">
        <v>247</v>
      </c>
      <c r="E172" s="1">
        <v>2.1024601502699101</v>
      </c>
      <c r="F172" s="1">
        <v>-3.7650187039385101E-3</v>
      </c>
      <c r="G172" s="1">
        <v>0.131532427478292</v>
      </c>
      <c r="H172" s="1">
        <v>0.36267399614294399</v>
      </c>
      <c r="I172" s="1">
        <v>-2.5641750711740499</v>
      </c>
      <c r="J172" s="1">
        <v>0.41295546558704399</v>
      </c>
      <c r="K172" s="1">
        <v>130</v>
      </c>
      <c r="L172" s="1">
        <v>2.1188886412637302</v>
      </c>
      <c r="M172" s="2">
        <v>-3.1779216293410999E-3</v>
      </c>
      <c r="N172" s="1">
        <v>4.93457144066103E-2</v>
      </c>
      <c r="O172" s="1">
        <v>0.222138952924988</v>
      </c>
      <c r="P172" s="1">
        <v>-1.8597810351336601</v>
      </c>
      <c r="Q172" s="1">
        <v>0.43846153846153801</v>
      </c>
      <c r="R172" s="1">
        <v>117</v>
      </c>
      <c r="S172" s="1">
        <v>-1.6428490993817501E-2</v>
      </c>
      <c r="T172" s="1">
        <v>-4.4173487868245298E-3</v>
      </c>
      <c r="U172" s="1">
        <v>8.2186713071682099E-2</v>
      </c>
      <c r="V172" s="1">
        <v>0.28668225105799999</v>
      </c>
      <c r="W172" s="1">
        <v>-1.80279667175457</v>
      </c>
      <c r="X172" s="1">
        <v>0.38461538461538403</v>
      </c>
      <c r="Y172" s="1">
        <v>115</v>
      </c>
      <c r="Z172" s="1">
        <v>1.80356313198645</v>
      </c>
      <c r="AA172" s="1">
        <v>-3.5270069141777102E-3</v>
      </c>
      <c r="AB172" s="1">
        <v>5.7309997024531899E-2</v>
      </c>
      <c r="AC172" s="1">
        <v>0.23939506474556199</v>
      </c>
      <c r="AD172" s="1">
        <v>-1.6942947239180901</v>
      </c>
      <c r="AE172" s="1">
        <v>0.426086956521739</v>
      </c>
      <c r="AF172" s="1">
        <v>132</v>
      </c>
      <c r="AG172" s="1">
        <v>0.298897018283454</v>
      </c>
      <c r="AH172" s="1">
        <v>-3.9723774601695197E-3</v>
      </c>
      <c r="AI172" s="1">
        <v>7.4222430453760493E-2</v>
      </c>
      <c r="AJ172" s="1">
        <v>0.27243793871955602</v>
      </c>
      <c r="AK172" s="1">
        <v>-1.9246725592140801</v>
      </c>
      <c r="AL172" s="1">
        <v>0.40151515151515099</v>
      </c>
      <c r="AM172" s="1">
        <v>63</v>
      </c>
      <c r="AN172" s="1">
        <v>-0.22588072192384001</v>
      </c>
      <c r="AO172" s="1">
        <v>-6.4989092663307298E-3</v>
      </c>
      <c r="AP172" s="1">
        <v>2.77804274626192E-2</v>
      </c>
      <c r="AQ172" s="1">
        <v>0.16667461553163701</v>
      </c>
      <c r="AR172" s="1">
        <v>-2.4564705457569702</v>
      </c>
      <c r="AS172" s="1">
        <v>0.317460317460317</v>
      </c>
      <c r="AT172" s="1">
        <v>184</v>
      </c>
      <c r="AU172" s="1">
        <v>2.32834087219375</v>
      </c>
      <c r="AV172" s="1">
        <v>-2.8289583483368302E-3</v>
      </c>
      <c r="AW172" s="1">
        <v>0.103752000015673</v>
      </c>
      <c r="AX172" s="1">
        <v>0.322105572779598</v>
      </c>
      <c r="AY172" s="1">
        <v>-1.61601779069544</v>
      </c>
      <c r="AZ172" s="1">
        <v>0.44565217391304301</v>
      </c>
      <c r="BA172" s="1">
        <v>793</v>
      </c>
      <c r="BB172" s="1">
        <v>0</v>
      </c>
      <c r="BC172" s="1">
        <v>-0.11857853065733701</v>
      </c>
      <c r="BD172" s="1">
        <f t="shared" si="9"/>
        <v>2.446919402851087</v>
      </c>
      <c r="BE172" s="1">
        <f t="shared" si="10"/>
        <v>0.18031848762611699</v>
      </c>
      <c r="BF172">
        <f>VLOOKUP($B172,vols!$A$1:$E$506,4,0)</f>
        <v>182</v>
      </c>
      <c r="BG172">
        <f>VLOOKUP($B172,vols!$A$1:$E$506,5,0)</f>
        <v>202</v>
      </c>
    </row>
    <row r="173" spans="1:59" hidden="1" x14ac:dyDescent="0.15">
      <c r="A173">
        <v>361</v>
      </c>
      <c r="B173" t="s">
        <v>414</v>
      </c>
      <c r="D173" s="1">
        <v>243</v>
      </c>
      <c r="E173" s="1">
        <v>2.1741044345204701</v>
      </c>
      <c r="F173" s="1">
        <v>-1.8836724542514399E-3</v>
      </c>
      <c r="G173" s="1">
        <v>7.0856462475095902E-2</v>
      </c>
      <c r="H173" s="1">
        <v>0.266188772255885</v>
      </c>
      <c r="I173" s="1">
        <v>-1.71957818695329</v>
      </c>
      <c r="J173" s="1">
        <v>0.41152263374485598</v>
      </c>
      <c r="K173" s="1">
        <v>116</v>
      </c>
      <c r="L173" s="1">
        <v>0.91749260743362904</v>
      </c>
      <c r="M173" s="2">
        <v>-2.42607708088725E-3</v>
      </c>
      <c r="N173" s="1">
        <v>2.68793174667416E-2</v>
      </c>
      <c r="O173" s="1">
        <v>0.16394913072883799</v>
      </c>
      <c r="P173" s="1">
        <v>-1.71653817334586</v>
      </c>
      <c r="Q173" s="1">
        <v>0.41379310344827502</v>
      </c>
      <c r="R173" s="1">
        <v>127</v>
      </c>
      <c r="S173" s="1">
        <v>1.25661182708684</v>
      </c>
      <c r="T173" s="1">
        <v>-1.38824775590692E-3</v>
      </c>
      <c r="U173" s="1">
        <v>4.3977145008354299E-2</v>
      </c>
      <c r="V173" s="1">
        <v>0.20970728410895501</v>
      </c>
      <c r="W173" s="1">
        <v>-0.84073123997245902</v>
      </c>
      <c r="X173" s="1">
        <v>0.40944881889763701</v>
      </c>
      <c r="Y173" s="1">
        <v>114</v>
      </c>
      <c r="Z173" s="1">
        <v>0.319470462825652</v>
      </c>
      <c r="AA173" s="1">
        <v>-7.9892187957572602E-4</v>
      </c>
      <c r="AB173" s="1">
        <v>2.8672405297012898E-2</v>
      </c>
      <c r="AC173" s="1">
        <v>0.16932928068415301</v>
      </c>
      <c r="AD173" s="1">
        <v>-0.53786972875362804</v>
      </c>
      <c r="AE173" s="1">
        <v>0.36842105263157798</v>
      </c>
      <c r="AF173" s="1">
        <v>129</v>
      </c>
      <c r="AG173" s="1">
        <v>1.8546339716948199</v>
      </c>
      <c r="AH173" s="1">
        <v>-2.8422892411741701E-3</v>
      </c>
      <c r="AI173" s="1">
        <v>4.21840571780829E-2</v>
      </c>
      <c r="AJ173" s="1">
        <v>0.205387577954663</v>
      </c>
      <c r="AK173" s="1">
        <v>-1.78518737969831</v>
      </c>
      <c r="AL173" s="1">
        <v>0.44961240310077499</v>
      </c>
      <c r="AM173" s="1">
        <v>52</v>
      </c>
      <c r="AN173" s="1">
        <v>0.37842682670912697</v>
      </c>
      <c r="AO173" s="1">
        <v>-2.1889777952269602E-3</v>
      </c>
      <c r="AP173" s="1">
        <v>1.7127859371498799E-2</v>
      </c>
      <c r="AQ173" s="1">
        <v>0.13087344792393399</v>
      </c>
      <c r="AR173" s="1">
        <v>-0.86974743278682298</v>
      </c>
      <c r="AS173" s="1">
        <v>0.46153846153846101</v>
      </c>
      <c r="AT173" s="1">
        <v>191</v>
      </c>
      <c r="AU173" s="1">
        <v>1.7956776078113399</v>
      </c>
      <c r="AV173" s="1">
        <v>-1.80055267555653E-3</v>
      </c>
      <c r="AW173" s="1">
        <v>5.3728603103596999E-2</v>
      </c>
      <c r="AX173" s="1">
        <v>0.231794312060492</v>
      </c>
      <c r="AY173" s="1">
        <v>-1.4836669544399601</v>
      </c>
      <c r="AZ173" s="1">
        <v>0.39790575916230297</v>
      </c>
      <c r="BA173" s="1">
        <v>738</v>
      </c>
      <c r="BB173" s="1">
        <v>0</v>
      </c>
      <c r="BC173" s="1">
        <v>-0.63954468802698095</v>
      </c>
      <c r="BD173" s="1">
        <f t="shared" si="9"/>
        <v>2.4352222958383209</v>
      </c>
      <c r="BE173" s="1">
        <f t="shared" si="10"/>
        <v>1.2150892836678389</v>
      </c>
      <c r="BF173">
        <f>VLOOKUP($B173,vols!$A$1:$E$506,4,0)</f>
        <v>180</v>
      </c>
      <c r="BG173">
        <f>VLOOKUP($B173,vols!$A$1:$E$506,5,0)</f>
        <v>182</v>
      </c>
    </row>
    <row r="174" spans="1:59" hidden="1" x14ac:dyDescent="0.15">
      <c r="A174">
        <v>40</v>
      </c>
      <c r="B174" t="s">
        <v>93</v>
      </c>
      <c r="D174" s="1">
        <v>234</v>
      </c>
      <c r="E174" s="1">
        <v>5.0362912447953496</v>
      </c>
      <c r="F174" s="1">
        <v>-2.6886935173676902E-3</v>
      </c>
      <c r="G174" s="1">
        <v>0.157661428945123</v>
      </c>
      <c r="H174" s="1">
        <v>0.39706602592657397</v>
      </c>
      <c r="I174" s="1">
        <v>-1.5845079709246701</v>
      </c>
      <c r="J174" s="1">
        <v>0.46153846153846101</v>
      </c>
      <c r="K174" s="1">
        <v>134</v>
      </c>
      <c r="L174" s="1">
        <v>2.43241000411094</v>
      </c>
      <c r="M174" s="2">
        <v>-2.0805692075686298E-3</v>
      </c>
      <c r="N174" s="1">
        <v>7.1183179052692697E-2</v>
      </c>
      <c r="O174" s="1">
        <v>0.26680175983807197</v>
      </c>
      <c r="P174" s="1">
        <v>-1.0449566523976499</v>
      </c>
      <c r="Q174" s="1">
        <v>0.49253731343283502</v>
      </c>
      <c r="R174" s="1">
        <v>100</v>
      </c>
      <c r="S174" s="1">
        <v>2.6038812406843999</v>
      </c>
      <c r="T174" s="1">
        <v>-3.50358009249842E-3</v>
      </c>
      <c r="U174" s="1">
        <v>8.6478249892430303E-2</v>
      </c>
      <c r="V174" s="1">
        <v>0.29407184478019999</v>
      </c>
      <c r="W174" s="1">
        <v>-1.1914027659183499</v>
      </c>
      <c r="X174" s="1">
        <v>0.42</v>
      </c>
      <c r="Y174" s="1">
        <v>112</v>
      </c>
      <c r="Z174" s="1">
        <v>2.4855040864008302</v>
      </c>
      <c r="AA174" s="1">
        <v>-2.6944812605969801E-3</v>
      </c>
      <c r="AB174" s="1">
        <v>6.4509552386833605E-2</v>
      </c>
      <c r="AC174" s="1">
        <v>0.25398730753097398</v>
      </c>
      <c r="AD174" s="1">
        <v>-1.18817709483399</v>
      </c>
      <c r="AE174" s="1">
        <v>0.42857142857142799</v>
      </c>
      <c r="AF174" s="1">
        <v>122</v>
      </c>
      <c r="AG174" s="1">
        <v>2.5507871583945101</v>
      </c>
      <c r="AH174" s="1">
        <v>-2.68338017932112E-3</v>
      </c>
      <c r="AI174" s="1">
        <v>9.3151876558289395E-2</v>
      </c>
      <c r="AJ174" s="1">
        <v>0.30520792348543202</v>
      </c>
      <c r="AK174" s="1">
        <v>-1.07262084856326</v>
      </c>
      <c r="AL174" s="1">
        <v>0.49180327868852403</v>
      </c>
      <c r="AM174" s="1">
        <v>67</v>
      </c>
      <c r="AN174" s="1">
        <v>1.9972785867510301</v>
      </c>
      <c r="AO174" s="1">
        <v>-3.2636949967542101E-3</v>
      </c>
      <c r="AP174" s="1">
        <v>4.68424135238176E-2</v>
      </c>
      <c r="AQ174" s="1">
        <v>0.21643108261942801</v>
      </c>
      <c r="AR174" s="1">
        <v>-1.0103334610539101</v>
      </c>
      <c r="AS174" s="1">
        <v>0.462686567164179</v>
      </c>
      <c r="AT174" s="1">
        <v>167</v>
      </c>
      <c r="AU174" s="1">
        <v>3.0390126580443102</v>
      </c>
      <c r="AV174" s="1">
        <v>-2.45800430108687E-3</v>
      </c>
      <c r="AW174" s="1">
        <v>0.110819015421305</v>
      </c>
      <c r="AX174" s="1">
        <v>0.332894901464869</v>
      </c>
      <c r="AY174" s="1">
        <v>-1.2330820222094201</v>
      </c>
      <c r="AZ174" s="1">
        <v>0.46107784431137699</v>
      </c>
      <c r="BA174" s="1">
        <v>782</v>
      </c>
      <c r="BB174" s="1">
        <v>0</v>
      </c>
      <c r="BC174" s="1">
        <v>0.61609054756806303</v>
      </c>
      <c r="BD174" s="1">
        <f t="shared" si="9"/>
        <v>2.4229221104762471</v>
      </c>
      <c r="BE174" s="1">
        <f t="shared" si="10"/>
        <v>1.9346966108264469</v>
      </c>
      <c r="BF174">
        <f>VLOOKUP($B174,vols!$A$1:$E$506,4,0)</f>
        <v>46</v>
      </c>
      <c r="BG174">
        <f>VLOOKUP($B174,vols!$A$1:$E$506,5,0)</f>
        <v>35</v>
      </c>
    </row>
    <row r="175" spans="1:59" hidden="1" x14ac:dyDescent="0.15">
      <c r="A175">
        <v>287</v>
      </c>
      <c r="B175" t="s">
        <v>340</v>
      </c>
      <c r="D175" s="1">
        <v>241</v>
      </c>
      <c r="E175" s="1">
        <v>2.11348761831966</v>
      </c>
      <c r="F175" s="1">
        <v>-2.93359111089618E-3</v>
      </c>
      <c r="G175" s="1">
        <v>7.5819110817111804E-2</v>
      </c>
      <c r="H175" s="1">
        <v>0.275352702578187</v>
      </c>
      <c r="I175" s="1">
        <v>-2.5675994864267802</v>
      </c>
      <c r="J175" s="1">
        <v>0.43568464730290402</v>
      </c>
      <c r="K175" s="1">
        <v>115</v>
      </c>
      <c r="L175" s="1">
        <v>1.5488086773599601</v>
      </c>
      <c r="M175" s="2">
        <v>-2.4874746481445098E-3</v>
      </c>
      <c r="N175" s="1">
        <v>2.6120331707234799E-2</v>
      </c>
      <c r="O175" s="1">
        <v>0.161617857018445</v>
      </c>
      <c r="P175" s="1">
        <v>-1.76997511174752</v>
      </c>
      <c r="Q175" s="1">
        <v>0.47826086956521702</v>
      </c>
      <c r="R175" s="1">
        <v>126</v>
      </c>
      <c r="S175" s="1">
        <v>0.56467894095969295</v>
      </c>
      <c r="T175" s="1">
        <v>-3.3407608983282702E-3</v>
      </c>
      <c r="U175" s="1">
        <v>4.9698779109877002E-2</v>
      </c>
      <c r="V175" s="1">
        <v>0.22293222985893499</v>
      </c>
      <c r="W175" s="1">
        <v>-1.88817863372971</v>
      </c>
      <c r="X175" s="1">
        <v>0.39682539682539603</v>
      </c>
      <c r="Y175" s="1">
        <v>108</v>
      </c>
      <c r="Z175" s="1">
        <v>1.6179308340804599</v>
      </c>
      <c r="AA175" s="1">
        <v>-2.2806296500442499E-3</v>
      </c>
      <c r="AB175" s="1">
        <v>4.2250000509019801E-2</v>
      </c>
      <c r="AC175" s="1">
        <v>0.20554804914914601</v>
      </c>
      <c r="AD175" s="1">
        <v>-1.1982989049244499</v>
      </c>
      <c r="AE175" s="1">
        <v>0.49074074074073998</v>
      </c>
      <c r="AF175" s="1">
        <v>133</v>
      </c>
      <c r="AG175" s="1">
        <v>0.49555678423919802</v>
      </c>
      <c r="AH175" s="1">
        <v>-3.46381545504663E-3</v>
      </c>
      <c r="AI175" s="1">
        <v>3.3569110308092003E-2</v>
      </c>
      <c r="AJ175" s="1">
        <v>0.18321874988136899</v>
      </c>
      <c r="AK175" s="1">
        <v>-2.5144121757161102</v>
      </c>
      <c r="AL175" s="1">
        <v>0.39097744360902198</v>
      </c>
      <c r="AM175" s="1">
        <v>56</v>
      </c>
      <c r="AN175" s="1">
        <v>9.2175329216155292E-3</v>
      </c>
      <c r="AO175" s="1">
        <v>-3.0267214589012798E-3</v>
      </c>
      <c r="AP175" s="1">
        <v>2.8597287167646999E-2</v>
      </c>
      <c r="AQ175" s="1">
        <v>0.169107324405677</v>
      </c>
      <c r="AR175" s="1">
        <v>-1.0023007713838601</v>
      </c>
      <c r="AS175" s="1">
        <v>0.35714285714285698</v>
      </c>
      <c r="AT175" s="1">
        <v>185</v>
      </c>
      <c r="AU175" s="1">
        <v>2.1042700853980398</v>
      </c>
      <c r="AV175" s="1">
        <v>-2.9054003028514E-3</v>
      </c>
      <c r="AW175" s="1">
        <v>4.7221823649464797E-2</v>
      </c>
      <c r="AX175" s="1">
        <v>0.21730582976410101</v>
      </c>
      <c r="AY175" s="1">
        <v>-2.4734681835779302</v>
      </c>
      <c r="AZ175" s="1">
        <v>0.45945945945945899</v>
      </c>
      <c r="BA175" s="1">
        <v>744</v>
      </c>
      <c r="BB175" s="1">
        <v>0</v>
      </c>
      <c r="BC175" s="1">
        <v>-0.31387478849407702</v>
      </c>
      <c r="BD175" s="1">
        <f t="shared" si="9"/>
        <v>2.4181448738921167</v>
      </c>
      <c r="BE175" s="1">
        <f t="shared" si="10"/>
        <v>0.18168199574512101</v>
      </c>
      <c r="BF175">
        <f>VLOOKUP($B175,vols!$A$1:$E$506,4,0)</f>
        <v>481</v>
      </c>
      <c r="BG175">
        <f>VLOOKUP($B175,vols!$A$1:$E$506,5,0)</f>
        <v>476</v>
      </c>
    </row>
    <row r="176" spans="1:59" hidden="1" x14ac:dyDescent="0.15">
      <c r="A176">
        <v>82</v>
      </c>
      <c r="B176" t="s">
        <v>135</v>
      </c>
      <c r="D176" s="1">
        <v>235</v>
      </c>
      <c r="E176" s="1">
        <v>3.4172880820062002</v>
      </c>
      <c r="F176" s="1">
        <v>-5.4587210117768596E-3</v>
      </c>
      <c r="G176" s="1">
        <v>0.14009119328320599</v>
      </c>
      <c r="H176" s="1">
        <v>0.37428758098981302</v>
      </c>
      <c r="I176" s="1">
        <v>-3.4273096488405099</v>
      </c>
      <c r="J176" s="1">
        <v>0.463829787234042</v>
      </c>
      <c r="K176" s="1">
        <v>132</v>
      </c>
      <c r="L176" s="1">
        <v>2.9356654001560298</v>
      </c>
      <c r="M176" s="2">
        <v>-4.6656724968671603E-3</v>
      </c>
      <c r="N176" s="1">
        <v>7.2472881526100499E-2</v>
      </c>
      <c r="O176" s="1">
        <v>0.26920787790497602</v>
      </c>
      <c r="P176" s="1">
        <v>-2.2877070848716099</v>
      </c>
      <c r="Q176" s="1">
        <v>0.55303030303030298</v>
      </c>
      <c r="R176" s="1">
        <v>103</v>
      </c>
      <c r="S176" s="1">
        <v>0.48162268185016399</v>
      </c>
      <c r="T176" s="1">
        <v>-6.47505503088443E-3</v>
      </c>
      <c r="U176" s="1">
        <v>6.7618311757105906E-2</v>
      </c>
      <c r="V176" s="1">
        <v>0.26003521253304501</v>
      </c>
      <c r="W176" s="1">
        <v>-2.56477060042914</v>
      </c>
      <c r="X176" s="1">
        <v>0.34951456310679602</v>
      </c>
      <c r="Y176" s="1">
        <v>115</v>
      </c>
      <c r="Z176" s="1">
        <v>3.0343743040136899</v>
      </c>
      <c r="AA176" s="1">
        <v>-4.1499348881278604E-3</v>
      </c>
      <c r="AB176" s="1">
        <v>4.5959550123517101E-2</v>
      </c>
      <c r="AC176" s="1">
        <v>0.21438178589497001</v>
      </c>
      <c r="AD176" s="1">
        <v>-2.2261336714888298</v>
      </c>
      <c r="AE176" s="1">
        <v>0.48695652173913001</v>
      </c>
      <c r="AF176" s="1">
        <v>120</v>
      </c>
      <c r="AG176" s="1">
        <v>0.38291377799250398</v>
      </c>
      <c r="AH176" s="1">
        <v>-6.7129743802738099E-3</v>
      </c>
      <c r="AI176" s="1">
        <v>9.4131643159689304E-2</v>
      </c>
      <c r="AJ176" s="1">
        <v>0.30680880554457501</v>
      </c>
      <c r="AK176" s="1">
        <v>-2.6255991062675599</v>
      </c>
      <c r="AL176" s="1">
        <v>0.44166666666666599</v>
      </c>
      <c r="AM176" s="1">
        <v>64</v>
      </c>
      <c r="AN176" s="1">
        <v>0.35093392780172999</v>
      </c>
      <c r="AO176" s="1">
        <v>-4.2109773922800698E-3</v>
      </c>
      <c r="AP176" s="1">
        <v>3.1370881907225E-2</v>
      </c>
      <c r="AQ176" s="1">
        <v>0.17711827095820701</v>
      </c>
      <c r="AR176" s="1">
        <v>-1.52159656735535</v>
      </c>
      <c r="AS176" s="1">
        <v>0.484375</v>
      </c>
      <c r="AT176" s="1">
        <v>171</v>
      </c>
      <c r="AU176" s="1">
        <v>3.0663541542044701</v>
      </c>
      <c r="AV176" s="1">
        <v>-5.9257127757990496E-3</v>
      </c>
      <c r="AW176" s="1">
        <v>0.108720311375981</v>
      </c>
      <c r="AX176" s="1">
        <v>0.32972763210865602</v>
      </c>
      <c r="AY176" s="1">
        <v>-3.0731330528213698</v>
      </c>
      <c r="AZ176" s="1">
        <v>0.45614035087719201</v>
      </c>
      <c r="BA176" s="1">
        <v>772</v>
      </c>
      <c r="BB176" s="1">
        <v>0</v>
      </c>
      <c r="BC176" s="1">
        <v>0.67049291019581303</v>
      </c>
      <c r="BD176" s="1">
        <f t="shared" si="9"/>
        <v>2.3958612440086569</v>
      </c>
      <c r="BE176" s="1">
        <f t="shared" si="10"/>
        <v>-0.28757913220330905</v>
      </c>
      <c r="BF176">
        <f>VLOOKUP($B176,vols!$A$1:$E$506,4,0)</f>
        <v>48</v>
      </c>
      <c r="BG176">
        <f>VLOOKUP($B176,vols!$A$1:$E$506,5,0)</f>
        <v>45</v>
      </c>
    </row>
    <row r="177" spans="1:59" hidden="1" x14ac:dyDescent="0.15">
      <c r="A177">
        <v>181</v>
      </c>
      <c r="B177" t="s">
        <v>234</v>
      </c>
      <c r="D177" s="1">
        <v>232</v>
      </c>
      <c r="E177" s="1">
        <v>2.6817655055515401</v>
      </c>
      <c r="F177" s="1">
        <v>-3.1810002177590298E-3</v>
      </c>
      <c r="G177" s="1">
        <v>0.10608730111279099</v>
      </c>
      <c r="H177" s="1">
        <v>0.32571045594636899</v>
      </c>
      <c r="I177" s="1">
        <v>-2.2657917086997399</v>
      </c>
      <c r="J177" s="1">
        <v>0.48275862068965503</v>
      </c>
      <c r="K177" s="1">
        <v>141</v>
      </c>
      <c r="L177" s="1">
        <v>2.3866793398050299</v>
      </c>
      <c r="M177" s="2">
        <v>-1.6153424592929501E-3</v>
      </c>
      <c r="N177" s="1">
        <v>4.3521751977911E-2</v>
      </c>
      <c r="O177" s="1">
        <v>0.20861867600459699</v>
      </c>
      <c r="P177" s="1">
        <v>-1.0917684414567299</v>
      </c>
      <c r="Q177" s="1">
        <v>0.50354609929077998</v>
      </c>
      <c r="R177" s="1">
        <v>91</v>
      </c>
      <c r="S177" s="1">
        <v>0.29508616574651098</v>
      </c>
      <c r="T177" s="1">
        <v>-5.60690949186582E-3</v>
      </c>
      <c r="U177" s="1">
        <v>6.2565549134880494E-2</v>
      </c>
      <c r="V177" s="1">
        <v>0.25013106391426099</v>
      </c>
      <c r="W177" s="1">
        <v>-2.0398456544153198</v>
      </c>
      <c r="X177" s="1">
        <v>0.45054945054945</v>
      </c>
      <c r="Y177" s="1">
        <v>117</v>
      </c>
      <c r="Z177" s="1">
        <v>1.03712070156105</v>
      </c>
      <c r="AA177" s="1">
        <v>-3.82729846964731E-3</v>
      </c>
      <c r="AB177" s="1">
        <v>6.5922903413561496E-2</v>
      </c>
      <c r="AC177" s="1">
        <v>0.25675455870064201</v>
      </c>
      <c r="AD177" s="1">
        <v>-1.74405441217825</v>
      </c>
      <c r="AE177" s="1">
        <v>0.47008547008547003</v>
      </c>
      <c r="AF177" s="1">
        <v>115</v>
      </c>
      <c r="AG177" s="1">
        <v>1.64464480399049</v>
      </c>
      <c r="AH177" s="1">
        <v>-2.5234619962727E-3</v>
      </c>
      <c r="AI177" s="1">
        <v>4.0164397699229901E-2</v>
      </c>
      <c r="AJ177" s="1">
        <v>0.20041057282296701</v>
      </c>
      <c r="AK177" s="1">
        <v>-1.4480180635365301</v>
      </c>
      <c r="AL177" s="1">
        <v>0.495652173913043</v>
      </c>
      <c r="AM177" s="1">
        <v>72</v>
      </c>
      <c r="AN177" s="1">
        <v>0.13294357824509101</v>
      </c>
      <c r="AO177" s="1">
        <v>-5.2789731601668496E-3</v>
      </c>
      <c r="AP177" s="1">
        <v>2.1295700106745401E-2</v>
      </c>
      <c r="AQ177" s="1">
        <v>0.14593046325817399</v>
      </c>
      <c r="AR177" s="1">
        <v>-2.6045697316781502</v>
      </c>
      <c r="AS177" s="1">
        <v>0.40277777777777701</v>
      </c>
      <c r="AT177" s="1">
        <v>160</v>
      </c>
      <c r="AU177" s="1">
        <v>2.5488219273064501</v>
      </c>
      <c r="AV177" s="1">
        <v>-2.2369123936755199E-3</v>
      </c>
      <c r="AW177" s="1">
        <v>8.4791601006046102E-2</v>
      </c>
      <c r="AX177" s="1">
        <v>0.29118997408229202</v>
      </c>
      <c r="AY177" s="1">
        <v>-1.22911506179445</v>
      </c>
      <c r="AZ177" s="1">
        <v>0.51875000000000004</v>
      </c>
      <c r="BA177" s="1">
        <v>756</v>
      </c>
      <c r="BB177" s="1">
        <v>0</v>
      </c>
      <c r="BC177" s="1">
        <v>0.17812500000000001</v>
      </c>
      <c r="BD177" s="1">
        <f t="shared" si="9"/>
        <v>2.37069692730645</v>
      </c>
      <c r="BE177" s="1">
        <f t="shared" si="10"/>
        <v>1.4665198039904899</v>
      </c>
      <c r="BF177">
        <f>VLOOKUP($B177,vols!$A$1:$E$506,4,0)</f>
        <v>320</v>
      </c>
      <c r="BG177">
        <f>VLOOKUP($B177,vols!$A$1:$E$506,5,0)</f>
        <v>381</v>
      </c>
    </row>
    <row r="178" spans="1:59" hidden="1" x14ac:dyDescent="0.15">
      <c r="A178">
        <v>473</v>
      </c>
      <c r="B178" t="s">
        <v>526</v>
      </c>
      <c r="D178" s="1">
        <v>234</v>
      </c>
      <c r="E178" s="1">
        <v>5.6289158974287199</v>
      </c>
      <c r="F178" s="1">
        <v>-4.2478349478391603E-3</v>
      </c>
      <c r="G178" s="1">
        <v>0.329647551114366</v>
      </c>
      <c r="H178" s="1">
        <v>0.57414941532180097</v>
      </c>
      <c r="I178" s="1">
        <v>-1.7312451276071501</v>
      </c>
      <c r="J178" s="1">
        <v>0.47008547008547003</v>
      </c>
      <c r="K178" s="1">
        <v>121</v>
      </c>
      <c r="L178" s="1">
        <v>3.7510827566584202</v>
      </c>
      <c r="M178" s="2">
        <v>-3.7876286854232099E-3</v>
      </c>
      <c r="N178" s="1">
        <v>0.14866582833438999</v>
      </c>
      <c r="O178" s="1">
        <v>0.38557207929826898</v>
      </c>
      <c r="P178" s="1">
        <v>-1.18863137541055</v>
      </c>
      <c r="Q178" s="1">
        <v>0.51239669421487599</v>
      </c>
      <c r="R178" s="1">
        <v>113</v>
      </c>
      <c r="S178" s="1">
        <v>1.87783314077029</v>
      </c>
      <c r="T178" s="1">
        <v>-4.7406221845854302E-3</v>
      </c>
      <c r="U178" s="1">
        <v>0.18098172277997501</v>
      </c>
      <c r="V178" s="1">
        <v>0.42541946685592003</v>
      </c>
      <c r="W178" s="1">
        <v>-1.2592049696672201</v>
      </c>
      <c r="X178" s="1">
        <v>0.42477876106194601</v>
      </c>
      <c r="Y178" s="1">
        <v>107</v>
      </c>
      <c r="Z178" s="1">
        <v>3.8981199104808599</v>
      </c>
      <c r="AA178" s="1">
        <v>-5.0437248925808203E-3</v>
      </c>
      <c r="AB178" s="1">
        <v>0.22360227946792</v>
      </c>
      <c r="AC178" s="1">
        <v>0.47286602697584401</v>
      </c>
      <c r="AD178" s="1">
        <v>-1.14129273984344</v>
      </c>
      <c r="AE178" s="1">
        <v>0.50467289719626096</v>
      </c>
      <c r="AF178" s="1">
        <v>127</v>
      </c>
      <c r="AG178" s="1">
        <v>1.73079598694785</v>
      </c>
      <c r="AH178" s="1">
        <v>-3.5772820022694101E-3</v>
      </c>
      <c r="AI178" s="1">
        <v>0.10604527164644501</v>
      </c>
      <c r="AJ178" s="1">
        <v>0.32564592987851898</v>
      </c>
      <c r="AK178" s="1">
        <v>-1.39511897003501</v>
      </c>
      <c r="AL178" s="1">
        <v>0.440944881889763</v>
      </c>
      <c r="AM178" s="1">
        <v>63</v>
      </c>
      <c r="AN178" s="1">
        <v>2.11114171993865</v>
      </c>
      <c r="AO178" s="1">
        <v>-3.48127131956999E-3</v>
      </c>
      <c r="AP178" s="1">
        <v>8.1180875572820402E-2</v>
      </c>
      <c r="AQ178" s="1">
        <v>0.28492257820822198</v>
      </c>
      <c r="AR178" s="1">
        <v>-0.76975329407776805</v>
      </c>
      <c r="AS178" s="1">
        <v>0.53968253968253899</v>
      </c>
      <c r="AT178" s="1">
        <v>171</v>
      </c>
      <c r="AU178" s="1">
        <v>3.5177741774900602</v>
      </c>
      <c r="AV178" s="1">
        <v>-4.5302531266751597E-3</v>
      </c>
      <c r="AW178" s="1">
        <v>0.248466675541545</v>
      </c>
      <c r="AX178" s="1">
        <v>0.498464317219944</v>
      </c>
      <c r="AY178" s="1">
        <v>-1.55411983947415</v>
      </c>
      <c r="AZ178" s="1">
        <v>0.44444444444444398</v>
      </c>
      <c r="BA178" s="1">
        <v>758</v>
      </c>
      <c r="BB178" s="1">
        <v>0</v>
      </c>
      <c r="BC178" s="1">
        <v>1.18051118210862</v>
      </c>
      <c r="BD178" s="1">
        <f t="shared" si="9"/>
        <v>2.3372629953814403</v>
      </c>
      <c r="BE178" s="1">
        <f t="shared" si="10"/>
        <v>0.55028480483922992</v>
      </c>
      <c r="BF178">
        <f>VLOOKUP($B178,vols!$A$1:$E$506,4,0)</f>
        <v>25</v>
      </c>
      <c r="BG178">
        <f>VLOOKUP($B178,vols!$A$1:$E$506,5,0)</f>
        <v>51</v>
      </c>
    </row>
    <row r="179" spans="1:59" hidden="1" x14ac:dyDescent="0.15">
      <c r="A179">
        <v>451</v>
      </c>
      <c r="B179" t="s">
        <v>504</v>
      </c>
      <c r="D179" s="1">
        <v>255</v>
      </c>
      <c r="E179" s="1">
        <v>3.6532725655192202</v>
      </c>
      <c r="F179" s="1">
        <v>-2.9830490025058898E-3</v>
      </c>
      <c r="G179" s="1">
        <v>0.108552669985143</v>
      </c>
      <c r="H179" s="1">
        <v>0.32947332211446601</v>
      </c>
      <c r="I179" s="1">
        <v>-2.2997141066652298</v>
      </c>
      <c r="J179" s="1">
        <v>0.48235294117646998</v>
      </c>
      <c r="K179" s="1">
        <v>124</v>
      </c>
      <c r="L179" s="1">
        <v>2.1107215437884999</v>
      </c>
      <c r="M179" s="2">
        <v>-1.7250855884957199E-3</v>
      </c>
      <c r="N179" s="1">
        <v>4.3657001443629398E-2</v>
      </c>
      <c r="O179" s="1">
        <v>0.208942579297828</v>
      </c>
      <c r="P179" s="1">
        <v>-1.01552076220195</v>
      </c>
      <c r="Q179" s="1">
        <v>0.52419354838709598</v>
      </c>
      <c r="R179" s="1">
        <v>131</v>
      </c>
      <c r="S179" s="1">
        <v>1.5425510217307099</v>
      </c>
      <c r="T179" s="1">
        <v>-4.1641902232940602E-3</v>
      </c>
      <c r="U179" s="1">
        <v>6.4895668541513699E-2</v>
      </c>
      <c r="V179" s="1">
        <v>0.25474628268438698</v>
      </c>
      <c r="W179" s="1">
        <v>-2.1413812735684501</v>
      </c>
      <c r="X179" s="1">
        <v>0.44274809160305301</v>
      </c>
      <c r="Y179" s="1">
        <v>121</v>
      </c>
      <c r="Z179" s="1">
        <v>2.2564374160961198</v>
      </c>
      <c r="AA179" s="1">
        <v>-2.4897717875972201E-3</v>
      </c>
      <c r="AB179" s="1">
        <v>3.9943852617685502E-2</v>
      </c>
      <c r="AC179" s="1">
        <v>0.199859582251353</v>
      </c>
      <c r="AD179" s="1">
        <v>-1.4949126338906999</v>
      </c>
      <c r="AE179" s="1">
        <v>0.48760330578512301</v>
      </c>
      <c r="AF179" s="1">
        <v>134</v>
      </c>
      <c r="AG179" s="1">
        <v>1.39683514942309</v>
      </c>
      <c r="AH179" s="1">
        <v>-3.4247897919763401E-3</v>
      </c>
      <c r="AI179" s="1">
        <v>6.8608817367457595E-2</v>
      </c>
      <c r="AJ179" s="1">
        <v>0.26193284896602298</v>
      </c>
      <c r="AK179" s="1">
        <v>-1.7520591019279099</v>
      </c>
      <c r="AL179" s="1">
        <v>0.47761194029850701</v>
      </c>
      <c r="AM179" s="1">
        <v>71</v>
      </c>
      <c r="AN179" s="1">
        <v>1.55436667744498</v>
      </c>
      <c r="AO179" s="1">
        <v>-2.5412541017463901E-3</v>
      </c>
      <c r="AP179" s="1">
        <v>3.8061859406998397E-2</v>
      </c>
      <c r="AQ179" s="1">
        <v>0.19509448840753599</v>
      </c>
      <c r="AR179" s="1">
        <v>-0.92482900309870497</v>
      </c>
      <c r="AS179" s="1">
        <v>0.54929577464788704</v>
      </c>
      <c r="AT179" s="1">
        <v>184</v>
      </c>
      <c r="AU179" s="1">
        <v>2.09890588807423</v>
      </c>
      <c r="AV179" s="1">
        <v>-3.1544557672814298E-3</v>
      </c>
      <c r="AW179" s="1">
        <v>7.0490810578144603E-2</v>
      </c>
      <c r="AX179" s="1">
        <v>0.26550105570062099</v>
      </c>
      <c r="AY179" s="1">
        <v>-2.1742490020959599</v>
      </c>
      <c r="AZ179" s="1">
        <v>0.45652173913043398</v>
      </c>
      <c r="BA179" s="1">
        <v>829</v>
      </c>
      <c r="BB179" s="1">
        <v>0</v>
      </c>
      <c r="BC179" s="1">
        <v>-0.1929298981426</v>
      </c>
      <c r="BD179" s="1">
        <f t="shared" si="9"/>
        <v>2.2918357862168302</v>
      </c>
      <c r="BE179" s="1">
        <f t="shared" si="10"/>
        <v>1.20390525128049</v>
      </c>
      <c r="BF179">
        <f>VLOOKUP($B179,vols!$A$1:$E$506,4,0)</f>
        <v>239</v>
      </c>
      <c r="BG179">
        <f>VLOOKUP($B179,vols!$A$1:$E$506,5,0)</f>
        <v>332</v>
      </c>
    </row>
    <row r="180" spans="1:59" hidden="1" x14ac:dyDescent="0.15">
      <c r="A180">
        <v>347</v>
      </c>
      <c r="B180" t="s">
        <v>400</v>
      </c>
      <c r="D180" s="1">
        <v>227</v>
      </c>
      <c r="E180" s="1">
        <v>2.5710666425321298</v>
      </c>
      <c r="F180" s="1">
        <v>-3.1602806149949999E-3</v>
      </c>
      <c r="G180" s="1">
        <v>7.9943407158334395E-2</v>
      </c>
      <c r="H180" s="1">
        <v>0.28274265182022701</v>
      </c>
      <c r="I180" s="1">
        <v>-2.53723198458218</v>
      </c>
      <c r="J180" s="1">
        <v>0.444933920704845</v>
      </c>
      <c r="K180" s="1">
        <v>122</v>
      </c>
      <c r="L180" s="1">
        <v>1.8322721140657201</v>
      </c>
      <c r="M180" s="2">
        <v>-2.6580773762798801E-3</v>
      </c>
      <c r="N180" s="1">
        <v>3.2074460933177701E-2</v>
      </c>
      <c r="O180" s="1">
        <v>0.17909344190443599</v>
      </c>
      <c r="P180" s="1">
        <v>-1.8107052746196199</v>
      </c>
      <c r="Q180" s="1">
        <v>0.44262295081967201</v>
      </c>
      <c r="R180" s="1">
        <v>105</v>
      </c>
      <c r="S180" s="1">
        <v>0.73879452846641303</v>
      </c>
      <c r="T180" s="1">
        <v>-3.7437929495020899E-3</v>
      </c>
      <c r="U180" s="1">
        <v>4.7868946225156597E-2</v>
      </c>
      <c r="V180" s="1">
        <v>0.218789730620878</v>
      </c>
      <c r="W180" s="1">
        <v>-1.79669428991109</v>
      </c>
      <c r="X180" s="1">
        <v>0.44761904761904697</v>
      </c>
      <c r="Y180" s="1">
        <v>100</v>
      </c>
      <c r="Z180" s="1">
        <v>1.43601286772411</v>
      </c>
      <c r="AA180" s="1">
        <v>-3.8775065788367001E-3</v>
      </c>
      <c r="AB180" s="1">
        <v>5.7017841294264501E-2</v>
      </c>
      <c r="AC180" s="1">
        <v>0.23878408928206299</v>
      </c>
      <c r="AD180" s="1">
        <v>-1.62385466740893</v>
      </c>
      <c r="AE180" s="1">
        <v>0.45</v>
      </c>
      <c r="AF180" s="1">
        <v>127</v>
      </c>
      <c r="AG180" s="1">
        <v>1.1350537748080201</v>
      </c>
      <c r="AH180" s="1">
        <v>-2.5955357615763401E-3</v>
      </c>
      <c r="AI180" s="1">
        <v>2.29255658640698E-2</v>
      </c>
      <c r="AJ180" s="1">
        <v>0.15141190793352299</v>
      </c>
      <c r="AK180" s="1">
        <v>-2.1770615417178298</v>
      </c>
      <c r="AL180" s="1">
        <v>0.440944881889763</v>
      </c>
      <c r="AM180" s="1">
        <v>64</v>
      </c>
      <c r="AN180" s="1">
        <v>-8.40579945724826E-2</v>
      </c>
      <c r="AO180" s="1">
        <v>-4.2783529772770397E-3</v>
      </c>
      <c r="AP180" s="1">
        <v>1.5740294076273201E-2</v>
      </c>
      <c r="AQ180" s="1">
        <v>0.12546032869506299</v>
      </c>
      <c r="AR180" s="1">
        <v>-2.1824794609876199</v>
      </c>
      <c r="AS180" s="1">
        <v>0.328125</v>
      </c>
      <c r="AT180" s="1">
        <v>163</v>
      </c>
      <c r="AU180" s="1">
        <v>2.6551246371046102</v>
      </c>
      <c r="AV180" s="1">
        <v>-2.72128287765727E-3</v>
      </c>
      <c r="AW180" s="1">
        <v>6.42031130820611E-2</v>
      </c>
      <c r="AX180" s="1">
        <v>0.253383332289361</v>
      </c>
      <c r="AY180" s="1">
        <v>-1.7505851906295999</v>
      </c>
      <c r="AZ180" s="1">
        <v>0.49079754601226899</v>
      </c>
      <c r="BA180" s="1">
        <v>750</v>
      </c>
      <c r="BB180" s="1">
        <v>0</v>
      </c>
      <c r="BC180" s="1">
        <v>0.36599999999999999</v>
      </c>
      <c r="BD180" s="1">
        <f t="shared" si="9"/>
        <v>2.2891246371046101</v>
      </c>
      <c r="BE180" s="1">
        <f t="shared" si="10"/>
        <v>0.76905377480802006</v>
      </c>
      <c r="BF180">
        <f>VLOOKUP($B180,vols!$A$1:$E$506,4,0)</f>
        <v>474</v>
      </c>
      <c r="BG180">
        <f>VLOOKUP($B180,vols!$A$1:$E$506,5,0)</f>
        <v>443</v>
      </c>
    </row>
    <row r="181" spans="1:59" hidden="1" x14ac:dyDescent="0.15">
      <c r="A181">
        <v>220</v>
      </c>
      <c r="B181" t="s">
        <v>273</v>
      </c>
      <c r="D181" s="1">
        <v>251</v>
      </c>
      <c r="E181" s="1">
        <v>4.5217997423782297</v>
      </c>
      <c r="F181" s="1">
        <v>-2.5888244426011502E-3</v>
      </c>
      <c r="G181" s="1">
        <v>0.104610613200293</v>
      </c>
      <c r="H181" s="1">
        <v>0.32343563996611902</v>
      </c>
      <c r="I181" s="1">
        <v>-2.0090393722873401</v>
      </c>
      <c r="J181" s="1">
        <v>0.46613545816732999</v>
      </c>
      <c r="K181" s="1">
        <v>136</v>
      </c>
      <c r="L181" s="1">
        <v>2.6484446287892398</v>
      </c>
      <c r="M181" s="2">
        <v>-2.6552911695667402E-3</v>
      </c>
      <c r="N181" s="1">
        <v>3.70173806598868E-2</v>
      </c>
      <c r="O181" s="1">
        <v>0.19239901418636901</v>
      </c>
      <c r="P181" s="1">
        <v>-1.8769306100044401</v>
      </c>
      <c r="Q181" s="1">
        <v>0.46323529411764702</v>
      </c>
      <c r="R181" s="1">
        <v>115</v>
      </c>
      <c r="S181" s="1">
        <v>1.8733551135889801</v>
      </c>
      <c r="T181" s="1">
        <v>-2.5102203133201E-3</v>
      </c>
      <c r="U181" s="1">
        <v>6.7593232540406195E-2</v>
      </c>
      <c r="V181" s="1">
        <v>0.25998698532889303</v>
      </c>
      <c r="W181" s="1">
        <v>-1.1103453338890199</v>
      </c>
      <c r="X181" s="1">
        <v>0.46956521739130402</v>
      </c>
      <c r="Y181" s="1">
        <v>115</v>
      </c>
      <c r="Z181" s="1">
        <v>3.1057378492407901</v>
      </c>
      <c r="AA181" s="1">
        <v>-2.6189918257229598E-3</v>
      </c>
      <c r="AB181" s="1">
        <v>5.9686895588809401E-2</v>
      </c>
      <c r="AC181" s="1">
        <v>0.244309016593349</v>
      </c>
      <c r="AD181" s="1">
        <v>-1.2327996082905901</v>
      </c>
      <c r="AE181" s="1">
        <v>0.48695652173913001</v>
      </c>
      <c r="AF181" s="1">
        <v>136</v>
      </c>
      <c r="AG181" s="1">
        <v>1.41606189313743</v>
      </c>
      <c r="AH181" s="1">
        <v>-2.5633152583437301E-3</v>
      </c>
      <c r="AI181" s="1">
        <v>4.4923717611483602E-2</v>
      </c>
      <c r="AJ181" s="1">
        <v>0.21195215877995499</v>
      </c>
      <c r="AK181" s="1">
        <v>-1.64476208754574</v>
      </c>
      <c r="AL181" s="1">
        <v>0.44852941176470501</v>
      </c>
      <c r="AM181" s="1">
        <v>75</v>
      </c>
      <c r="AN181" s="1">
        <v>0.122800252711648</v>
      </c>
      <c r="AO181" s="1">
        <v>-4.4166849319755798E-3</v>
      </c>
      <c r="AP181" s="1">
        <v>2.8887907643284801E-2</v>
      </c>
      <c r="AQ181" s="1">
        <v>0.16996443052381499</v>
      </c>
      <c r="AR181" s="1">
        <v>-1.9489452521170501</v>
      </c>
      <c r="AS181" s="1">
        <v>0.34666666666666601</v>
      </c>
      <c r="AT181" s="1">
        <v>176</v>
      </c>
      <c r="AU181" s="1">
        <v>4.3989994896665801</v>
      </c>
      <c r="AV181" s="1">
        <v>-1.8099066204245401E-3</v>
      </c>
      <c r="AW181" s="1">
        <v>7.5722705557008094E-2</v>
      </c>
      <c r="AX181" s="1">
        <v>0.27517758912565499</v>
      </c>
      <c r="AY181" s="1">
        <v>-1.15759268844114</v>
      </c>
      <c r="AZ181" s="1">
        <v>0.51704545454545403</v>
      </c>
      <c r="BA181" s="1">
        <v>826</v>
      </c>
      <c r="BB181" s="1">
        <v>0</v>
      </c>
      <c r="BC181" s="1">
        <v>2.1218195836545801</v>
      </c>
      <c r="BD181" s="1">
        <f t="shared" si="9"/>
        <v>2.2771799060119999</v>
      </c>
      <c r="BE181" s="1">
        <f t="shared" si="10"/>
        <v>-0.70575769051715009</v>
      </c>
      <c r="BF181">
        <f>VLOOKUP($B181,vols!$A$1:$E$506,4,0)</f>
        <v>345</v>
      </c>
      <c r="BG181">
        <f>VLOOKUP($B181,vols!$A$1:$E$506,5,0)</f>
        <v>340</v>
      </c>
    </row>
    <row r="182" spans="1:59" hidden="1" x14ac:dyDescent="0.15">
      <c r="A182">
        <v>196</v>
      </c>
      <c r="B182" t="s">
        <v>249</v>
      </c>
      <c r="D182" s="1">
        <v>211</v>
      </c>
      <c r="E182" s="1">
        <v>3.6127429382009502</v>
      </c>
      <c r="F182" s="1">
        <v>-3.7549536009291E-3</v>
      </c>
      <c r="G182" s="1">
        <v>0.13195735324472199</v>
      </c>
      <c r="H182" s="1">
        <v>0.36325934708513902</v>
      </c>
      <c r="I182" s="1">
        <v>-2.1707363142132601</v>
      </c>
      <c r="J182" s="1">
        <v>0.47393364928909898</v>
      </c>
      <c r="K182" s="1">
        <v>117</v>
      </c>
      <c r="L182" s="1">
        <v>2.4400463396966701</v>
      </c>
      <c r="M182" s="2">
        <v>-2.9663715595913101E-3</v>
      </c>
      <c r="N182" s="1">
        <v>4.5074485963052101E-2</v>
      </c>
      <c r="O182" s="1">
        <v>0.212307526863868</v>
      </c>
      <c r="P182" s="1">
        <v>-1.63472994857465</v>
      </c>
      <c r="Q182" s="1">
        <v>0.512820512820512</v>
      </c>
      <c r="R182" s="1">
        <v>94</v>
      </c>
      <c r="S182" s="1">
        <v>1.1726965985042801</v>
      </c>
      <c r="T182" s="1">
        <v>-4.7470406851927802E-3</v>
      </c>
      <c r="U182" s="1">
        <v>8.6882867281669898E-2</v>
      </c>
      <c r="V182" s="1">
        <v>0.29475899864409499</v>
      </c>
      <c r="W182" s="1">
        <v>-1.4977482816597001</v>
      </c>
      <c r="X182" s="1">
        <v>0.42553191489361702</v>
      </c>
      <c r="Y182" s="1">
        <v>94</v>
      </c>
      <c r="Z182" s="1">
        <v>1.6836156034326899</v>
      </c>
      <c r="AA182" s="1">
        <v>-4.4557996545229002E-3</v>
      </c>
      <c r="AB182" s="1">
        <v>3.3077817118864997E-2</v>
      </c>
      <c r="AC182" s="1">
        <v>0.181873079698082</v>
      </c>
      <c r="AD182" s="1">
        <v>-2.27845357080077</v>
      </c>
      <c r="AE182" s="1">
        <v>0.44680851063829702</v>
      </c>
      <c r="AF182" s="1">
        <v>117</v>
      </c>
      <c r="AG182" s="1">
        <v>1.92912733476826</v>
      </c>
      <c r="AH182" s="1">
        <v>-3.1978708403801901E-3</v>
      </c>
      <c r="AI182" s="1">
        <v>9.8879536125856995E-2</v>
      </c>
      <c r="AJ182" s="1">
        <v>0.31445116652010802</v>
      </c>
      <c r="AK182" s="1">
        <v>-1.1898537139010901</v>
      </c>
      <c r="AL182" s="1">
        <v>0.49572649572649502</v>
      </c>
      <c r="AM182" s="1">
        <v>63</v>
      </c>
      <c r="AN182" s="1">
        <v>1.163995858177</v>
      </c>
      <c r="AO182" s="1">
        <v>-2.8458306094677499E-3</v>
      </c>
      <c r="AP182" s="1">
        <v>4.6398362748599098E-2</v>
      </c>
      <c r="AQ182" s="1">
        <v>0.21540279187744699</v>
      </c>
      <c r="AR182" s="1">
        <v>-0.83233521178533798</v>
      </c>
      <c r="AS182" s="1">
        <v>0.53968253968253899</v>
      </c>
      <c r="AT182" s="1">
        <v>148</v>
      </c>
      <c r="AU182" s="1">
        <v>2.4487470800239501</v>
      </c>
      <c r="AV182" s="1">
        <v>-4.1445777401268296E-3</v>
      </c>
      <c r="AW182" s="1">
        <v>8.5558990496122894E-2</v>
      </c>
      <c r="AX182" s="1">
        <v>0.29250468457124301</v>
      </c>
      <c r="AY182" s="1">
        <v>-2.08288263380018</v>
      </c>
      <c r="AZ182" s="1">
        <v>0.445945945945945</v>
      </c>
      <c r="BA182" s="1">
        <v>683</v>
      </c>
      <c r="BB182" s="1">
        <v>0</v>
      </c>
      <c r="BC182" s="1">
        <v>0.185354691075514</v>
      </c>
      <c r="BD182" s="1">
        <f t="shared" si="9"/>
        <v>2.2633923889484362</v>
      </c>
      <c r="BE182" s="1">
        <f t="shared" si="10"/>
        <v>1.7437726436927461</v>
      </c>
      <c r="BF182">
        <f>VLOOKUP($B182,vols!$A$1:$E$506,4,0)</f>
        <v>56</v>
      </c>
      <c r="BG182">
        <f>VLOOKUP($B182,vols!$A$1:$E$506,5,0)</f>
        <v>70</v>
      </c>
    </row>
    <row r="183" spans="1:59" hidden="1" x14ac:dyDescent="0.15">
      <c r="A183">
        <v>467</v>
      </c>
      <c r="B183" t="s">
        <v>520</v>
      </c>
      <c r="D183" s="1">
        <v>247</v>
      </c>
      <c r="E183" s="1">
        <v>3.6909606673431701</v>
      </c>
      <c r="F183" s="1">
        <v>-4.60974611825058E-3</v>
      </c>
      <c r="G183" s="1">
        <v>0.135010697576466</v>
      </c>
      <c r="H183" s="1">
        <v>0.367438018686779</v>
      </c>
      <c r="I183" s="1">
        <v>-3.08622811853422</v>
      </c>
      <c r="J183" s="1">
        <v>0.46153846153846101</v>
      </c>
      <c r="K183" s="1">
        <v>140</v>
      </c>
      <c r="L183" s="1">
        <v>2.9480024466374601</v>
      </c>
      <c r="M183" s="2">
        <v>-3.5970685160824898E-3</v>
      </c>
      <c r="N183" s="1">
        <v>6.0674192834709498E-2</v>
      </c>
      <c r="O183" s="1">
        <v>0.24632132030075901</v>
      </c>
      <c r="P183" s="1">
        <v>-2.0298385991312902</v>
      </c>
      <c r="Q183" s="1">
        <v>0.49285714285714199</v>
      </c>
      <c r="R183" s="1">
        <v>107</v>
      </c>
      <c r="S183" s="1">
        <v>0.74295822070571105</v>
      </c>
      <c r="T183" s="1">
        <v>-5.9252805734035198E-3</v>
      </c>
      <c r="U183" s="1">
        <v>7.4336504741756806E-2</v>
      </c>
      <c r="V183" s="1">
        <v>0.27264721664039898</v>
      </c>
      <c r="W183" s="1">
        <v>-2.3253676643630601</v>
      </c>
      <c r="X183" s="1">
        <v>0.420560747663551</v>
      </c>
      <c r="Y183" s="1">
        <v>118</v>
      </c>
      <c r="Z183" s="1">
        <v>1.9762612213461901</v>
      </c>
      <c r="AA183" s="1">
        <v>-3.6258161015228401E-3</v>
      </c>
      <c r="AB183" s="1">
        <v>5.2511683918477402E-2</v>
      </c>
      <c r="AC183" s="1">
        <v>0.229154279729786</v>
      </c>
      <c r="AD183" s="1">
        <v>-1.8512439932538101</v>
      </c>
      <c r="AE183" s="1">
        <v>0.483050847457627</v>
      </c>
      <c r="AF183" s="1">
        <v>129</v>
      </c>
      <c r="AG183" s="1">
        <v>1.71469944599698</v>
      </c>
      <c r="AH183" s="1">
        <v>-5.5021477613292199E-3</v>
      </c>
      <c r="AI183" s="1">
        <v>8.2499013657988896E-2</v>
      </c>
      <c r="AJ183" s="1">
        <v>0.28722641532071602</v>
      </c>
      <c r="AK183" s="1">
        <v>-2.4711413134440701</v>
      </c>
      <c r="AL183" s="1">
        <v>0.44186046511627902</v>
      </c>
      <c r="AM183" s="1">
        <v>71</v>
      </c>
      <c r="AN183" s="1">
        <v>-0.30365362728315798</v>
      </c>
      <c r="AO183" s="1">
        <v>-5.4797505387290304E-3</v>
      </c>
      <c r="AP183" s="1">
        <v>4.1609283083656697E-2</v>
      </c>
      <c r="AQ183" s="1">
        <v>0.2039835363054</v>
      </c>
      <c r="AR183" s="1">
        <v>-1.9073220089059699</v>
      </c>
      <c r="AS183" s="1">
        <v>0.42253521126760502</v>
      </c>
      <c r="AT183" s="1">
        <v>176</v>
      </c>
      <c r="AU183" s="1">
        <v>3.9946142946263299</v>
      </c>
      <c r="AV183" s="1">
        <v>-4.2567728962278903E-3</v>
      </c>
      <c r="AW183" s="1">
        <v>9.3401414492809601E-2</v>
      </c>
      <c r="AX183" s="1">
        <v>0.30561644997088999</v>
      </c>
      <c r="AY183" s="1">
        <v>-2.4374841632733899</v>
      </c>
      <c r="AZ183" s="1">
        <v>0.47727272727272702</v>
      </c>
      <c r="BA183" s="1">
        <v>810</v>
      </c>
      <c r="BB183" s="1">
        <v>0</v>
      </c>
      <c r="BC183" s="1">
        <v>1.74751698902247</v>
      </c>
      <c r="BD183" s="1">
        <f t="shared" si="9"/>
        <v>2.2470973056038597</v>
      </c>
      <c r="BE183" s="1">
        <f t="shared" si="10"/>
        <v>-3.2817543025490004E-2</v>
      </c>
      <c r="BF183">
        <f>VLOOKUP($B183,vols!$A$1:$E$506,4,0)</f>
        <v>104</v>
      </c>
      <c r="BG183">
        <f>VLOOKUP($B183,vols!$A$1:$E$506,5,0)</f>
        <v>109</v>
      </c>
    </row>
    <row r="184" spans="1:59" hidden="1" x14ac:dyDescent="0.15">
      <c r="A184">
        <v>176</v>
      </c>
      <c r="B184" t="s">
        <v>229</v>
      </c>
      <c r="D184" s="1">
        <v>235</v>
      </c>
      <c r="E184" s="1">
        <v>4.0464471867417497</v>
      </c>
      <c r="F184" s="1">
        <v>-7.7575188136752799E-4</v>
      </c>
      <c r="G184" s="1">
        <v>8.1945440290672994E-2</v>
      </c>
      <c r="H184" s="1">
        <v>0.28626114002894798</v>
      </c>
      <c r="I184" s="1">
        <v>-0.63683702266725295</v>
      </c>
      <c r="J184" s="1">
        <v>0.48085106382978698</v>
      </c>
      <c r="K184" s="1">
        <v>132</v>
      </c>
      <c r="L184" s="1">
        <v>2.2949662766394501</v>
      </c>
      <c r="M184" s="2">
        <v>-7.4567053957347296E-4</v>
      </c>
      <c r="N184" s="1">
        <v>4.2293062979185302E-2</v>
      </c>
      <c r="O184" s="1">
        <v>0.20565277284584599</v>
      </c>
      <c r="P184" s="1">
        <v>-0.47861504545566502</v>
      </c>
      <c r="Q184" s="1">
        <v>0.49242424242424199</v>
      </c>
      <c r="R184" s="1">
        <v>103</v>
      </c>
      <c r="S184" s="1">
        <v>1.7514809101022899</v>
      </c>
      <c r="T184" s="1">
        <v>-8.1430272716184998E-4</v>
      </c>
      <c r="U184" s="1">
        <v>3.9652377311487602E-2</v>
      </c>
      <c r="V184" s="1">
        <v>0.199129046880377</v>
      </c>
      <c r="W184" s="1">
        <v>-0.42120013233456299</v>
      </c>
      <c r="X184" s="1">
        <v>0.466019417475728</v>
      </c>
      <c r="Y184" s="1">
        <v>114</v>
      </c>
      <c r="Z184" s="1">
        <v>1.4273042541193199</v>
      </c>
      <c r="AA184" s="1">
        <v>-1.3808366596285799E-3</v>
      </c>
      <c r="AB184" s="1">
        <v>3.8900573880198498E-2</v>
      </c>
      <c r="AC184" s="1">
        <v>0.19723228407184901</v>
      </c>
      <c r="AD184" s="1">
        <v>-0.79812176763269704</v>
      </c>
      <c r="AE184" s="1">
        <v>0.47368421052631499</v>
      </c>
      <c r="AF184" s="1">
        <v>121</v>
      </c>
      <c r="AG184" s="1">
        <v>2.6191429326224198</v>
      </c>
      <c r="AH184" s="1">
        <v>-2.0567200763397199E-4</v>
      </c>
      <c r="AI184" s="1">
        <v>4.3044866410474399E-2</v>
      </c>
      <c r="AJ184" s="1">
        <v>0.20747256785048501</v>
      </c>
      <c r="AK184" s="1">
        <v>-0.11994989593826599</v>
      </c>
      <c r="AL184" s="1">
        <v>0.48760330578512301</v>
      </c>
      <c r="AM184" s="1">
        <v>64</v>
      </c>
      <c r="AN184" s="1">
        <v>1.0123505977076901</v>
      </c>
      <c r="AO184" s="1">
        <v>1.5817006751303001E-4</v>
      </c>
      <c r="AP184" s="1">
        <v>2.5399022484731502E-2</v>
      </c>
      <c r="AQ184" s="1">
        <v>0.159370707737437</v>
      </c>
      <c r="AR184" s="1">
        <v>6.3517847567768695E-2</v>
      </c>
      <c r="AS184" s="1">
        <v>0.53125</v>
      </c>
      <c r="AT184" s="1">
        <v>171</v>
      </c>
      <c r="AU184" s="1">
        <v>3.0340965890340601</v>
      </c>
      <c r="AV184" s="1">
        <v>-1.12528992071463E-3</v>
      </c>
      <c r="AW184" s="1">
        <v>5.6546417805941399E-2</v>
      </c>
      <c r="AX184" s="1">
        <v>0.237794907022714</v>
      </c>
      <c r="AY184" s="1">
        <v>-0.80920394322752398</v>
      </c>
      <c r="AZ184" s="1">
        <v>0.461988304093567</v>
      </c>
      <c r="BA184" s="1">
        <v>742</v>
      </c>
      <c r="BB184" s="1">
        <v>0</v>
      </c>
      <c r="BC184" s="1">
        <v>0.81053268765133102</v>
      </c>
      <c r="BD184" s="1">
        <f t="shared" si="9"/>
        <v>2.2235639013827289</v>
      </c>
      <c r="BE184" s="1">
        <f t="shared" si="10"/>
        <v>1.8086102449710888</v>
      </c>
      <c r="BF184">
        <f>VLOOKUP($B184,vols!$A$1:$E$506,4,0)</f>
        <v>308</v>
      </c>
      <c r="BG184">
        <f>VLOOKUP($B184,vols!$A$1:$E$506,5,0)</f>
        <v>372</v>
      </c>
    </row>
    <row r="185" spans="1:59" hidden="1" x14ac:dyDescent="0.15">
      <c r="A185">
        <v>391</v>
      </c>
      <c r="B185" t="s">
        <v>444</v>
      </c>
      <c r="D185" s="1">
        <v>248</v>
      </c>
      <c r="E185" s="1">
        <v>2.7321049579758401</v>
      </c>
      <c r="F185" s="1">
        <v>-3.0785073643256602E-3</v>
      </c>
      <c r="G185" s="1">
        <v>0.112924583946618</v>
      </c>
      <c r="H185" s="1">
        <v>0.336042532942807</v>
      </c>
      <c r="I185" s="1">
        <v>-2.2719440294264799</v>
      </c>
      <c r="J185" s="1">
        <v>0.43145161290322498</v>
      </c>
      <c r="K185" s="1">
        <v>118</v>
      </c>
      <c r="L185" s="1">
        <v>1.98603213844625</v>
      </c>
      <c r="M185" s="2">
        <v>-1.3833212999858199E-3</v>
      </c>
      <c r="N185" s="1">
        <v>5.0835033720802503E-2</v>
      </c>
      <c r="O185" s="1">
        <v>0.22546625849736901</v>
      </c>
      <c r="P185" s="1">
        <v>-0.72397490642810003</v>
      </c>
      <c r="Q185" s="1">
        <v>0.483050847457627</v>
      </c>
      <c r="R185" s="1">
        <v>130</v>
      </c>
      <c r="S185" s="1">
        <v>0.74607281952958804</v>
      </c>
      <c r="T185" s="1">
        <v>-4.6172147150341297E-3</v>
      </c>
      <c r="U185" s="1">
        <v>6.2089550225815499E-2</v>
      </c>
      <c r="V185" s="1">
        <v>0.24917774825576899</v>
      </c>
      <c r="W185" s="1">
        <v>-2.4088744567123999</v>
      </c>
      <c r="X185" s="1">
        <v>0.38461538461538403</v>
      </c>
      <c r="Y185" s="1">
        <v>123</v>
      </c>
      <c r="Z185" s="1">
        <v>1.48796068710084</v>
      </c>
      <c r="AA185" s="1">
        <v>-3.5450522002992502E-3</v>
      </c>
      <c r="AB185" s="1">
        <v>5.8854540779742198E-2</v>
      </c>
      <c r="AC185" s="1">
        <v>0.242599548185362</v>
      </c>
      <c r="AD185" s="1">
        <v>-1.7973711158919401</v>
      </c>
      <c r="AE185" s="1">
        <v>0.439024390243902</v>
      </c>
      <c r="AF185" s="1">
        <v>125</v>
      </c>
      <c r="AG185" s="1">
        <v>1.2441442708749899</v>
      </c>
      <c r="AH185" s="1">
        <v>-2.6194272457276402E-3</v>
      </c>
      <c r="AI185" s="1">
        <v>5.40700431668759E-2</v>
      </c>
      <c r="AJ185" s="1">
        <v>0.23252966083249599</v>
      </c>
      <c r="AK185" s="1">
        <v>-1.4081145800656301</v>
      </c>
      <c r="AL185" s="1">
        <v>0.42399999999999999</v>
      </c>
      <c r="AM185" s="1">
        <v>66</v>
      </c>
      <c r="AN185" s="1">
        <v>0.19965592044627201</v>
      </c>
      <c r="AO185" s="1">
        <v>-2.93195942290283E-3</v>
      </c>
      <c r="AP185" s="1">
        <v>2.79289978445461E-2</v>
      </c>
      <c r="AQ185" s="1">
        <v>0.167119711119144</v>
      </c>
      <c r="AR185" s="1">
        <v>-1.1579084275320899</v>
      </c>
      <c r="AS185" s="1">
        <v>0.439393939393939</v>
      </c>
      <c r="AT185" s="1">
        <v>182</v>
      </c>
      <c r="AU185" s="1">
        <v>2.5324490375295601</v>
      </c>
      <c r="AV185" s="1">
        <v>-3.1316511233031698E-3</v>
      </c>
      <c r="AW185" s="1">
        <v>8.4995586102071904E-2</v>
      </c>
      <c r="AX185" s="1">
        <v>0.291540024871495</v>
      </c>
      <c r="AY185" s="1">
        <v>-1.9549991624388601</v>
      </c>
      <c r="AZ185" s="1">
        <v>0.42857142857142799</v>
      </c>
      <c r="BA185" s="1">
        <v>785</v>
      </c>
      <c r="BB185" s="1">
        <v>0</v>
      </c>
      <c r="BC185" s="1">
        <v>0.32140300644237602</v>
      </c>
      <c r="BD185" s="1">
        <f t="shared" si="9"/>
        <v>2.211046031087184</v>
      </c>
      <c r="BE185" s="1">
        <f t="shared" si="10"/>
        <v>0.92274126443261384</v>
      </c>
      <c r="BF185">
        <f>VLOOKUP($B185,vols!$A$1:$E$506,4,0)</f>
        <v>160</v>
      </c>
      <c r="BG185">
        <f>VLOOKUP($B185,vols!$A$1:$E$506,5,0)</f>
        <v>160</v>
      </c>
    </row>
    <row r="186" spans="1:59" hidden="1" x14ac:dyDescent="0.15">
      <c r="A186">
        <v>228</v>
      </c>
      <c r="B186" t="s">
        <v>281</v>
      </c>
      <c r="D186" s="1">
        <v>242</v>
      </c>
      <c r="E186" s="1">
        <v>3.22927432195437</v>
      </c>
      <c r="F186" s="1">
        <v>-3.4220670697753999E-3</v>
      </c>
      <c r="G186" s="1">
        <v>8.0202144432867106E-2</v>
      </c>
      <c r="H186" s="1">
        <v>0.28319983127266701</v>
      </c>
      <c r="I186" s="1">
        <v>-2.9242257213363398</v>
      </c>
      <c r="J186" s="1">
        <v>0.44214876033057798</v>
      </c>
      <c r="K186" s="1">
        <v>123</v>
      </c>
      <c r="L186" s="1">
        <v>1.85050292398857</v>
      </c>
      <c r="M186" s="2">
        <v>-2.3731519120488401E-3</v>
      </c>
      <c r="N186" s="1">
        <v>2.7129614369547701E-2</v>
      </c>
      <c r="O186" s="1">
        <v>0.164710699013597</v>
      </c>
      <c r="P186" s="1">
        <v>-1.77218411997578</v>
      </c>
      <c r="Q186" s="1">
        <v>0.47154471544715398</v>
      </c>
      <c r="R186" s="1">
        <v>119</v>
      </c>
      <c r="S186" s="1">
        <v>1.3787713979657901</v>
      </c>
      <c r="T186" s="1">
        <v>-4.5062398798625097E-3</v>
      </c>
      <c r="U186" s="1">
        <v>5.3072530063319398E-2</v>
      </c>
      <c r="V186" s="1">
        <v>0.230374760039635</v>
      </c>
      <c r="W186" s="1">
        <v>-2.32769660014569</v>
      </c>
      <c r="X186" s="1">
        <v>0.41176470588235198</v>
      </c>
      <c r="Y186" s="1">
        <v>117</v>
      </c>
      <c r="Z186" s="1">
        <v>1.62547959217</v>
      </c>
      <c r="AA186" s="1">
        <v>-3.20948164633601E-3</v>
      </c>
      <c r="AB186" s="1">
        <v>4.7734530954961503E-2</v>
      </c>
      <c r="AC186" s="1">
        <v>0.21848233556734301</v>
      </c>
      <c r="AD186" s="1">
        <v>-1.71871722098818</v>
      </c>
      <c r="AE186" s="1">
        <v>0.45299145299145299</v>
      </c>
      <c r="AF186" s="1">
        <v>125</v>
      </c>
      <c r="AG186" s="1">
        <v>1.60379472978437</v>
      </c>
      <c r="AH186" s="1">
        <v>-3.62104702611466E-3</v>
      </c>
      <c r="AI186" s="1">
        <v>3.2467613477905603E-2</v>
      </c>
      <c r="AJ186" s="1">
        <v>0.18018771733363401</v>
      </c>
      <c r="AK186" s="1">
        <v>-2.51199629454345</v>
      </c>
      <c r="AL186" s="1">
        <v>0.432</v>
      </c>
      <c r="AM186" s="1">
        <v>67</v>
      </c>
      <c r="AN186" s="1">
        <v>0.101029794665116</v>
      </c>
      <c r="AO186" s="1">
        <v>-6.3822297262464698E-3</v>
      </c>
      <c r="AP186" s="1">
        <v>2.03077304603765E-2</v>
      </c>
      <c r="AQ186" s="1">
        <v>0.14250519450313501</v>
      </c>
      <c r="AR186" s="1">
        <v>-3.0006582788047398</v>
      </c>
      <c r="AS186" s="1">
        <v>0.328358208955223</v>
      </c>
      <c r="AT186" s="1">
        <v>175</v>
      </c>
      <c r="AU186" s="1">
        <v>3.1282445272892501</v>
      </c>
      <c r="AV186" s="1">
        <v>-2.2887476527264699E-3</v>
      </c>
      <c r="AW186" s="1">
        <v>5.9894413972490602E-2</v>
      </c>
      <c r="AX186" s="1">
        <v>0.244733352799512</v>
      </c>
      <c r="AY186" s="1">
        <v>-1.6366009562875199</v>
      </c>
      <c r="AZ186" s="1">
        <v>0.48571428571428499</v>
      </c>
      <c r="BA186" s="1">
        <v>780</v>
      </c>
      <c r="BB186" s="1">
        <v>0</v>
      </c>
      <c r="BC186" s="1">
        <v>0.93894769136370604</v>
      </c>
      <c r="BD186" s="1">
        <f t="shared" si="9"/>
        <v>2.189296835925544</v>
      </c>
      <c r="BE186" s="1">
        <f t="shared" si="10"/>
        <v>0.66484703842066395</v>
      </c>
      <c r="BF186">
        <f>VLOOKUP($B186,vols!$A$1:$E$506,4,0)</f>
        <v>422</v>
      </c>
      <c r="BG186">
        <f>VLOOKUP($B186,vols!$A$1:$E$506,5,0)</f>
        <v>423</v>
      </c>
    </row>
    <row r="187" spans="1:59" hidden="1" x14ac:dyDescent="0.15">
      <c r="A187">
        <v>294</v>
      </c>
      <c r="B187" t="s">
        <v>347</v>
      </c>
      <c r="D187" s="1">
        <v>235</v>
      </c>
      <c r="E187" s="1">
        <v>3.59771435460961</v>
      </c>
      <c r="F187" s="1">
        <v>-2.37493375676196E-3</v>
      </c>
      <c r="G187" s="1">
        <v>8.9928641488306996E-2</v>
      </c>
      <c r="H187" s="1">
        <v>0.29988104556358097</v>
      </c>
      <c r="I187" s="1">
        <v>-1.8611027308851</v>
      </c>
      <c r="J187" s="1">
        <v>0.49787234042553102</v>
      </c>
      <c r="K187" s="1">
        <v>126</v>
      </c>
      <c r="L187" s="1">
        <v>2.5229396574816398</v>
      </c>
      <c r="M187" s="2">
        <v>-1.7851074456488999E-3</v>
      </c>
      <c r="N187" s="1">
        <v>3.4428651521302499E-2</v>
      </c>
      <c r="O187" s="1">
        <v>0.18554959315854699</v>
      </c>
      <c r="P187" s="1">
        <v>-1.2122017317471001</v>
      </c>
      <c r="Q187" s="1">
        <v>0.56349206349206304</v>
      </c>
      <c r="R187" s="1">
        <v>109</v>
      </c>
      <c r="S187" s="1">
        <v>1.0747746971279699</v>
      </c>
      <c r="T187" s="1">
        <v>-3.0567513274064101E-3</v>
      </c>
      <c r="U187" s="1">
        <v>5.54999899670044E-2</v>
      </c>
      <c r="V187" s="1">
        <v>0.23558435849394599</v>
      </c>
      <c r="W187" s="1">
        <v>-1.4142954855632299</v>
      </c>
      <c r="X187" s="1">
        <v>0.42201834862385301</v>
      </c>
      <c r="Y187" s="1">
        <v>114</v>
      </c>
      <c r="Z187" s="1">
        <v>1.66136391310492</v>
      </c>
      <c r="AA187" s="1">
        <v>-2.2949814764531701E-3</v>
      </c>
      <c r="AB187" s="1">
        <v>2.5530156430324899E-2</v>
      </c>
      <c r="AC187" s="1">
        <v>0.15978158977280499</v>
      </c>
      <c r="AD187" s="1">
        <v>-1.6374094705633599</v>
      </c>
      <c r="AE187" s="1">
        <v>0.48245614035087703</v>
      </c>
      <c r="AF187" s="1">
        <v>121</v>
      </c>
      <c r="AG187" s="1">
        <v>1.9363504415046899</v>
      </c>
      <c r="AH187" s="1">
        <v>-2.4502606985404899E-3</v>
      </c>
      <c r="AI187" s="1">
        <v>6.4398485057982E-2</v>
      </c>
      <c r="AJ187" s="1">
        <v>0.25376856593751301</v>
      </c>
      <c r="AK187" s="1">
        <v>-1.16831469424942</v>
      </c>
      <c r="AL187" s="1">
        <v>0.51239669421487599</v>
      </c>
      <c r="AM187" s="1">
        <v>68</v>
      </c>
      <c r="AN187" s="1">
        <v>0.56406128484025697</v>
      </c>
      <c r="AO187" s="1">
        <v>-3.5119653195997301E-3</v>
      </c>
      <c r="AP187" s="1">
        <v>2.3589200443213099E-2</v>
      </c>
      <c r="AQ187" s="1">
        <v>0.15358776137183899</v>
      </c>
      <c r="AR187" s="1">
        <v>-1.5549002055873999</v>
      </c>
      <c r="AS187" s="1">
        <v>0.39705882352941102</v>
      </c>
      <c r="AT187" s="1">
        <v>167</v>
      </c>
      <c r="AU187" s="1">
        <v>3.0336530697693598</v>
      </c>
      <c r="AV187" s="1">
        <v>-1.9119508449477801E-3</v>
      </c>
      <c r="AW187" s="1">
        <v>6.6339441045093803E-2</v>
      </c>
      <c r="AX187" s="1">
        <v>0.25756444056797401</v>
      </c>
      <c r="AY187" s="1">
        <v>-1.2396734207648199</v>
      </c>
      <c r="AZ187" s="1">
        <v>0.53892215568862201</v>
      </c>
      <c r="BA187" s="1">
        <v>781</v>
      </c>
      <c r="BB187" s="1">
        <v>0</v>
      </c>
      <c r="BC187" s="1">
        <v>0.84668035592060198</v>
      </c>
      <c r="BD187" s="1">
        <f t="shared" si="9"/>
        <v>2.1869727138487578</v>
      </c>
      <c r="BE187" s="1">
        <f t="shared" si="10"/>
        <v>1.089670085584088</v>
      </c>
      <c r="BF187">
        <f>VLOOKUP($B187,vols!$A$1:$E$506,4,0)</f>
        <v>259</v>
      </c>
      <c r="BG187">
        <f>VLOOKUP($B187,vols!$A$1:$E$506,5,0)</f>
        <v>298</v>
      </c>
    </row>
    <row r="188" spans="1:59" hidden="1" x14ac:dyDescent="0.15">
      <c r="A188">
        <v>260</v>
      </c>
      <c r="B188" t="s">
        <v>313</v>
      </c>
      <c r="D188" s="1">
        <v>250</v>
      </c>
      <c r="E188" s="1">
        <v>2.0719803117072599</v>
      </c>
      <c r="F188" s="1">
        <v>-5.2277998864159502E-3</v>
      </c>
      <c r="G188" s="1">
        <v>0.203516046159648</v>
      </c>
      <c r="H188" s="1">
        <v>0.45112752760128499</v>
      </c>
      <c r="I188" s="1">
        <v>-2.89707431189855</v>
      </c>
      <c r="J188" s="1">
        <v>0.436</v>
      </c>
      <c r="K188" s="1">
        <v>130</v>
      </c>
      <c r="L188" s="1">
        <v>1.6353635642781199</v>
      </c>
      <c r="M188" s="2">
        <v>-4.4545914865542499E-3</v>
      </c>
      <c r="N188" s="1">
        <v>8.80134364129012E-2</v>
      </c>
      <c r="O188" s="1">
        <v>0.29667058568874199</v>
      </c>
      <c r="P188" s="1">
        <v>-1.95198621362356</v>
      </c>
      <c r="Q188" s="1">
        <v>0.47692307692307601</v>
      </c>
      <c r="R188" s="1">
        <v>120</v>
      </c>
      <c r="S188" s="1">
        <v>0.43661674742913398</v>
      </c>
      <c r="T188" s="1">
        <v>-6.0654423195994501E-3</v>
      </c>
      <c r="U188" s="1">
        <v>0.115502609746747</v>
      </c>
      <c r="V188" s="1">
        <v>0.33985674886155598</v>
      </c>
      <c r="W188" s="1">
        <v>-2.1416466814034898</v>
      </c>
      <c r="X188" s="1">
        <v>0.391666666666666</v>
      </c>
      <c r="Y188" s="1">
        <v>121</v>
      </c>
      <c r="Z188" s="1">
        <v>-0.17351007646854999</v>
      </c>
      <c r="AA188" s="1">
        <v>-8.3738765868888992E-3</v>
      </c>
      <c r="AB188" s="1">
        <v>0.14755176876834</v>
      </c>
      <c r="AC188" s="1">
        <v>0.384124678676521</v>
      </c>
      <c r="AD188" s="1">
        <v>-2.6377869563200398</v>
      </c>
      <c r="AE188" s="1">
        <v>0.40495867768595001</v>
      </c>
      <c r="AF188" s="1">
        <v>129</v>
      </c>
      <c r="AG188" s="1">
        <v>2.2454903881758099</v>
      </c>
      <c r="AH188" s="1">
        <v>-2.27682871775527E-3</v>
      </c>
      <c r="AI188" s="1">
        <v>5.5964277391307403E-2</v>
      </c>
      <c r="AJ188" s="1">
        <v>0.23656770149643699</v>
      </c>
      <c r="AK188" s="1">
        <v>-1.24155116160205</v>
      </c>
      <c r="AL188" s="1">
        <v>0.46511627906976699</v>
      </c>
      <c r="AM188" s="1">
        <v>62</v>
      </c>
      <c r="AN188" s="1">
        <v>0.21692571834444299</v>
      </c>
      <c r="AO188" s="1">
        <v>-6.2100657908369496E-3</v>
      </c>
      <c r="AP188" s="1">
        <v>3.5003811985357999E-2</v>
      </c>
      <c r="AQ188" s="1">
        <v>0.18709305702071899</v>
      </c>
      <c r="AR188" s="1">
        <v>-2.05792820515649</v>
      </c>
      <c r="AS188" s="1">
        <v>0.33870967741935398</v>
      </c>
      <c r="AT188" s="1">
        <v>188</v>
      </c>
      <c r="AU188" s="1">
        <v>1.85505459336281</v>
      </c>
      <c r="AV188" s="1">
        <v>-4.9038611307026404E-3</v>
      </c>
      <c r="AW188" s="1">
        <v>0.16851223417429001</v>
      </c>
      <c r="AX188" s="1">
        <v>0.41050241677034</v>
      </c>
      <c r="AY188" s="1">
        <v>-2.2458476610817999</v>
      </c>
      <c r="AZ188" s="1">
        <v>0.46808510638297801</v>
      </c>
      <c r="BA188" s="1">
        <v>784</v>
      </c>
      <c r="BB188" s="1">
        <v>0</v>
      </c>
      <c r="BC188" s="1">
        <v>-0.33133640552995303</v>
      </c>
      <c r="BD188" s="1">
        <f t="shared" si="9"/>
        <v>2.186390998892763</v>
      </c>
      <c r="BE188" s="1">
        <f t="shared" si="10"/>
        <v>1.9141539826458569</v>
      </c>
      <c r="BF188">
        <f>VLOOKUP($B188,vols!$A$1:$E$506,4,0)</f>
        <v>236</v>
      </c>
      <c r="BG188">
        <f>VLOOKUP($B188,vols!$A$1:$E$506,5,0)</f>
        <v>228</v>
      </c>
    </row>
    <row r="189" spans="1:59" hidden="1" x14ac:dyDescent="0.15">
      <c r="A189">
        <v>392</v>
      </c>
      <c r="B189" t="s">
        <v>445</v>
      </c>
      <c r="D189" s="1">
        <v>250</v>
      </c>
      <c r="E189" s="1">
        <v>4.1396941056643</v>
      </c>
      <c r="F189" s="1">
        <v>-1.3008384192240801E-3</v>
      </c>
      <c r="G189" s="1">
        <v>0.123744608416512</v>
      </c>
      <c r="H189" s="1">
        <v>0.351773518640208</v>
      </c>
      <c r="I189" s="1">
        <v>-0.92448574885093304</v>
      </c>
      <c r="J189" s="1">
        <v>0.49199999999999999</v>
      </c>
      <c r="K189" s="1">
        <v>137</v>
      </c>
      <c r="L189" s="1">
        <v>2.9448940818292799</v>
      </c>
      <c r="M189" s="2">
        <v>-3.9126223492679299E-4</v>
      </c>
      <c r="N189" s="1">
        <v>5.1319911305130902E-2</v>
      </c>
      <c r="O189" s="1">
        <v>0.22653898407367101</v>
      </c>
      <c r="P189" s="1">
        <v>-0.23661678542505901</v>
      </c>
      <c r="Q189" s="1">
        <v>0.57664233576642299</v>
      </c>
      <c r="R189" s="1">
        <v>113</v>
      </c>
      <c r="S189" s="1">
        <v>1.19480002383501</v>
      </c>
      <c r="T189" s="1">
        <v>-2.4035989258499898E-3</v>
      </c>
      <c r="U189" s="1">
        <v>7.24246971113819E-2</v>
      </c>
      <c r="V189" s="1">
        <v>0.26911837007417699</v>
      </c>
      <c r="W189" s="1">
        <v>-1.0092461489945299</v>
      </c>
      <c r="X189" s="1">
        <v>0.38938053097345099</v>
      </c>
      <c r="Y189" s="1">
        <v>114</v>
      </c>
      <c r="Z189" s="1">
        <v>1.90452915966118</v>
      </c>
      <c r="AA189" s="1">
        <v>-9.8560500351318309E-4</v>
      </c>
      <c r="AB189" s="1">
        <v>5.0800851409602998E-2</v>
      </c>
      <c r="AC189" s="1">
        <v>0.225390442143412</v>
      </c>
      <c r="AD189" s="1">
        <v>-0.49850814139230598</v>
      </c>
      <c r="AE189" s="1">
        <v>0.50877192982456099</v>
      </c>
      <c r="AF189" s="1">
        <v>136</v>
      </c>
      <c r="AG189" s="1">
        <v>2.2351649460031102</v>
      </c>
      <c r="AH189" s="1">
        <v>-1.56507819415821E-3</v>
      </c>
      <c r="AI189" s="1">
        <v>7.2943757006909804E-2</v>
      </c>
      <c r="AJ189" s="1">
        <v>0.270081019338475</v>
      </c>
      <c r="AK189" s="1">
        <v>-0.78809919677756202</v>
      </c>
      <c r="AL189" s="1">
        <v>0.47794117647058798</v>
      </c>
      <c r="AM189" s="1">
        <v>82</v>
      </c>
      <c r="AN189" s="1">
        <v>0.68664386318292403</v>
      </c>
      <c r="AO189" s="1">
        <v>-2.3044601887757601E-3</v>
      </c>
      <c r="AP189" s="1">
        <v>4.27387953247758E-2</v>
      </c>
      <c r="AQ189" s="1">
        <v>0.206733633753136</v>
      </c>
      <c r="AR189" s="1">
        <v>-0.91405414807954899</v>
      </c>
      <c r="AS189" s="1">
        <v>0.47560975609756001</v>
      </c>
      <c r="AT189" s="1">
        <v>168</v>
      </c>
      <c r="AU189" s="1">
        <v>3.4530502424813698</v>
      </c>
      <c r="AV189" s="1">
        <v>-8.1097541265718904E-4</v>
      </c>
      <c r="AW189" s="1">
        <v>8.1005813091737003E-2</v>
      </c>
      <c r="AX189" s="1">
        <v>0.284615201793117</v>
      </c>
      <c r="AY189" s="1">
        <v>-0.47869498350070999</v>
      </c>
      <c r="AZ189" s="1">
        <v>0.5</v>
      </c>
      <c r="BA189" s="1">
        <v>830</v>
      </c>
      <c r="BB189" s="1">
        <v>0</v>
      </c>
      <c r="BC189" s="1">
        <v>1.27561765897124</v>
      </c>
      <c r="BD189" s="1">
        <f t="shared" si="9"/>
        <v>2.1774325835101296</v>
      </c>
      <c r="BE189" s="1">
        <f t="shared" si="10"/>
        <v>0.9595472870318702</v>
      </c>
      <c r="BF189">
        <f>VLOOKUP($B189,vols!$A$1:$E$506,4,0)</f>
        <v>304</v>
      </c>
      <c r="BG189">
        <f>VLOOKUP($B189,vols!$A$1:$E$506,5,0)</f>
        <v>336</v>
      </c>
    </row>
    <row r="190" spans="1:59" hidden="1" x14ac:dyDescent="0.15">
      <c r="A190">
        <v>340</v>
      </c>
      <c r="B190" t="s">
        <v>393</v>
      </c>
      <c r="D190" s="1">
        <v>232</v>
      </c>
      <c r="E190" s="1">
        <v>3.0536894792680598</v>
      </c>
      <c r="F190" s="1">
        <v>-2.55049067767218E-3</v>
      </c>
      <c r="G190" s="1">
        <v>7.2557722093604601E-2</v>
      </c>
      <c r="H190" s="1">
        <v>0.26936540626740602</v>
      </c>
      <c r="I190" s="1">
        <v>-2.1966957280050101</v>
      </c>
      <c r="J190" s="1">
        <v>0.48275862068965503</v>
      </c>
      <c r="K190" s="1">
        <v>111</v>
      </c>
      <c r="L190" s="1">
        <v>1.7060055369243301</v>
      </c>
      <c r="M190" s="2">
        <v>-2.7181105617085401E-3</v>
      </c>
      <c r="N190" s="1">
        <v>2.4439184485502499E-2</v>
      </c>
      <c r="O190" s="1">
        <v>0.156330369683892</v>
      </c>
      <c r="P190" s="1">
        <v>-1.92995304085649</v>
      </c>
      <c r="Q190" s="1">
        <v>0.51351351351351304</v>
      </c>
      <c r="R190" s="1">
        <v>121</v>
      </c>
      <c r="S190" s="1">
        <v>1.3476839423437199</v>
      </c>
      <c r="T190" s="1">
        <v>-2.3967236766140299E-3</v>
      </c>
      <c r="U190" s="1">
        <v>4.8118537608102099E-2</v>
      </c>
      <c r="V190" s="1">
        <v>0.219359380032179</v>
      </c>
      <c r="W190" s="1">
        <v>-1.3220477046741901</v>
      </c>
      <c r="X190" s="1">
        <v>0.45454545454545398</v>
      </c>
      <c r="Y190" s="1">
        <v>106</v>
      </c>
      <c r="Z190" s="1">
        <v>1.59881370829612</v>
      </c>
      <c r="AA190" s="1">
        <v>-1.95275778812859E-3</v>
      </c>
      <c r="AB190" s="1">
        <v>4.4915185035023897E-2</v>
      </c>
      <c r="AC190" s="1">
        <v>0.21193202928067201</v>
      </c>
      <c r="AD190" s="1">
        <v>-0.97669203774527302</v>
      </c>
      <c r="AE190" s="1">
        <v>0.50943396226415005</v>
      </c>
      <c r="AF190" s="1">
        <v>126</v>
      </c>
      <c r="AG190" s="1">
        <v>1.45487577097194</v>
      </c>
      <c r="AH190" s="1">
        <v>-3.0533453307802702E-3</v>
      </c>
      <c r="AI190" s="1">
        <v>2.7642537058580701E-2</v>
      </c>
      <c r="AJ190" s="1">
        <v>0.16626044947184701</v>
      </c>
      <c r="AK190" s="1">
        <v>-2.3139689138363502</v>
      </c>
      <c r="AL190" s="1">
        <v>0.46031746031746001</v>
      </c>
      <c r="AM190" s="1">
        <v>72</v>
      </c>
      <c r="AN190" s="1">
        <v>1.0481485935783099</v>
      </c>
      <c r="AO190" s="1">
        <v>-1.59794721369715E-3</v>
      </c>
      <c r="AP190" s="1">
        <v>2.6104440912402101E-2</v>
      </c>
      <c r="AQ190" s="1">
        <v>0.161568687908276</v>
      </c>
      <c r="AR190" s="1">
        <v>-0.712094656927032</v>
      </c>
      <c r="AS190" s="1">
        <v>0.54166666666666596</v>
      </c>
      <c r="AT190" s="1">
        <v>160</v>
      </c>
      <c r="AU190" s="1">
        <v>2.0055408856897499</v>
      </c>
      <c r="AV190" s="1">
        <v>-2.9791352364609402E-3</v>
      </c>
      <c r="AW190" s="1">
        <v>4.6453281181202503E-2</v>
      </c>
      <c r="AX190" s="1">
        <v>0.215530232638492</v>
      </c>
      <c r="AY190" s="1">
        <v>-2.2115766869386402</v>
      </c>
      <c r="AZ190" s="1">
        <v>0.45624999999999999</v>
      </c>
      <c r="BA190" s="1">
        <v>769</v>
      </c>
      <c r="BB190" s="1">
        <v>0</v>
      </c>
      <c r="BC190" s="1">
        <v>-0.16711395540875301</v>
      </c>
      <c r="BD190" s="1">
        <f t="shared" si="9"/>
        <v>2.1726548410985029</v>
      </c>
      <c r="BE190" s="1">
        <f t="shared" si="10"/>
        <v>1.2877618155631869</v>
      </c>
      <c r="BF190">
        <f>VLOOKUP($B190,vols!$A$1:$E$506,4,0)</f>
        <v>412</v>
      </c>
      <c r="BG190">
        <f>VLOOKUP($B190,vols!$A$1:$E$506,5,0)</f>
        <v>450</v>
      </c>
    </row>
    <row r="191" spans="1:59" hidden="1" x14ac:dyDescent="0.15">
      <c r="A191">
        <v>78</v>
      </c>
      <c r="B191" t="s">
        <v>131</v>
      </c>
      <c r="D191" s="1">
        <v>231</v>
      </c>
      <c r="E191" s="1">
        <v>3.6123934075547499</v>
      </c>
      <c r="F191" s="1">
        <v>-1.62708005311817E-3</v>
      </c>
      <c r="G191" s="1">
        <v>5.3858453651891597E-2</v>
      </c>
      <c r="H191" s="1">
        <v>0.23207424168117299</v>
      </c>
      <c r="I191" s="1">
        <v>-1.61954850976806</v>
      </c>
      <c r="J191" s="1">
        <v>0.46320346320346301</v>
      </c>
      <c r="K191" s="1">
        <v>126</v>
      </c>
      <c r="L191" s="1">
        <v>2.0014008481009098</v>
      </c>
      <c r="M191" s="2">
        <v>-1.59727583524862E-3</v>
      </c>
      <c r="N191" s="1">
        <v>1.5000354470875501E-2</v>
      </c>
      <c r="O191" s="1">
        <v>0.122475934251899</v>
      </c>
      <c r="P191" s="1">
        <v>-1.64323510957995</v>
      </c>
      <c r="Q191" s="1">
        <v>0.51587301587301504</v>
      </c>
      <c r="R191" s="1">
        <v>105</v>
      </c>
      <c r="S191" s="1">
        <v>1.6109925594538399</v>
      </c>
      <c r="T191" s="1">
        <v>-1.66284511456163E-3</v>
      </c>
      <c r="U191" s="1">
        <v>3.8858099181016001E-2</v>
      </c>
      <c r="V191" s="1">
        <v>0.197124577820768</v>
      </c>
      <c r="W191" s="1">
        <v>-0.88572789329051704</v>
      </c>
      <c r="X191" s="1">
        <v>0.4</v>
      </c>
      <c r="Y191" s="1">
        <v>112</v>
      </c>
      <c r="Z191" s="1">
        <v>1.6830600909509099</v>
      </c>
      <c r="AA191" s="1">
        <v>-1.6652834065392799E-3</v>
      </c>
      <c r="AB191" s="1">
        <v>1.5545825502421401E-2</v>
      </c>
      <c r="AC191" s="1">
        <v>0.12468289979953701</v>
      </c>
      <c r="AD191" s="1">
        <v>-1.49588870512531</v>
      </c>
      <c r="AE191" s="1">
        <v>0.5</v>
      </c>
      <c r="AF191" s="1">
        <v>119</v>
      </c>
      <c r="AG191" s="1">
        <v>1.92933331660384</v>
      </c>
      <c r="AH191" s="1">
        <v>-1.59112395578066E-3</v>
      </c>
      <c r="AI191" s="1">
        <v>3.8312628149470201E-2</v>
      </c>
      <c r="AJ191" s="1">
        <v>0.19573611866354701</v>
      </c>
      <c r="AK191" s="1">
        <v>-0.96734190925367003</v>
      </c>
      <c r="AL191" s="1">
        <v>0.42857142857142799</v>
      </c>
      <c r="AM191" s="1">
        <v>64</v>
      </c>
      <c r="AN191" s="1">
        <v>0.81329643511982896</v>
      </c>
      <c r="AO191" s="1">
        <v>-1.1202560734707499E-3</v>
      </c>
      <c r="AP191" s="1">
        <v>1.30389938276009E-2</v>
      </c>
      <c r="AQ191" s="1">
        <v>0.11418841371873401</v>
      </c>
      <c r="AR191" s="1">
        <v>-0.62787796386005001</v>
      </c>
      <c r="AS191" s="1">
        <v>0.53125</v>
      </c>
      <c r="AT191" s="1">
        <v>167</v>
      </c>
      <c r="AU191" s="1">
        <v>2.7990969724349202</v>
      </c>
      <c r="AV191" s="1">
        <v>-1.82131199741419E-3</v>
      </c>
      <c r="AW191" s="1">
        <v>4.0819459824290603E-2</v>
      </c>
      <c r="AX191" s="1">
        <v>0.20203826326785301</v>
      </c>
      <c r="AY191" s="1">
        <v>-1.50545297038575</v>
      </c>
      <c r="AZ191" s="1">
        <v>0.43712574850299402</v>
      </c>
      <c r="BA191" s="1">
        <v>751</v>
      </c>
      <c r="BB191" s="1">
        <v>0</v>
      </c>
      <c r="BC191" s="1">
        <v>0.62935970848516398</v>
      </c>
      <c r="BD191" s="1">
        <f t="shared" si="9"/>
        <v>2.1697372639497563</v>
      </c>
      <c r="BE191" s="1">
        <f t="shared" si="10"/>
        <v>1.2999736081186759</v>
      </c>
      <c r="BF191" t="e">
        <f>VLOOKUP($B191,vols!$A$1:$E$506,4,0)</f>
        <v>#N/A</v>
      </c>
      <c r="BG191" t="e">
        <f>VLOOKUP($B191,vols!$A$1:$E$506,5,0)</f>
        <v>#N/A</v>
      </c>
    </row>
    <row r="192" spans="1:59" hidden="1" x14ac:dyDescent="0.15">
      <c r="A192">
        <v>232</v>
      </c>
      <c r="B192" t="s">
        <v>285</v>
      </c>
      <c r="D192" s="1">
        <v>228</v>
      </c>
      <c r="E192" s="1">
        <v>2.4984236562329798</v>
      </c>
      <c r="F192" s="1">
        <v>-3.0693053908379402E-3</v>
      </c>
      <c r="G192" s="1">
        <v>6.3575013728717406E-2</v>
      </c>
      <c r="H192" s="1">
        <v>0.25214086088676102</v>
      </c>
      <c r="I192" s="1">
        <v>-2.76326622059532</v>
      </c>
      <c r="J192" s="1">
        <v>0.44298245614034998</v>
      </c>
      <c r="K192" s="1">
        <v>121</v>
      </c>
      <c r="L192" s="1">
        <v>1.70888170287476</v>
      </c>
      <c r="M192" s="2">
        <v>-2.7936468573725899E-3</v>
      </c>
      <c r="N192" s="1">
        <v>2.7432614736328999E-2</v>
      </c>
      <c r="O192" s="1">
        <v>0.16562794068733899</v>
      </c>
      <c r="P192" s="1">
        <v>-2.0240402766194401</v>
      </c>
      <c r="Q192" s="1">
        <v>0.48760330578512301</v>
      </c>
      <c r="R192" s="1">
        <v>107</v>
      </c>
      <c r="S192" s="1">
        <v>0.78954195335821498</v>
      </c>
      <c r="T192" s="1">
        <v>-3.3784551479953502E-3</v>
      </c>
      <c r="U192" s="1">
        <v>3.61423989923884E-2</v>
      </c>
      <c r="V192" s="1">
        <v>0.19011154355374699</v>
      </c>
      <c r="W192" s="1">
        <v>-1.90148737987234</v>
      </c>
      <c r="X192" s="1">
        <v>0.39252336448598102</v>
      </c>
      <c r="Y192" s="1">
        <v>106</v>
      </c>
      <c r="Z192" s="1">
        <v>1.9764997467082801</v>
      </c>
      <c r="AA192" s="1">
        <v>-1.4712570743301799E-3</v>
      </c>
      <c r="AB192" s="1">
        <v>1.4853806017348099E-2</v>
      </c>
      <c r="AC192" s="1">
        <v>0.12187619134740001</v>
      </c>
      <c r="AD192" s="1">
        <v>-1.2675321660186101</v>
      </c>
      <c r="AE192" s="1">
        <v>0.5</v>
      </c>
      <c r="AF192" s="1">
        <v>122</v>
      </c>
      <c r="AG192" s="1">
        <v>0.52192390952469403</v>
      </c>
      <c r="AH192" s="1">
        <v>-4.4446748435700298E-3</v>
      </c>
      <c r="AI192" s="1">
        <v>4.8721207711369202E-2</v>
      </c>
      <c r="AJ192" s="1">
        <v>0.220728810333787</v>
      </c>
      <c r="AK192" s="1">
        <v>-2.4566359511273101</v>
      </c>
      <c r="AL192" s="1">
        <v>0.393442622950819</v>
      </c>
      <c r="AM192" s="1">
        <v>61</v>
      </c>
      <c r="AN192" s="1">
        <v>0.57628074777592597</v>
      </c>
      <c r="AO192" s="1">
        <v>-2.9890764116933298E-3</v>
      </c>
      <c r="AP192" s="1">
        <v>1.4875185775171201E-2</v>
      </c>
      <c r="AQ192" s="1">
        <v>0.121963870778075</v>
      </c>
      <c r="AR192" s="1">
        <v>-1.4949809312387701</v>
      </c>
      <c r="AS192" s="1">
        <v>0.44262295081967201</v>
      </c>
      <c r="AT192" s="1">
        <v>167</v>
      </c>
      <c r="AU192" s="1">
        <v>1.92214290845705</v>
      </c>
      <c r="AV192" s="1">
        <v>-3.09878712413807E-3</v>
      </c>
      <c r="AW192" s="1">
        <v>4.8699827953546097E-2</v>
      </c>
      <c r="AX192" s="1">
        <v>0.22068037509834401</v>
      </c>
      <c r="AY192" s="1">
        <v>-2.3309669578805199</v>
      </c>
      <c r="AZ192" s="1">
        <v>0.44311377245508898</v>
      </c>
      <c r="BA192" s="1">
        <v>717</v>
      </c>
      <c r="BB192" s="1">
        <v>0</v>
      </c>
      <c r="BC192" s="1">
        <v>-0.243081525804038</v>
      </c>
      <c r="BD192" s="1">
        <f t="shared" si="9"/>
        <v>2.1652244342610882</v>
      </c>
      <c r="BE192" s="1">
        <f t="shared" si="10"/>
        <v>0.27884238372065606</v>
      </c>
      <c r="BF192">
        <f>VLOOKUP($B192,vols!$A$1:$E$506,4,0)</f>
        <v>9</v>
      </c>
      <c r="BG192">
        <f>VLOOKUP($B192,vols!$A$1:$E$506,5,0)</f>
        <v>305</v>
      </c>
    </row>
    <row r="193" spans="1:59" hidden="1" x14ac:dyDescent="0.15">
      <c r="A193">
        <v>111</v>
      </c>
      <c r="B193" t="s">
        <v>164</v>
      </c>
      <c r="D193" s="1">
        <v>198</v>
      </c>
      <c r="E193" s="1">
        <v>4.9787768208391396</v>
      </c>
      <c r="F193" s="1">
        <v>-3.5245080671013002E-3</v>
      </c>
      <c r="G193" s="1">
        <v>0.15037318256292301</v>
      </c>
      <c r="H193" s="1">
        <v>0.387779811958956</v>
      </c>
      <c r="I193" s="1">
        <v>-1.7905214964941101</v>
      </c>
      <c r="J193" s="1">
        <v>0.5</v>
      </c>
      <c r="K193" s="1">
        <v>116</v>
      </c>
      <c r="L193" s="1">
        <v>2.7390843800307798</v>
      </c>
      <c r="M193" s="2">
        <v>-2.7211475334321801E-3</v>
      </c>
      <c r="N193" s="1">
        <v>3.8942609315397198E-2</v>
      </c>
      <c r="O193" s="1">
        <v>0.19733881857201099</v>
      </c>
      <c r="P193" s="1">
        <v>-1.5857598044274701</v>
      </c>
      <c r="Q193" s="1">
        <v>0.53448275862068895</v>
      </c>
      <c r="R193" s="1">
        <v>82</v>
      </c>
      <c r="S193" s="1">
        <v>2.2396924408083501</v>
      </c>
      <c r="T193" s="1">
        <v>-4.6511722301738499E-3</v>
      </c>
      <c r="U193" s="1">
        <v>0.111430573247526</v>
      </c>
      <c r="V193" s="1">
        <v>0.33381218259303502</v>
      </c>
      <c r="W193" s="1">
        <v>-1.14254704520245</v>
      </c>
      <c r="X193" s="1">
        <v>0.45121951219512102</v>
      </c>
      <c r="Y193" s="1">
        <v>73</v>
      </c>
      <c r="Z193" s="1">
        <v>2.1229013845211102</v>
      </c>
      <c r="AA193" s="1">
        <v>-8.8048611761496701E-4</v>
      </c>
      <c r="AB193" s="1">
        <v>2.54330724347516E-2</v>
      </c>
      <c r="AC193" s="1">
        <v>0.159477498208216</v>
      </c>
      <c r="AD193" s="1">
        <v>-0.39751689850005101</v>
      </c>
      <c r="AE193" s="1">
        <v>0.534246575342465</v>
      </c>
      <c r="AF193" s="1">
        <v>125</v>
      </c>
      <c r="AG193" s="1">
        <v>2.8558754363180201</v>
      </c>
      <c r="AH193" s="1">
        <v>-5.0474647100054396E-3</v>
      </c>
      <c r="AI193" s="1">
        <v>0.12494011012817099</v>
      </c>
      <c r="AJ193" s="1">
        <v>0.35346868337686099</v>
      </c>
      <c r="AK193" s="1">
        <v>-1.7849759212699201</v>
      </c>
      <c r="AL193" s="1">
        <v>0.48</v>
      </c>
      <c r="AM193" s="1">
        <v>68</v>
      </c>
      <c r="AN193" s="1">
        <v>1.5580122787166399</v>
      </c>
      <c r="AO193" s="1">
        <v>-2.6769640029896298E-3</v>
      </c>
      <c r="AP193" s="1">
        <v>2.2857950199661799E-2</v>
      </c>
      <c r="AQ193" s="1">
        <v>0.15118845921452401</v>
      </c>
      <c r="AR193" s="1">
        <v>-1.2040175099939601</v>
      </c>
      <c r="AS193" s="1">
        <v>0.52941176470588203</v>
      </c>
      <c r="AT193" s="1">
        <v>130</v>
      </c>
      <c r="AU193" s="1">
        <v>3.4207645421224901</v>
      </c>
      <c r="AV193" s="1">
        <v>-3.9712754807415696E-3</v>
      </c>
      <c r="AW193" s="1">
        <v>0.12751523236326101</v>
      </c>
      <c r="AX193" s="1">
        <v>0.35709275036502902</v>
      </c>
      <c r="AY193" s="1">
        <v>-1.43462598020257</v>
      </c>
      <c r="AZ193" s="1">
        <v>0.484615384615384</v>
      </c>
      <c r="BA193" s="1">
        <v>630</v>
      </c>
      <c r="BB193" s="1">
        <v>0</v>
      </c>
      <c r="BC193" s="1">
        <v>1.25920745920745</v>
      </c>
      <c r="BD193" s="1">
        <f t="shared" si="9"/>
        <v>2.1615570829150403</v>
      </c>
      <c r="BE193" s="1">
        <f t="shared" si="10"/>
        <v>1.5966679771105701</v>
      </c>
      <c r="BF193">
        <f>VLOOKUP($B193,vols!$A$1:$E$506,4,0)</f>
        <v>332</v>
      </c>
      <c r="BG193">
        <f>VLOOKUP($B193,vols!$A$1:$E$506,5,0)</f>
        <v>360</v>
      </c>
    </row>
    <row r="194" spans="1:59" hidden="1" x14ac:dyDescent="0.15">
      <c r="A194">
        <v>421</v>
      </c>
      <c r="B194" t="s">
        <v>474</v>
      </c>
      <c r="D194" s="1">
        <v>221</v>
      </c>
      <c r="E194" s="1">
        <v>4.7100793759872097</v>
      </c>
      <c r="F194" s="1">
        <v>-1.51197230362732E-3</v>
      </c>
      <c r="G194" s="1">
        <v>0.12250105685712501</v>
      </c>
      <c r="H194" s="1">
        <v>0.350001509792637</v>
      </c>
      <c r="I194" s="1">
        <v>-0.95037849121018003</v>
      </c>
      <c r="J194" s="1">
        <v>0.45701357466063303</v>
      </c>
      <c r="K194" s="1">
        <v>126</v>
      </c>
      <c r="L194" s="1">
        <v>2.74742663682227</v>
      </c>
      <c r="M194" s="2">
        <v>-1.5477769720595601E-3</v>
      </c>
      <c r="N194" s="1">
        <v>5.2725524876675901E-2</v>
      </c>
      <c r="O194" s="1">
        <v>0.229620392989551</v>
      </c>
      <c r="P194" s="1">
        <v>-0.84257377573711301</v>
      </c>
      <c r="Q194" s="1">
        <v>0.476190476190476</v>
      </c>
      <c r="R194" s="1">
        <v>95</v>
      </c>
      <c r="S194" s="1">
        <v>1.96265273916493</v>
      </c>
      <c r="T194" s="1">
        <v>-1.4648608977954199E-3</v>
      </c>
      <c r="U194" s="1">
        <v>6.9775531980449501E-2</v>
      </c>
      <c r="V194" s="1">
        <v>0.26415058580372203</v>
      </c>
      <c r="W194" s="1">
        <v>-0.526827471789028</v>
      </c>
      <c r="X194" s="1">
        <v>0.43157894736842101</v>
      </c>
      <c r="Y194" s="1">
        <v>108</v>
      </c>
      <c r="Z194" s="1">
        <v>2.9827449000914199</v>
      </c>
      <c r="AA194" s="1">
        <v>-1.2742104040832599E-3</v>
      </c>
      <c r="AB194" s="1">
        <v>7.5144416527523003E-2</v>
      </c>
      <c r="AC194" s="1">
        <v>0.27412481924758803</v>
      </c>
      <c r="AD194" s="1">
        <v>-0.49736654131184999</v>
      </c>
      <c r="AE194" s="1">
        <v>0.42592592592592499</v>
      </c>
      <c r="AF194" s="1">
        <v>113</v>
      </c>
      <c r="AG194" s="1">
        <v>1.72733447589578</v>
      </c>
      <c r="AH194" s="1">
        <v>-1.7371096775318799E-3</v>
      </c>
      <c r="AI194" s="1">
        <v>4.7356640329602399E-2</v>
      </c>
      <c r="AJ194" s="1">
        <v>0.21761580900661201</v>
      </c>
      <c r="AK194" s="1">
        <v>-0.90201807698234804</v>
      </c>
      <c r="AL194" s="1">
        <v>0.48672566371681403</v>
      </c>
      <c r="AM194" s="1">
        <v>73</v>
      </c>
      <c r="AN194" s="1">
        <v>1.3456025045047399</v>
      </c>
      <c r="AO194" s="1">
        <v>-2.0999760811745301E-3</v>
      </c>
      <c r="AP194" s="1">
        <v>5.6246888245851202E-2</v>
      </c>
      <c r="AQ194" s="1">
        <v>0.23716426426814599</v>
      </c>
      <c r="AR194" s="1">
        <v>-0.64638007078678805</v>
      </c>
      <c r="AS194" s="1">
        <v>0.42465753424657499</v>
      </c>
      <c r="AT194" s="1">
        <v>148</v>
      </c>
      <c r="AU194" s="1">
        <v>3.3644768714824602</v>
      </c>
      <c r="AV194" s="1">
        <v>-1.21997042770252E-3</v>
      </c>
      <c r="AW194" s="1">
        <v>6.6254168611274297E-2</v>
      </c>
      <c r="AX194" s="1">
        <v>0.257398851223688</v>
      </c>
      <c r="AY194" s="1">
        <v>-0.69672281760271704</v>
      </c>
      <c r="AZ194" s="1">
        <v>0.47297297297297197</v>
      </c>
      <c r="BA194" s="1">
        <v>724</v>
      </c>
      <c r="BB194" s="1">
        <v>0</v>
      </c>
      <c r="BC194" s="1">
        <v>1.2173560421735601</v>
      </c>
      <c r="BD194" s="1">
        <f t="shared" si="9"/>
        <v>2.1471208293088999</v>
      </c>
      <c r="BE194" s="1">
        <f t="shared" si="10"/>
        <v>0.50997843372221996</v>
      </c>
      <c r="BF194">
        <f>VLOOKUP($B194,vols!$A$1:$E$506,4,0)</f>
        <v>297</v>
      </c>
      <c r="BG194">
        <f>VLOOKUP($B194,vols!$A$1:$E$506,5,0)</f>
        <v>339</v>
      </c>
    </row>
    <row r="195" spans="1:59" hidden="1" x14ac:dyDescent="0.15">
      <c r="A195">
        <v>67</v>
      </c>
      <c r="B195" t="s">
        <v>120</v>
      </c>
      <c r="D195" s="1">
        <v>262</v>
      </c>
      <c r="E195" s="1">
        <v>1.2707752112363699</v>
      </c>
      <c r="F195" s="1">
        <v>-2.21159239284194E-3</v>
      </c>
      <c r="G195" s="1">
        <v>5.0597592857004998E-2</v>
      </c>
      <c r="H195" s="1">
        <v>0.22493908699246701</v>
      </c>
      <c r="I195" s="1">
        <v>-2.5661418931209301</v>
      </c>
      <c r="J195" s="1">
        <v>0.42748091603053401</v>
      </c>
      <c r="K195" s="1">
        <v>127</v>
      </c>
      <c r="L195" s="1">
        <v>1.3521368355409</v>
      </c>
      <c r="M195" s="2">
        <v>-1.3645931516504299E-3</v>
      </c>
      <c r="N195" s="1">
        <v>1.5013984351105901E-2</v>
      </c>
      <c r="O195" s="1">
        <v>0.122531564713366</v>
      </c>
      <c r="P195" s="1">
        <v>-1.4143566244747301</v>
      </c>
      <c r="Q195" s="1">
        <v>0.50393700787401496</v>
      </c>
      <c r="R195" s="1">
        <v>135</v>
      </c>
      <c r="S195" s="1">
        <v>-8.1361624304530297E-2</v>
      </c>
      <c r="T195" s="1">
        <v>-3.0143454050159798E-3</v>
      </c>
      <c r="U195" s="1">
        <v>3.5583608505899103E-2</v>
      </c>
      <c r="V195" s="1">
        <v>0.18863618026746301</v>
      </c>
      <c r="W195" s="1">
        <v>-2.14127684148092</v>
      </c>
      <c r="X195" s="1">
        <v>0.35555555555555501</v>
      </c>
      <c r="Y195" s="1">
        <v>124</v>
      </c>
      <c r="Z195" s="1">
        <v>0.90030653653724801</v>
      </c>
      <c r="AA195" s="1">
        <v>-1.5767455157518701E-3</v>
      </c>
      <c r="AB195" s="1">
        <v>2.0575441677117799E-2</v>
      </c>
      <c r="AC195" s="1">
        <v>0.143441422459196</v>
      </c>
      <c r="AD195" s="1">
        <v>-1.35204807030304</v>
      </c>
      <c r="AE195" s="1">
        <v>0.483870967741935</v>
      </c>
      <c r="AF195" s="1">
        <v>138</v>
      </c>
      <c r="AG195" s="1">
        <v>0.37046867469912298</v>
      </c>
      <c r="AH195" s="1">
        <v>-2.7774341745961202E-3</v>
      </c>
      <c r="AI195" s="1">
        <v>3.0022151179887199E-2</v>
      </c>
      <c r="AJ195" s="1">
        <v>0.17326901390579599</v>
      </c>
      <c r="AK195" s="1">
        <v>-2.2120857472106898</v>
      </c>
      <c r="AL195" s="1">
        <v>0.376811594202898</v>
      </c>
      <c r="AM195" s="1">
        <v>62</v>
      </c>
      <c r="AN195" s="1">
        <v>7.3893323465582E-2</v>
      </c>
      <c r="AO195" s="1">
        <v>-2.98014237014312E-3</v>
      </c>
      <c r="AP195" s="1">
        <v>1.16189138792604E-2</v>
      </c>
      <c r="AQ195" s="1">
        <v>0.107791065860118</v>
      </c>
      <c r="AR195" s="1">
        <v>-1.7141386020678999</v>
      </c>
      <c r="AS195" s="1">
        <v>0.40322580645161199</v>
      </c>
      <c r="AT195" s="1">
        <v>200</v>
      </c>
      <c r="AU195" s="1">
        <v>1.1968818877707801</v>
      </c>
      <c r="AV195" s="1">
        <v>-1.9721446612204598E-3</v>
      </c>
      <c r="AW195" s="1">
        <v>3.8978678977744499E-2</v>
      </c>
      <c r="AX195" s="1">
        <v>0.197430187604997</v>
      </c>
      <c r="AY195" s="1">
        <v>-1.98782563266398</v>
      </c>
      <c r="AZ195" s="1">
        <v>0.435</v>
      </c>
      <c r="BA195" s="1">
        <v>771</v>
      </c>
      <c r="BB195" s="1">
        <v>0</v>
      </c>
      <c r="BC195" s="1">
        <v>-0.92084419263455997</v>
      </c>
      <c r="BD195" s="1">
        <f t="shared" si="9"/>
        <v>2.1177260804053399</v>
      </c>
      <c r="BE195" s="1">
        <f t="shared" si="10"/>
        <v>-0.55037551793543704</v>
      </c>
      <c r="BF195" t="e">
        <f>VLOOKUP($B195,vols!$A$1:$E$506,4,0)</f>
        <v>#N/A</v>
      </c>
      <c r="BG195" t="e">
        <f>VLOOKUP($B195,vols!$A$1:$E$506,5,0)</f>
        <v>#N/A</v>
      </c>
    </row>
    <row r="196" spans="1:59" hidden="1" x14ac:dyDescent="0.15">
      <c r="A196">
        <v>345</v>
      </c>
      <c r="B196" t="s">
        <v>398</v>
      </c>
      <c r="D196" s="1">
        <v>252</v>
      </c>
      <c r="E196" s="1">
        <v>3.1793198195984198</v>
      </c>
      <c r="F196" s="1">
        <v>-2.4484695875987401E-3</v>
      </c>
      <c r="G196" s="1">
        <v>9.7397608689864301E-2</v>
      </c>
      <c r="H196" s="1">
        <v>0.312085899537073</v>
      </c>
      <c r="I196" s="1">
        <v>-1.97706572770547</v>
      </c>
      <c r="J196" s="1">
        <v>0.44841269841269799</v>
      </c>
      <c r="K196" s="1">
        <v>131</v>
      </c>
      <c r="L196" s="1">
        <v>2.42603190002822</v>
      </c>
      <c r="M196" s="2">
        <v>-1.91012280744165E-3</v>
      </c>
      <c r="N196" s="1">
        <v>3.7297157972828399E-2</v>
      </c>
      <c r="O196" s="1">
        <v>0.193124721288675</v>
      </c>
      <c r="P196" s="1">
        <v>-1.2956709327793801</v>
      </c>
      <c r="Q196" s="1">
        <v>0.49618320610687</v>
      </c>
      <c r="R196" s="1">
        <v>121</v>
      </c>
      <c r="S196" s="1">
        <v>0.75328791957020302</v>
      </c>
      <c r="T196" s="1">
        <v>-3.0313078371903002E-3</v>
      </c>
      <c r="U196" s="1">
        <v>6.0100450717035798E-2</v>
      </c>
      <c r="V196" s="1">
        <v>0.24515393269746999</v>
      </c>
      <c r="W196" s="1">
        <v>-1.49615486182168</v>
      </c>
      <c r="X196" s="1">
        <v>0.39669421487603301</v>
      </c>
      <c r="Y196" s="1">
        <v>128</v>
      </c>
      <c r="Z196" s="1">
        <v>1.6008148192864</v>
      </c>
      <c r="AA196" s="1">
        <v>-1.9183180277097E-3</v>
      </c>
      <c r="AB196" s="1">
        <v>4.8187962867349297E-2</v>
      </c>
      <c r="AC196" s="1">
        <v>0.219517568470838</v>
      </c>
      <c r="AD196" s="1">
        <v>-1.11856517570465</v>
      </c>
      <c r="AE196" s="1">
        <v>0.4453125</v>
      </c>
      <c r="AF196" s="1">
        <v>124</v>
      </c>
      <c r="AG196" s="1">
        <v>1.57850500031201</v>
      </c>
      <c r="AH196" s="1">
        <v>-2.9957228107100101E-3</v>
      </c>
      <c r="AI196" s="1">
        <v>4.9209645822514997E-2</v>
      </c>
      <c r="AJ196" s="1">
        <v>0.221832472425736</v>
      </c>
      <c r="AK196" s="1">
        <v>-1.67455027871268</v>
      </c>
      <c r="AL196" s="1">
        <v>0.45161290322580599</v>
      </c>
      <c r="AM196" s="1">
        <v>67</v>
      </c>
      <c r="AN196" s="1">
        <v>-0.10620329826604499</v>
      </c>
      <c r="AO196" s="1">
        <v>-5.0591568966159E-3</v>
      </c>
      <c r="AP196" s="1">
        <v>2.1727772046328E-2</v>
      </c>
      <c r="AQ196" s="1">
        <v>0.14740343295299399</v>
      </c>
      <c r="AR196" s="1">
        <v>-2.2995632142526601</v>
      </c>
      <c r="AS196" s="1">
        <v>0.35820895522388002</v>
      </c>
      <c r="AT196" s="1">
        <v>185</v>
      </c>
      <c r="AU196" s="1">
        <v>3.2855231178644702</v>
      </c>
      <c r="AV196" s="1">
        <v>-1.50297742703577E-3</v>
      </c>
      <c r="AW196" s="1">
        <v>7.5669836643536298E-2</v>
      </c>
      <c r="AX196" s="1">
        <v>0.27508150909055301</v>
      </c>
      <c r="AY196" s="1">
        <v>-1.0107943093698999</v>
      </c>
      <c r="AZ196" s="1">
        <v>0.481081081081081</v>
      </c>
      <c r="BA196" s="1">
        <v>802</v>
      </c>
      <c r="BB196" s="1">
        <v>0</v>
      </c>
      <c r="BC196" s="1">
        <v>1.1698422454415001</v>
      </c>
      <c r="BD196" s="1">
        <f t="shared" si="9"/>
        <v>2.1156808724229701</v>
      </c>
      <c r="BE196" s="1">
        <f t="shared" si="10"/>
        <v>0.40866275487050996</v>
      </c>
      <c r="BF196">
        <f>VLOOKUP($B196,vols!$A$1:$E$506,4,0)</f>
        <v>278</v>
      </c>
      <c r="BG196">
        <f>VLOOKUP($B196,vols!$A$1:$E$506,5,0)</f>
        <v>304</v>
      </c>
    </row>
    <row r="197" spans="1:59" hidden="1" x14ac:dyDescent="0.15">
      <c r="A197">
        <v>321</v>
      </c>
      <c r="B197" t="s">
        <v>374</v>
      </c>
      <c r="D197" s="1">
        <v>251</v>
      </c>
      <c r="E197" s="1">
        <v>3.5458852996513799</v>
      </c>
      <c r="F197" s="1">
        <v>-2.4638830603022099E-3</v>
      </c>
      <c r="G197" s="1">
        <v>9.7481995169594604E-2</v>
      </c>
      <c r="H197" s="1">
        <v>0.31222106778626302</v>
      </c>
      <c r="I197" s="1">
        <v>-1.98075886589182</v>
      </c>
      <c r="J197" s="1">
        <v>0.44621513944223101</v>
      </c>
      <c r="K197" s="1">
        <v>123</v>
      </c>
      <c r="L197" s="1">
        <v>2.1738770616196099</v>
      </c>
      <c r="M197" s="2">
        <v>-2.3990298136798501E-3</v>
      </c>
      <c r="N197" s="1">
        <v>3.4474123379133102E-2</v>
      </c>
      <c r="O197" s="1">
        <v>0.18567208562175699</v>
      </c>
      <c r="P197" s="1">
        <v>-1.58925702856458</v>
      </c>
      <c r="Q197" s="1">
        <v>0.47154471544715398</v>
      </c>
      <c r="R197" s="1">
        <v>128</v>
      </c>
      <c r="S197" s="1">
        <v>1.37200823803176</v>
      </c>
      <c r="T197" s="1">
        <v>-2.5262029769783801E-3</v>
      </c>
      <c r="U197" s="1">
        <v>6.3007871790461495E-2</v>
      </c>
      <c r="V197" s="1">
        <v>0.25101368845236599</v>
      </c>
      <c r="W197" s="1">
        <v>-1.2881926202785301</v>
      </c>
      <c r="X197" s="1">
        <v>0.421875</v>
      </c>
      <c r="Y197" s="1">
        <v>122</v>
      </c>
      <c r="Z197" s="1">
        <v>0.96564393945278904</v>
      </c>
      <c r="AA197" s="1">
        <v>-2.5885938759536999E-3</v>
      </c>
      <c r="AB197" s="1">
        <v>3.9687537909337101E-2</v>
      </c>
      <c r="AC197" s="1">
        <v>0.19921731327707701</v>
      </c>
      <c r="AD197" s="1">
        <v>-1.5852460193914799</v>
      </c>
      <c r="AE197" s="1">
        <v>0.43442622950819598</v>
      </c>
      <c r="AF197" s="1">
        <v>129</v>
      </c>
      <c r="AG197" s="1">
        <v>2.5802413601985901</v>
      </c>
      <c r="AH197" s="1">
        <v>-2.3459394982131999E-3</v>
      </c>
      <c r="AI197" s="1">
        <v>5.7794457260257497E-2</v>
      </c>
      <c r="AJ197" s="1">
        <v>0.240404777948063</v>
      </c>
      <c r="AK197" s="1">
        <v>-1.2588193872539499</v>
      </c>
      <c r="AL197" s="1">
        <v>0.45736434108527102</v>
      </c>
      <c r="AM197" s="1">
        <v>65</v>
      </c>
      <c r="AN197" s="1">
        <v>0.76570796969931898</v>
      </c>
      <c r="AO197" s="1">
        <v>-1.69999839929412E-3</v>
      </c>
      <c r="AP197" s="1">
        <v>2.31921414972255E-2</v>
      </c>
      <c r="AQ197" s="1">
        <v>0.15228966313320599</v>
      </c>
      <c r="AR197" s="1">
        <v>-0.72559025793802401</v>
      </c>
      <c r="AS197" s="1">
        <v>0.43076923076923002</v>
      </c>
      <c r="AT197" s="1">
        <v>186</v>
      </c>
      <c r="AU197" s="1">
        <v>2.78017732995206</v>
      </c>
      <c r="AV197" s="1">
        <v>-2.7308320009770798E-3</v>
      </c>
      <c r="AW197" s="1">
        <v>7.4289853672369094E-2</v>
      </c>
      <c r="AX197" s="1">
        <v>0.272561651140377</v>
      </c>
      <c r="AY197" s="1">
        <v>-1.86355912527156</v>
      </c>
      <c r="AZ197" s="1">
        <v>0.45161290322580599</v>
      </c>
      <c r="BA197" s="1">
        <v>781</v>
      </c>
      <c r="BB197" s="1">
        <v>0</v>
      </c>
      <c r="BC197" s="1">
        <v>0.67603603603603601</v>
      </c>
      <c r="BD197" s="1">
        <f t="shared" si="9"/>
        <v>2.1041412939160242</v>
      </c>
      <c r="BE197" s="1">
        <f t="shared" si="10"/>
        <v>1.9042053241625541</v>
      </c>
      <c r="BF197">
        <f>VLOOKUP($B197,vols!$A$1:$E$506,4,0)</f>
        <v>261</v>
      </c>
      <c r="BG197">
        <f>VLOOKUP($B197,vols!$A$1:$E$506,5,0)</f>
        <v>191</v>
      </c>
    </row>
    <row r="198" spans="1:59" hidden="1" x14ac:dyDescent="0.15">
      <c r="A198">
        <v>46</v>
      </c>
      <c r="B198" t="s">
        <v>99</v>
      </c>
      <c r="D198" s="1">
        <v>253</v>
      </c>
      <c r="E198" s="1">
        <v>1.6085972343831001</v>
      </c>
      <c r="F198" s="1">
        <v>-6.0055307517617399E-3</v>
      </c>
      <c r="G198" s="1">
        <v>0.21517768862849501</v>
      </c>
      <c r="H198" s="1">
        <v>0.46387249177817702</v>
      </c>
      <c r="I198" s="1">
        <v>-3.27546751990262</v>
      </c>
      <c r="J198" s="1">
        <v>0.41897233201581002</v>
      </c>
      <c r="K198" s="1">
        <v>124</v>
      </c>
      <c r="L198" s="1">
        <v>0.77120238434238697</v>
      </c>
      <c r="M198" s="2">
        <v>-6.5117727553448699E-3</v>
      </c>
      <c r="N198" s="1">
        <v>6.1683898021074497E-2</v>
      </c>
      <c r="O198" s="1">
        <v>0.24836243278941</v>
      </c>
      <c r="P198" s="1">
        <v>-3.2511350955698601</v>
      </c>
      <c r="Q198" s="1">
        <v>0.42741935483870902</v>
      </c>
      <c r="R198" s="1">
        <v>129</v>
      </c>
      <c r="S198" s="1">
        <v>0.83739485004072201</v>
      </c>
      <c r="T198" s="1">
        <v>-5.5189105312632202E-3</v>
      </c>
      <c r="U198" s="1">
        <v>0.15349379060742099</v>
      </c>
      <c r="V198" s="1">
        <v>0.39178283602963099</v>
      </c>
      <c r="W198" s="1">
        <v>-1.81717878646197</v>
      </c>
      <c r="X198" s="1">
        <v>0.41085271317829403</v>
      </c>
      <c r="Y198" s="1">
        <v>125</v>
      </c>
      <c r="Z198" s="1">
        <v>0.113031938226477</v>
      </c>
      <c r="AA198" s="1">
        <v>-8.3884888248980608E-3</v>
      </c>
      <c r="AB198" s="1">
        <v>0.156562032585331</v>
      </c>
      <c r="AC198" s="1">
        <v>0.39567920413553598</v>
      </c>
      <c r="AD198" s="1">
        <v>-2.650028336473</v>
      </c>
      <c r="AE198" s="1">
        <v>0.376</v>
      </c>
      <c r="AF198" s="1">
        <v>128</v>
      </c>
      <c r="AG198" s="1">
        <v>1.4955652961566299</v>
      </c>
      <c r="AH198" s="1">
        <v>-3.6784232584645498E-3</v>
      </c>
      <c r="AI198" s="1">
        <v>5.8615656043164099E-2</v>
      </c>
      <c r="AJ198" s="1">
        <v>0.24210670383771701</v>
      </c>
      <c r="AK198" s="1">
        <v>-1.9447548110814099</v>
      </c>
      <c r="AL198" s="1">
        <v>0.4609375</v>
      </c>
      <c r="AM198" s="1">
        <v>67</v>
      </c>
      <c r="AN198" s="1">
        <v>0.333898006851373</v>
      </c>
      <c r="AO198" s="1">
        <v>-5.9171593761252004E-3</v>
      </c>
      <c r="AP198" s="1">
        <v>6.2799156036676601E-2</v>
      </c>
      <c r="AQ198" s="1">
        <v>0.25059759782702701</v>
      </c>
      <c r="AR198" s="1">
        <v>-1.58201707294111</v>
      </c>
      <c r="AS198" s="1">
        <v>0.44776119402984998</v>
      </c>
      <c r="AT198" s="1">
        <v>186</v>
      </c>
      <c r="AU198" s="1">
        <v>1.2746992275317299</v>
      </c>
      <c r="AV198" s="1">
        <v>-6.0373634515877997E-3</v>
      </c>
      <c r="AW198" s="1">
        <v>0.15237853259181899</v>
      </c>
      <c r="AX198" s="1">
        <v>0.39035692973459402</v>
      </c>
      <c r="AY198" s="1">
        <v>-2.8767251621710099</v>
      </c>
      <c r="AZ198" s="1">
        <v>0.40860215053763399</v>
      </c>
      <c r="BA198" s="1">
        <v>805</v>
      </c>
      <c r="BB198" s="1">
        <v>0</v>
      </c>
      <c r="BC198" s="1">
        <v>-0.81636363636363596</v>
      </c>
      <c r="BD198" s="1">
        <f t="shared" si="9"/>
        <v>2.0910628638953659</v>
      </c>
      <c r="BE198" s="1">
        <f t="shared" si="10"/>
        <v>0.67920165979299396</v>
      </c>
      <c r="BF198">
        <f>VLOOKUP($B198,vols!$A$1:$E$506,4,0)</f>
        <v>133</v>
      </c>
      <c r="BG198">
        <f>VLOOKUP($B198,vols!$A$1:$E$506,5,0)</f>
        <v>199</v>
      </c>
    </row>
    <row r="199" spans="1:59" hidden="1" x14ac:dyDescent="0.15">
      <c r="A199">
        <v>317</v>
      </c>
      <c r="B199" t="s">
        <v>370</v>
      </c>
      <c r="D199" s="1">
        <v>223</v>
      </c>
      <c r="E199" s="1">
        <v>4.5164596277055598</v>
      </c>
      <c r="F199" s="1">
        <v>-1.8002512982338501E-3</v>
      </c>
      <c r="G199" s="1">
        <v>0.226033214810057</v>
      </c>
      <c r="H199" s="1">
        <v>0.47542950561577102</v>
      </c>
      <c r="I199" s="1">
        <v>-0.844407077735293</v>
      </c>
      <c r="J199" s="1">
        <v>0.52914798206278002</v>
      </c>
      <c r="K199" s="1">
        <v>120</v>
      </c>
      <c r="L199" s="1">
        <v>3.2241781642740599</v>
      </c>
      <c r="M199" s="2">
        <v>-6.7655236446319896E-4</v>
      </c>
      <c r="N199" s="1">
        <v>7.2121210990309298E-2</v>
      </c>
      <c r="O199" s="1">
        <v>0.26855392566542202</v>
      </c>
      <c r="P199" s="1">
        <v>-0.30230905593511798</v>
      </c>
      <c r="Q199" s="1">
        <v>0.58333333333333304</v>
      </c>
      <c r="R199" s="1">
        <v>103</v>
      </c>
      <c r="S199" s="1">
        <v>1.2922814634315001</v>
      </c>
      <c r="T199" s="1">
        <v>-3.1094151045685898E-3</v>
      </c>
      <c r="U199" s="1">
        <v>0.15391200381974701</v>
      </c>
      <c r="V199" s="1">
        <v>0.39231620387099397</v>
      </c>
      <c r="W199" s="1">
        <v>-0.81635617547900097</v>
      </c>
      <c r="X199" s="1">
        <v>0.466019417475728</v>
      </c>
      <c r="Y199" s="1">
        <v>110</v>
      </c>
      <c r="Z199" s="1">
        <v>2.4736862085796099</v>
      </c>
      <c r="AA199" s="1">
        <v>-2.8734915419148101E-3</v>
      </c>
      <c r="AB199" s="1">
        <v>8.0130864228959001E-2</v>
      </c>
      <c r="AC199" s="1">
        <v>0.283073955405577</v>
      </c>
      <c r="AD199" s="1">
        <v>-1.11661303901221</v>
      </c>
      <c r="AE199" s="1">
        <v>0.51818181818181797</v>
      </c>
      <c r="AF199" s="1">
        <v>113</v>
      </c>
      <c r="AG199" s="1">
        <v>2.0427734191259499</v>
      </c>
      <c r="AH199" s="1">
        <v>-7.5550415836742502E-4</v>
      </c>
      <c r="AI199" s="1">
        <v>0.14590235058109799</v>
      </c>
      <c r="AJ199" s="1">
        <v>0.38197166201316302</v>
      </c>
      <c r="AK199" s="1">
        <v>-0.22350341238815999</v>
      </c>
      <c r="AL199" s="1">
        <v>0.53982300884955703</v>
      </c>
      <c r="AM199" s="1">
        <v>64</v>
      </c>
      <c r="AN199" s="1">
        <v>1.10064907014747</v>
      </c>
      <c r="AO199" s="1">
        <v>-3.2301264237508702E-3</v>
      </c>
      <c r="AP199" s="1">
        <v>5.2709012403967498E-2</v>
      </c>
      <c r="AQ199" s="1">
        <v>0.229584434149982</v>
      </c>
      <c r="AR199" s="1">
        <v>-0.90044471823819205</v>
      </c>
      <c r="AS199" s="1">
        <v>0.515625</v>
      </c>
      <c r="AT199" s="1">
        <v>159</v>
      </c>
      <c r="AU199" s="1">
        <v>3.4158105575580802</v>
      </c>
      <c r="AV199" s="1">
        <v>-1.22470407789995E-3</v>
      </c>
      <c r="AW199" s="1">
        <v>0.17332420240608901</v>
      </c>
      <c r="AX199" s="1">
        <v>0.41632223385988998</v>
      </c>
      <c r="AY199" s="1">
        <v>-0.467733722940262</v>
      </c>
      <c r="AZ199" s="1">
        <v>0.53459119496855301</v>
      </c>
      <c r="BA199" s="1">
        <v>777</v>
      </c>
      <c r="BB199" s="1">
        <v>0</v>
      </c>
      <c r="BC199" s="1">
        <v>1.3296853625170999</v>
      </c>
      <c r="BD199" s="1">
        <f t="shared" si="9"/>
        <v>2.0861251950409803</v>
      </c>
      <c r="BE199" s="1">
        <f t="shared" si="10"/>
        <v>0.71308805660885</v>
      </c>
      <c r="BF199">
        <f>VLOOKUP($B199,vols!$A$1:$E$506,4,0)</f>
        <v>32</v>
      </c>
      <c r="BG199">
        <f>VLOOKUP($B199,vols!$A$1:$E$506,5,0)</f>
        <v>55</v>
      </c>
    </row>
    <row r="200" spans="1:59" hidden="1" x14ac:dyDescent="0.15">
      <c r="A200">
        <v>217</v>
      </c>
      <c r="B200" t="s">
        <v>270</v>
      </c>
      <c r="D200" s="1">
        <v>139</v>
      </c>
      <c r="E200" s="1">
        <v>3.06388426704744</v>
      </c>
      <c r="F200" s="1">
        <v>-2.9657117882789601E-3</v>
      </c>
      <c r="G200" s="1">
        <v>6.7767549806181201E-2</v>
      </c>
      <c r="H200" s="1">
        <v>0.26032201175886199</v>
      </c>
      <c r="I200" s="1">
        <v>-1.57216143197911</v>
      </c>
      <c r="J200" s="1">
        <v>0.48920863309352502</v>
      </c>
      <c r="K200" s="1">
        <v>78</v>
      </c>
      <c r="L200" s="1">
        <v>2.2193880084295001</v>
      </c>
      <c r="M200" s="2">
        <v>-2.91851598985418E-3</v>
      </c>
      <c r="N200" s="1">
        <v>2.5489804091648201E-2</v>
      </c>
      <c r="O200" s="1">
        <v>0.159655266407495</v>
      </c>
      <c r="P200" s="1">
        <v>-1.4075685461273399</v>
      </c>
      <c r="Q200" s="1">
        <v>0.487179487179487</v>
      </c>
      <c r="R200" s="1">
        <v>61</v>
      </c>
      <c r="S200" s="1">
        <v>0.84449625861793198</v>
      </c>
      <c r="T200" s="1">
        <v>-3.0252868125200702E-3</v>
      </c>
      <c r="U200" s="1">
        <v>4.2277745714533001E-2</v>
      </c>
      <c r="V200" s="1">
        <v>0.20561552887496801</v>
      </c>
      <c r="W200" s="1">
        <v>-0.89751244263239505</v>
      </c>
      <c r="X200" s="1">
        <v>0.49180327868852403</v>
      </c>
      <c r="Y200" s="1">
        <v>19</v>
      </c>
      <c r="Z200" s="1">
        <v>0.34857632644337</v>
      </c>
      <c r="AA200" s="1">
        <v>-8.2446477223306895E-5</v>
      </c>
      <c r="AB200" s="1">
        <v>7.1146924325267598E-3</v>
      </c>
      <c r="AC200" s="1">
        <v>8.4348636222091697E-2</v>
      </c>
      <c r="AD200" s="1">
        <v>-1.7594079246426999E-2</v>
      </c>
      <c r="AE200" s="1">
        <v>0.57894736842105199</v>
      </c>
      <c r="AF200" s="1">
        <v>120</v>
      </c>
      <c r="AG200" s="1">
        <v>2.7153079406040699</v>
      </c>
      <c r="AH200" s="4">
        <v>-3.39820158493731E-3</v>
      </c>
      <c r="AI200" s="1">
        <v>6.0652857373654501E-2</v>
      </c>
      <c r="AJ200" s="1">
        <v>0.24627800830292201</v>
      </c>
      <c r="AK200" s="1">
        <v>-1.65578807869398</v>
      </c>
      <c r="AL200" s="1">
        <v>0.47499999999999998</v>
      </c>
      <c r="AM200" s="1">
        <v>40</v>
      </c>
      <c r="AN200" s="1">
        <v>0.77395732296677</v>
      </c>
      <c r="AO200" s="1">
        <v>-4.1299398008179701E-3</v>
      </c>
      <c r="AP200" s="1">
        <v>2.8054742279746799E-2</v>
      </c>
      <c r="AQ200" s="1">
        <v>0.16749549928206001</v>
      </c>
      <c r="AR200" s="1">
        <v>-0.98628078211539105</v>
      </c>
      <c r="AS200" s="1">
        <v>0.375</v>
      </c>
      <c r="AT200" s="1">
        <v>99</v>
      </c>
      <c r="AU200" s="1">
        <v>2.2899269440806602</v>
      </c>
      <c r="AV200" s="1">
        <v>-2.4905166811201801E-3</v>
      </c>
      <c r="AW200" s="1">
        <v>3.9712807526434399E-2</v>
      </c>
      <c r="AX200" s="1">
        <v>0.19928072542630501</v>
      </c>
      <c r="AY200" s="1">
        <v>-1.2247578596859101</v>
      </c>
      <c r="AZ200" s="1">
        <v>0.53535353535353503</v>
      </c>
      <c r="BA200" s="1">
        <v>465</v>
      </c>
      <c r="BB200" s="1">
        <v>0</v>
      </c>
      <c r="BC200" s="1">
        <v>0.21364282330648901</v>
      </c>
      <c r="BD200" s="1">
        <f t="shared" si="9"/>
        <v>2.0762841207741713</v>
      </c>
      <c r="BE200" s="1">
        <f t="shared" si="10"/>
        <v>2.501665117297581</v>
      </c>
      <c r="BF200">
        <f>VLOOKUP($B200,vols!$A$1:$E$506,4,0)</f>
        <v>109</v>
      </c>
      <c r="BG200">
        <f>VLOOKUP($B200,vols!$A$1:$E$506,5,0)</f>
        <v>105</v>
      </c>
    </row>
    <row r="201" spans="1:59" hidden="1" x14ac:dyDescent="0.15">
      <c r="A201">
        <v>20</v>
      </c>
      <c r="B201" t="s">
        <v>73</v>
      </c>
      <c r="D201" s="1">
        <v>240</v>
      </c>
      <c r="E201" s="1">
        <v>5.81</v>
      </c>
      <c r="F201" s="1">
        <v>0</v>
      </c>
      <c r="G201" s="1">
        <v>0.28000000000000003</v>
      </c>
      <c r="H201" s="1">
        <v>0.53</v>
      </c>
      <c r="I201" s="1">
        <v>-1.67</v>
      </c>
      <c r="J201" s="1">
        <v>0.46</v>
      </c>
      <c r="K201" s="1">
        <v>133</v>
      </c>
      <c r="L201" s="1">
        <v>5.45</v>
      </c>
      <c r="M201" s="2">
        <v>0</v>
      </c>
      <c r="N201" s="1">
        <v>0.12</v>
      </c>
      <c r="O201" s="1">
        <v>0.35</v>
      </c>
      <c r="P201" s="1">
        <v>-0.76</v>
      </c>
      <c r="Q201" s="1">
        <v>0.51</v>
      </c>
      <c r="R201" s="1">
        <v>107</v>
      </c>
      <c r="S201" s="1">
        <v>0.35</v>
      </c>
      <c r="T201" s="1">
        <v>-0.01</v>
      </c>
      <c r="U201" s="1">
        <v>0.16</v>
      </c>
      <c r="V201" s="1">
        <v>0.4</v>
      </c>
      <c r="W201" s="1">
        <v>-1.56</v>
      </c>
      <c r="X201" s="1">
        <v>0.39</v>
      </c>
      <c r="Y201" s="1">
        <v>110</v>
      </c>
      <c r="Z201" s="1">
        <v>4.5</v>
      </c>
      <c r="AA201" s="1">
        <v>0</v>
      </c>
      <c r="AB201" s="1">
        <v>0.21</v>
      </c>
      <c r="AC201" s="1">
        <v>0.46</v>
      </c>
      <c r="AD201" s="1">
        <v>-0.89</v>
      </c>
      <c r="AE201" s="1">
        <v>0.51</v>
      </c>
      <c r="AF201" s="1">
        <v>130</v>
      </c>
      <c r="AG201" s="1">
        <v>1.31</v>
      </c>
      <c r="AH201" s="1">
        <v>0</v>
      </c>
      <c r="AI201" s="1">
        <v>7.0000000000000007E-2</v>
      </c>
      <c r="AJ201" s="1">
        <v>0.26</v>
      </c>
      <c r="AK201" s="1">
        <v>-1.81</v>
      </c>
      <c r="AL201" s="1">
        <v>0.42</v>
      </c>
      <c r="AM201" s="1">
        <v>62</v>
      </c>
      <c r="AN201" s="1">
        <v>0.95</v>
      </c>
      <c r="AO201" s="1">
        <v>-0.01</v>
      </c>
      <c r="AP201" s="1">
        <v>0.05</v>
      </c>
      <c r="AQ201" s="1">
        <v>0.23</v>
      </c>
      <c r="AR201" s="1">
        <v>-1.4</v>
      </c>
      <c r="AS201" s="1">
        <v>0.42</v>
      </c>
      <c r="AT201" s="1">
        <v>178</v>
      </c>
      <c r="AU201" s="1">
        <v>4.8600000000000003</v>
      </c>
      <c r="AV201" s="1">
        <v>0</v>
      </c>
      <c r="AW201" s="1">
        <v>0.23</v>
      </c>
      <c r="AX201" s="1">
        <v>0.48</v>
      </c>
      <c r="AY201" s="1">
        <v>-1.18</v>
      </c>
      <c r="AZ201" s="1">
        <v>0.47</v>
      </c>
      <c r="BA201" s="1">
        <v>771</v>
      </c>
      <c r="BB201" s="1">
        <v>0</v>
      </c>
      <c r="BC201" s="1">
        <v>2.8301694915254201</v>
      </c>
      <c r="BD201" s="1">
        <f t="shared" ref="BD201:BD264" si="11">AU201-BC201</f>
        <v>2.0298305084745802</v>
      </c>
      <c r="BE201" s="1">
        <f t="shared" ref="BE201:BE264" si="12">AG201-ABS(BC201)</f>
        <v>-1.52016949152542</v>
      </c>
      <c r="BF201">
        <f>VLOOKUP($B201,vols!$A$1:$E$506,4,0)</f>
        <v>55</v>
      </c>
      <c r="BG201">
        <f>VLOOKUP($B201,vols!$A$1:$E$506,5,0)</f>
        <v>82</v>
      </c>
    </row>
    <row r="202" spans="1:59" hidden="1" x14ac:dyDescent="0.15">
      <c r="A202">
        <v>190</v>
      </c>
      <c r="B202" t="s">
        <v>243</v>
      </c>
      <c r="D202" s="1">
        <v>248</v>
      </c>
      <c r="E202" s="1">
        <v>2.5695657595020398</v>
      </c>
      <c r="F202" s="1">
        <v>-1.6441640031851701E-3</v>
      </c>
      <c r="G202" s="1">
        <v>6.2498020193214002E-2</v>
      </c>
      <c r="H202" s="1">
        <v>0.24999604035507</v>
      </c>
      <c r="I202" s="1">
        <v>-1.63103652446171</v>
      </c>
      <c r="J202" s="1">
        <v>0.44354838709677402</v>
      </c>
      <c r="K202" s="1">
        <v>143</v>
      </c>
      <c r="L202" s="1">
        <v>1.4234783974824501</v>
      </c>
      <c r="M202" s="2">
        <v>-2.18907037310467E-3</v>
      </c>
      <c r="N202" s="1">
        <v>2.2215610469388102E-2</v>
      </c>
      <c r="O202" s="1">
        <v>0.149049020357022</v>
      </c>
      <c r="P202" s="1">
        <v>-2.1002289220293999</v>
      </c>
      <c r="Q202" s="1">
        <v>0.45454545454545398</v>
      </c>
      <c r="R202" s="1">
        <v>105</v>
      </c>
      <c r="S202" s="1">
        <v>1.1460873620195899</v>
      </c>
      <c r="T202" s="1">
        <v>-9.0205342319958398E-4</v>
      </c>
      <c r="U202" s="1">
        <v>4.02824097238259E-2</v>
      </c>
      <c r="V202" s="1">
        <v>0.20070478251358601</v>
      </c>
      <c r="W202" s="1">
        <v>-0.47191505976966303</v>
      </c>
      <c r="X202" s="1">
        <v>0.42857142857142799</v>
      </c>
      <c r="Y202" s="1">
        <v>116</v>
      </c>
      <c r="Z202" s="1">
        <v>1.87428290051237</v>
      </c>
      <c r="AA202" s="1">
        <v>-1.02690523155803E-3</v>
      </c>
      <c r="AB202" s="1">
        <v>3.1197423654206E-2</v>
      </c>
      <c r="AC202" s="1">
        <v>0.17662792433306199</v>
      </c>
      <c r="AD202" s="1">
        <v>-0.67441774742315996</v>
      </c>
      <c r="AE202" s="1">
        <v>0.5</v>
      </c>
      <c r="AF202" s="1">
        <v>132</v>
      </c>
      <c r="AG202" s="1">
        <v>0.69528285898966902</v>
      </c>
      <c r="AH202" s="1">
        <v>-2.1866035297666E-3</v>
      </c>
      <c r="AI202" s="1">
        <v>3.1300596539007998E-2</v>
      </c>
      <c r="AJ202" s="1">
        <v>0.17691974604042299</v>
      </c>
      <c r="AK202" s="1">
        <v>-1.63142708707734</v>
      </c>
      <c r="AL202" s="1">
        <v>0.39393939393939298</v>
      </c>
      <c r="AM202" s="1">
        <v>61</v>
      </c>
      <c r="AN202" s="1">
        <v>5.4831799656518902E-2</v>
      </c>
      <c r="AO202" s="1">
        <v>-2.2253841386818802E-3</v>
      </c>
      <c r="AP202" s="1">
        <v>1.40646250140283E-2</v>
      </c>
      <c r="AQ202" s="1">
        <v>0.11859437176370601</v>
      </c>
      <c r="AR202" s="1">
        <v>-1.1446448127409099</v>
      </c>
      <c r="AS202" s="1">
        <v>0.393442622950819</v>
      </c>
      <c r="AT202" s="1">
        <v>187</v>
      </c>
      <c r="AU202" s="1">
        <v>2.5147339598455298</v>
      </c>
      <c r="AV202" s="1">
        <v>-1.4545681301087101E-3</v>
      </c>
      <c r="AW202" s="1">
        <v>4.8433395179185698E-2</v>
      </c>
      <c r="AX202" s="1">
        <v>0.22007588504692099</v>
      </c>
      <c r="AY202" s="1">
        <v>-1.2359565895751601</v>
      </c>
      <c r="AZ202" s="1">
        <v>0.45989304812834197</v>
      </c>
      <c r="BA202" s="1">
        <v>792</v>
      </c>
      <c r="BB202" s="1">
        <v>0</v>
      </c>
      <c r="BC202" s="1">
        <v>0.49048050770625501</v>
      </c>
      <c r="BD202" s="1">
        <f t="shared" si="11"/>
        <v>2.0242534521392748</v>
      </c>
      <c r="BE202" s="1">
        <f t="shared" si="12"/>
        <v>0.20480235128341401</v>
      </c>
      <c r="BF202">
        <f>VLOOKUP($B202,vols!$A$1:$E$506,4,0)</f>
        <v>301</v>
      </c>
      <c r="BG202">
        <f>VLOOKUP($B202,vols!$A$1:$E$506,5,0)</f>
        <v>319</v>
      </c>
    </row>
    <row r="203" spans="1:59" hidden="1" x14ac:dyDescent="0.15">
      <c r="A203">
        <v>63</v>
      </c>
      <c r="B203" t="s">
        <v>116</v>
      </c>
      <c r="D203" s="1">
        <v>237</v>
      </c>
      <c r="E203" s="1">
        <v>2.4782075513717401</v>
      </c>
      <c r="F203" s="1">
        <v>-2.17968641476321E-3</v>
      </c>
      <c r="G203" s="1">
        <v>5.1314671846367899E-2</v>
      </c>
      <c r="H203" s="1">
        <v>0.226527419634727</v>
      </c>
      <c r="I203" s="1">
        <v>-2.2804554129997499</v>
      </c>
      <c r="J203" s="1">
        <v>0.47679324894514702</v>
      </c>
      <c r="K203" s="1">
        <v>124</v>
      </c>
      <c r="L203" s="1">
        <v>2.0044087251104101</v>
      </c>
      <c r="M203" s="2">
        <v>-1.0856466570608101E-3</v>
      </c>
      <c r="N203" s="1">
        <v>2.11685886240243E-2</v>
      </c>
      <c r="O203" s="1">
        <v>0.145494290692193</v>
      </c>
      <c r="P203" s="1">
        <v>-0.92526094896976097</v>
      </c>
      <c r="Q203" s="1">
        <v>0.54838709677419295</v>
      </c>
      <c r="R203" s="1">
        <v>113</v>
      </c>
      <c r="S203" s="1">
        <v>0.47379882626133202</v>
      </c>
      <c r="T203" s="1">
        <v>-3.38022561790566E-3</v>
      </c>
      <c r="U203" s="1">
        <v>3.0146083222343498E-2</v>
      </c>
      <c r="V203" s="1">
        <v>0.173626274573704</v>
      </c>
      <c r="W203" s="1">
        <v>-2.1999291049765302</v>
      </c>
      <c r="X203" s="1">
        <v>0.39823008849557501</v>
      </c>
      <c r="Y203" s="1">
        <v>117</v>
      </c>
      <c r="Z203" s="1">
        <v>1.0915283947960299</v>
      </c>
      <c r="AA203" s="1">
        <v>-2.3470847104186902E-3</v>
      </c>
      <c r="AB203" s="1">
        <v>3.0480380869345399E-2</v>
      </c>
      <c r="AC203" s="1">
        <v>0.17458631352241</v>
      </c>
      <c r="AD203" s="1">
        <v>-1.5729120202984099</v>
      </c>
      <c r="AE203" s="1">
        <v>0.50427350427350404</v>
      </c>
      <c r="AF203" s="1">
        <v>120</v>
      </c>
      <c r="AG203" s="1">
        <v>1.3866791565757</v>
      </c>
      <c r="AH203" s="1">
        <v>-2.01647307649911E-3</v>
      </c>
      <c r="AI203" s="1">
        <v>2.0834290977022499E-2</v>
      </c>
      <c r="AJ203" s="1">
        <v>0.144340884634335</v>
      </c>
      <c r="AK203" s="1">
        <v>-1.67642570428263</v>
      </c>
      <c r="AL203" s="1">
        <v>0.45</v>
      </c>
      <c r="AM203" s="1">
        <v>58</v>
      </c>
      <c r="AN203" s="1">
        <v>0.742570712011557</v>
      </c>
      <c r="AO203" s="1">
        <v>-2.2117861211439099E-3</v>
      </c>
      <c r="AP203" s="1">
        <v>1.2513185100585701E-2</v>
      </c>
      <c r="AQ203" s="1">
        <v>0.11186234889624699</v>
      </c>
      <c r="AR203" s="1">
        <v>-1.1467986886752199</v>
      </c>
      <c r="AS203" s="1">
        <v>0.41379310344827502</v>
      </c>
      <c r="AT203" s="1">
        <v>179</v>
      </c>
      <c r="AU203" s="1">
        <v>1.73563683936018</v>
      </c>
      <c r="AV203" s="1">
        <v>-2.16928539258399E-3</v>
      </c>
      <c r="AW203" s="1">
        <v>3.8801486745782203E-2</v>
      </c>
      <c r="AX203" s="1">
        <v>0.196980929903841</v>
      </c>
      <c r="AY203" s="1">
        <v>-1.97126739863644</v>
      </c>
      <c r="AZ203" s="1">
        <v>0.497206703910614</v>
      </c>
      <c r="BA203" s="1">
        <v>747</v>
      </c>
      <c r="BB203" s="1">
        <v>0</v>
      </c>
      <c r="BC203" s="1">
        <v>-0.28559791463017198</v>
      </c>
      <c r="BD203" s="1">
        <f t="shared" si="11"/>
        <v>2.0212347539903521</v>
      </c>
      <c r="BE203" s="1">
        <f t="shared" si="12"/>
        <v>1.101081241945528</v>
      </c>
      <c r="BF203">
        <f>VLOOKUP($B203,vols!$A$1:$E$506,4,0)</f>
        <v>368</v>
      </c>
      <c r="BG203">
        <f>VLOOKUP($B203,vols!$A$1:$E$506,5,0)</f>
        <v>392</v>
      </c>
    </row>
    <row r="204" spans="1:59" hidden="1" x14ac:dyDescent="0.15">
      <c r="A204">
        <v>193</v>
      </c>
      <c r="B204" t="s">
        <v>246</v>
      </c>
      <c r="D204" s="1">
        <v>234</v>
      </c>
      <c r="E204" s="1">
        <v>6.6933468861458003</v>
      </c>
      <c r="F204" s="1">
        <v>-2.23151940872465E-3</v>
      </c>
      <c r="G204" s="1">
        <v>0.24132619704963101</v>
      </c>
      <c r="H204" s="1">
        <v>0.49124962804019601</v>
      </c>
      <c r="I204" s="1">
        <v>-1.0584110247719101</v>
      </c>
      <c r="J204" s="1">
        <v>0.512820512820512</v>
      </c>
      <c r="K204" s="1">
        <v>127</v>
      </c>
      <c r="L204" s="1">
        <v>3.6542143416297201</v>
      </c>
      <c r="M204" s="2">
        <v>-1.48538666913381E-3</v>
      </c>
      <c r="N204" s="1">
        <v>6.0674948986780497E-2</v>
      </c>
      <c r="O204" s="1">
        <v>0.246322855185588</v>
      </c>
      <c r="P204" s="1">
        <v>-0.76584085889173004</v>
      </c>
      <c r="Q204" s="1">
        <v>0.59055118110236204</v>
      </c>
      <c r="R204" s="1">
        <v>107</v>
      </c>
      <c r="S204" s="1">
        <v>3.03913254451607</v>
      </c>
      <c r="T204" s="1">
        <v>-3.12547089861178E-3</v>
      </c>
      <c r="U204" s="1">
        <v>0.18065124806284999</v>
      </c>
      <c r="V204" s="1">
        <v>0.42503087895216501</v>
      </c>
      <c r="W204" s="1">
        <v>-0.77947257872088604</v>
      </c>
      <c r="X204" s="1">
        <v>0.420560747663551</v>
      </c>
      <c r="Y204" s="1">
        <v>112</v>
      </c>
      <c r="Z204" s="1">
        <v>4.0024317111610799</v>
      </c>
      <c r="AA204" s="1">
        <v>-1.7940004532392799E-3</v>
      </c>
      <c r="AB204" s="1">
        <v>7.9888767701000105E-2</v>
      </c>
      <c r="AC204" s="1">
        <v>0.28264601129504702</v>
      </c>
      <c r="AD204" s="1">
        <v>-0.704535151220262</v>
      </c>
      <c r="AE204" s="1">
        <v>0.53571428571428503</v>
      </c>
      <c r="AF204" s="1">
        <v>122</v>
      </c>
      <c r="AG204" s="1">
        <v>2.69091517498472</v>
      </c>
      <c r="AH204" s="1">
        <v>-2.6295899337974E-3</v>
      </c>
      <c r="AI204" s="1">
        <v>0.16143742934863101</v>
      </c>
      <c r="AJ204" s="1">
        <v>0.40179276915921602</v>
      </c>
      <c r="AK204" s="1">
        <v>-0.79844635480773996</v>
      </c>
      <c r="AL204" s="1">
        <v>0.49180327868852403</v>
      </c>
      <c r="AM204" s="1">
        <v>80</v>
      </c>
      <c r="AN204" s="1">
        <v>2.9104221357656899</v>
      </c>
      <c r="AO204" s="1">
        <v>-8.8926323636749497E-4</v>
      </c>
      <c r="AP204" s="1">
        <v>0.125705210805062</v>
      </c>
      <c r="AQ204" s="1">
        <v>0.35454930659227402</v>
      </c>
      <c r="AR204" s="1">
        <v>-0.200652088684552</v>
      </c>
      <c r="AS204" s="1">
        <v>0.5</v>
      </c>
      <c r="AT204" s="1">
        <v>154</v>
      </c>
      <c r="AU204" s="1">
        <v>3.7829247503800998</v>
      </c>
      <c r="AV204" s="1">
        <v>-2.9333527014604199E-3</v>
      </c>
      <c r="AW204" s="1">
        <v>0.115620986244568</v>
      </c>
      <c r="AX204" s="1">
        <v>0.34003086072380001</v>
      </c>
      <c r="AY204" s="1">
        <v>-1.31988891351834</v>
      </c>
      <c r="AZ204" s="1">
        <v>0.51948051948051899</v>
      </c>
      <c r="BA204" s="1">
        <v>770</v>
      </c>
      <c r="BB204" s="1">
        <v>0</v>
      </c>
      <c r="BC204" s="1">
        <v>1.76763990267639</v>
      </c>
      <c r="BD204" s="1">
        <f t="shared" si="11"/>
        <v>2.0152848477037097</v>
      </c>
      <c r="BE204" s="1">
        <f t="shared" si="12"/>
        <v>0.92327527230832995</v>
      </c>
      <c r="BF204">
        <f>VLOOKUP($B204,vols!$A$1:$E$506,4,0)</f>
        <v>138</v>
      </c>
      <c r="BG204">
        <f>VLOOKUP($B204,vols!$A$1:$E$506,5,0)</f>
        <v>150</v>
      </c>
    </row>
    <row r="205" spans="1:59" hidden="1" x14ac:dyDescent="0.15">
      <c r="A205">
        <v>229</v>
      </c>
      <c r="B205" t="s">
        <v>282</v>
      </c>
      <c r="D205" s="1">
        <v>250</v>
      </c>
      <c r="E205" s="1">
        <v>3.5544329512478798</v>
      </c>
      <c r="F205" s="1">
        <v>-2.9021868519453499E-3</v>
      </c>
      <c r="G205" s="1">
        <v>8.8277379628428604E-2</v>
      </c>
      <c r="H205" s="1">
        <v>0.29711509491849902</v>
      </c>
      <c r="I205" s="1">
        <v>-2.4419719004359601</v>
      </c>
      <c r="J205" s="1">
        <v>0.4</v>
      </c>
      <c r="K205" s="1">
        <v>136</v>
      </c>
      <c r="L205" s="1">
        <v>1.51095450502019</v>
      </c>
      <c r="M205" s="2">
        <v>-2.9082722164633702E-3</v>
      </c>
      <c r="N205" s="1">
        <v>2.87535258669043E-2</v>
      </c>
      <c r="O205" s="1">
        <v>0.169568646473646</v>
      </c>
      <c r="P205" s="1">
        <v>-2.33253628936933</v>
      </c>
      <c r="Q205" s="1">
        <v>0.40441176470588203</v>
      </c>
      <c r="R205" s="1">
        <v>114</v>
      </c>
      <c r="S205" s="1">
        <v>2.04347844622768</v>
      </c>
      <c r="T205" s="1">
        <v>-2.89492711883613E-3</v>
      </c>
      <c r="U205" s="1">
        <v>5.9523853761524297E-2</v>
      </c>
      <c r="V205" s="1">
        <v>0.243975108897453</v>
      </c>
      <c r="W205" s="1">
        <v>-1.35268590733996</v>
      </c>
      <c r="X205" s="1">
        <v>0.394736842105263</v>
      </c>
      <c r="Y205" s="1">
        <v>122</v>
      </c>
      <c r="Z205" s="1">
        <v>2.4563483426547799</v>
      </c>
      <c r="AA205" s="1">
        <v>-2.8845297388829499E-3</v>
      </c>
      <c r="AB205" s="1">
        <v>5.5267410317468797E-2</v>
      </c>
      <c r="AC205" s="1">
        <v>0.235090217400616</v>
      </c>
      <c r="AD205" s="1">
        <v>-1.49692586971421</v>
      </c>
      <c r="AE205" s="1">
        <v>0.40163934426229497</v>
      </c>
      <c r="AF205" s="1">
        <v>128</v>
      </c>
      <c r="AG205" s="1">
        <v>1.09808460859309</v>
      </c>
      <c r="AH205" s="1">
        <v>-2.9190162878329601E-3</v>
      </c>
      <c r="AI205" s="1">
        <v>3.3009969310959703E-2</v>
      </c>
      <c r="AJ205" s="1">
        <v>0.181686458799107</v>
      </c>
      <c r="AK205" s="1">
        <v>-2.0564773363531099</v>
      </c>
      <c r="AL205" s="1">
        <v>0.3984375</v>
      </c>
      <c r="AM205" s="1">
        <v>58</v>
      </c>
      <c r="AN205" s="1">
        <v>0.55140890981058699</v>
      </c>
      <c r="AO205" s="1">
        <v>-4.6400490010218001E-3</v>
      </c>
      <c r="AP205" s="1">
        <v>1.9847717529283802E-2</v>
      </c>
      <c r="AQ205" s="1">
        <v>0.14088192761771701</v>
      </c>
      <c r="AR205" s="1">
        <v>-1.9102722869432001</v>
      </c>
      <c r="AS205" s="1">
        <v>0.34482758620689602</v>
      </c>
      <c r="AT205" s="1">
        <v>192</v>
      </c>
      <c r="AU205" s="1">
        <v>3.00302404143729</v>
      </c>
      <c r="AV205" s="1">
        <v>-2.3772076610785102E-3</v>
      </c>
      <c r="AW205" s="1">
        <v>6.8429662099144806E-2</v>
      </c>
      <c r="AX205" s="1">
        <v>0.26159063840119501</v>
      </c>
      <c r="AY205" s="1">
        <v>-1.7448020071233099</v>
      </c>
      <c r="AZ205" s="1">
        <v>0.41666666666666602</v>
      </c>
      <c r="BA205" s="1">
        <v>778</v>
      </c>
      <c r="BB205" s="1">
        <v>0</v>
      </c>
      <c r="BC205" s="1">
        <v>0.99294408184865002</v>
      </c>
      <c r="BD205" s="1">
        <f t="shared" si="11"/>
        <v>2.0100799595886398</v>
      </c>
      <c r="BE205" s="1">
        <f t="shared" si="12"/>
        <v>0.10514052674443997</v>
      </c>
      <c r="BF205">
        <f>VLOOKUP($B205,vols!$A$1:$E$506,4,0)</f>
        <v>438</v>
      </c>
      <c r="BG205">
        <f>VLOOKUP($B205,vols!$A$1:$E$506,5,0)</f>
        <v>425</v>
      </c>
    </row>
    <row r="206" spans="1:59" hidden="1" x14ac:dyDescent="0.15">
      <c r="A206">
        <v>462</v>
      </c>
      <c r="B206" t="s">
        <v>515</v>
      </c>
      <c r="D206" s="1">
        <v>233</v>
      </c>
      <c r="E206" s="1">
        <v>2.9787309886917401</v>
      </c>
      <c r="F206" s="1">
        <v>-3.1255261031494798E-3</v>
      </c>
      <c r="G206" s="1">
        <v>6.6235834185067899E-2</v>
      </c>
      <c r="H206" s="1">
        <v>0.25736323394196697</v>
      </c>
      <c r="I206" s="1">
        <v>-2.8296488619584301</v>
      </c>
      <c r="J206" s="1">
        <v>0.47210300429184499</v>
      </c>
      <c r="K206" s="1">
        <v>127</v>
      </c>
      <c r="L206" s="1">
        <v>1.65650477704987</v>
      </c>
      <c r="M206" s="2">
        <v>-2.2096354579350802E-3</v>
      </c>
      <c r="N206" s="1">
        <v>2.67632330478863E-2</v>
      </c>
      <c r="O206" s="1">
        <v>0.163594721943852</v>
      </c>
      <c r="P206" s="1">
        <v>-1.7153591498756799</v>
      </c>
      <c r="Q206" s="1">
        <v>0.535433070866141</v>
      </c>
      <c r="R206" s="1">
        <v>106</v>
      </c>
      <c r="S206" s="1">
        <v>1.3222262116418699</v>
      </c>
      <c r="T206" s="1">
        <v>-4.2228667818497503E-3</v>
      </c>
      <c r="U206" s="1">
        <v>3.9472601137181498E-2</v>
      </c>
      <c r="V206" s="1">
        <v>0.198677127866248</v>
      </c>
      <c r="W206" s="1">
        <v>-2.25302169244876</v>
      </c>
      <c r="X206" s="1">
        <v>0.39622641509433898</v>
      </c>
      <c r="Y206" s="1">
        <v>119</v>
      </c>
      <c r="Z206" s="1">
        <v>0.99009766650388997</v>
      </c>
      <c r="AA206" s="1">
        <v>-2.5863045402664598E-3</v>
      </c>
      <c r="AB206" s="1">
        <v>4.2851101975333102E-2</v>
      </c>
      <c r="AC206" s="1">
        <v>0.207005077172839</v>
      </c>
      <c r="AD206" s="1">
        <v>-1.4867762882682101</v>
      </c>
      <c r="AE206" s="1">
        <v>0.46218487394957902</v>
      </c>
      <c r="AF206" s="1">
        <v>114</v>
      </c>
      <c r="AG206" s="1">
        <v>1.98863332218785</v>
      </c>
      <c r="AH206" s="1">
        <v>-3.6883977345800001E-3</v>
      </c>
      <c r="AI206" s="1">
        <v>2.3384732209734801E-2</v>
      </c>
      <c r="AJ206" s="1">
        <v>0.152920672931212</v>
      </c>
      <c r="AK206" s="1">
        <v>-2.7496435483988502</v>
      </c>
      <c r="AL206" s="1">
        <v>0.48245614035087703</v>
      </c>
      <c r="AM206" s="1">
        <v>67</v>
      </c>
      <c r="AN206" s="1">
        <v>0.398913065025638</v>
      </c>
      <c r="AO206" s="1">
        <v>-4.02875898300337E-3</v>
      </c>
      <c r="AP206" s="1">
        <v>1.6230533668791701E-2</v>
      </c>
      <c r="AQ206" s="1">
        <v>0.127399111726855</v>
      </c>
      <c r="AR206" s="1">
        <v>-2.1187498735466201</v>
      </c>
      <c r="AS206" s="1">
        <v>0.43283582089552203</v>
      </c>
      <c r="AT206" s="1">
        <v>166</v>
      </c>
      <c r="AU206" s="1">
        <v>2.5798179236660999</v>
      </c>
      <c r="AV206" s="1">
        <v>-2.7609682540518199E-3</v>
      </c>
      <c r="AW206" s="1">
        <v>5.0005300516276198E-2</v>
      </c>
      <c r="AX206" s="1">
        <v>0.22361864975058801</v>
      </c>
      <c r="AY206" s="1">
        <v>-2.0495639817331299</v>
      </c>
      <c r="AZ206" s="1">
        <v>0.48795180722891501</v>
      </c>
      <c r="BA206" s="1">
        <v>764</v>
      </c>
      <c r="BB206" s="1">
        <v>0</v>
      </c>
      <c r="BC206" s="1">
        <v>0.58223999999999998</v>
      </c>
      <c r="BD206" s="1">
        <f t="shared" si="11"/>
        <v>1.9975779236660998</v>
      </c>
      <c r="BE206" s="1">
        <f t="shared" si="12"/>
        <v>1.4063933221878502</v>
      </c>
      <c r="BF206">
        <f>VLOOKUP($B206,vols!$A$1:$E$506,4,0)</f>
        <v>459</v>
      </c>
      <c r="BG206">
        <f>VLOOKUP($B206,vols!$A$1:$E$506,5,0)</f>
        <v>444</v>
      </c>
    </row>
    <row r="207" spans="1:59" hidden="1" x14ac:dyDescent="0.15">
      <c r="A207">
        <v>103</v>
      </c>
      <c r="B207" t="s">
        <v>156</v>
      </c>
      <c r="D207" s="1">
        <v>243</v>
      </c>
      <c r="E207" s="1">
        <v>4.6811718400223103</v>
      </c>
      <c r="F207" s="1">
        <v>-1.5993908949222999E-3</v>
      </c>
      <c r="G207" s="1">
        <v>0.116309220660437</v>
      </c>
      <c r="H207" s="1">
        <v>0.34104137675718699</v>
      </c>
      <c r="I207" s="1">
        <v>-1.1396036198353401</v>
      </c>
      <c r="J207" s="1">
        <v>0.47325102880658398</v>
      </c>
      <c r="K207" s="1">
        <v>136</v>
      </c>
      <c r="L207" s="1">
        <v>3.1855447559801502</v>
      </c>
      <c r="M207" s="2">
        <v>-8.5579714750589199E-4</v>
      </c>
      <c r="N207" s="1">
        <v>4.5252353522106999E-2</v>
      </c>
      <c r="O207" s="1">
        <v>0.21272600574943101</v>
      </c>
      <c r="P207" s="1">
        <v>-0.54712827259067998</v>
      </c>
      <c r="Q207" s="1">
        <v>0.55882352941176405</v>
      </c>
      <c r="R207" s="1">
        <v>107</v>
      </c>
      <c r="S207" s="1">
        <v>1.4956270840421499</v>
      </c>
      <c r="T207" s="1">
        <v>-2.5445193963113898E-3</v>
      </c>
      <c r="U207" s="1">
        <v>7.1056867138330704E-2</v>
      </c>
      <c r="V207" s="1">
        <v>0.26656493981454199</v>
      </c>
      <c r="W207" s="1">
        <v>-1.0213780386675799</v>
      </c>
      <c r="X207" s="1">
        <v>0.36448598130841098</v>
      </c>
      <c r="Y207" s="1">
        <v>115</v>
      </c>
      <c r="Z207" s="1">
        <v>2.2872675147856398</v>
      </c>
      <c r="AA207" s="1">
        <v>-1.9048793762666699E-3</v>
      </c>
      <c r="AB207" s="1">
        <v>4.3822263879067701E-2</v>
      </c>
      <c r="AC207" s="1">
        <v>0.20933767907156001</v>
      </c>
      <c r="AD207" s="1">
        <v>-1.0464486338161001</v>
      </c>
      <c r="AE207" s="1">
        <v>0.46956521739130402</v>
      </c>
      <c r="AF207" s="1">
        <v>128</v>
      </c>
      <c r="AG207" s="1">
        <v>2.3939043252366599</v>
      </c>
      <c r="AH207" s="1">
        <v>-1.32492858746447E-3</v>
      </c>
      <c r="AI207" s="1">
        <v>7.2486956781370002E-2</v>
      </c>
      <c r="AJ207" s="1">
        <v>0.26923401861832003</v>
      </c>
      <c r="AK207" s="1">
        <v>-0.62990130320742799</v>
      </c>
      <c r="AL207" s="1">
        <v>0.4765625</v>
      </c>
      <c r="AM207" s="1">
        <v>78</v>
      </c>
      <c r="AN207" s="1">
        <v>2.0585749868321201</v>
      </c>
      <c r="AO207" s="1">
        <v>-1.59265377793986E-3</v>
      </c>
      <c r="AP207" s="1">
        <v>5.1991481040510601E-2</v>
      </c>
      <c r="AQ207" s="1">
        <v>0.22801640520039401</v>
      </c>
      <c r="AR207" s="1">
        <v>-0.544816038872865</v>
      </c>
      <c r="AS207" s="1">
        <v>0.47435897435897401</v>
      </c>
      <c r="AT207" s="1">
        <v>165</v>
      </c>
      <c r="AU207" s="1">
        <v>2.62259685319018</v>
      </c>
      <c r="AV207" s="1">
        <v>-1.60257571385946E-3</v>
      </c>
      <c r="AW207" s="1">
        <v>6.4317739619927095E-2</v>
      </c>
      <c r="AX207" s="1">
        <v>0.25360942336578701</v>
      </c>
      <c r="AY207" s="1">
        <v>-1.0426465597274901</v>
      </c>
      <c r="AZ207" s="1">
        <v>0.472727272727272</v>
      </c>
      <c r="BA207" s="1">
        <v>799</v>
      </c>
      <c r="BB207" s="1">
        <v>0</v>
      </c>
      <c r="BC207" s="1">
        <v>0.62812340642529296</v>
      </c>
      <c r="BD207" s="1">
        <f t="shared" si="11"/>
        <v>1.994473446764887</v>
      </c>
      <c r="BE207" s="1">
        <f t="shared" si="12"/>
        <v>1.7657809188113669</v>
      </c>
      <c r="BF207">
        <f>VLOOKUP($B207,vols!$A$1:$E$506,4,0)</f>
        <v>135</v>
      </c>
      <c r="BG207">
        <f>VLOOKUP($B207,vols!$A$1:$E$506,5,0)</f>
        <v>268</v>
      </c>
    </row>
    <row r="208" spans="1:59" hidden="1" x14ac:dyDescent="0.15">
      <c r="A208">
        <v>328</v>
      </c>
      <c r="B208" t="s">
        <v>381</v>
      </c>
      <c r="D208" s="1">
        <v>247</v>
      </c>
      <c r="E208" s="1">
        <v>2.52294337278266</v>
      </c>
      <c r="F208" s="1">
        <v>-3.41247274541683E-3</v>
      </c>
      <c r="G208" s="1">
        <v>9.3607052151770204E-2</v>
      </c>
      <c r="H208" s="1">
        <v>0.30595269593806501</v>
      </c>
      <c r="I208" s="1">
        <v>-2.7437845997685701</v>
      </c>
      <c r="J208" s="1">
        <v>0.44939271255060698</v>
      </c>
      <c r="K208" s="1">
        <v>134</v>
      </c>
      <c r="L208" s="1">
        <v>2.1517319546467499</v>
      </c>
      <c r="M208" s="2">
        <v>-2.5296536079437298E-3</v>
      </c>
      <c r="N208" s="1">
        <v>3.40403202319573E-2</v>
      </c>
      <c r="O208" s="1">
        <v>0.18450019033040899</v>
      </c>
      <c r="P208" s="1">
        <v>-1.8372532996167299</v>
      </c>
      <c r="Q208" s="1">
        <v>0.51492537313432796</v>
      </c>
      <c r="R208" s="1">
        <v>113</v>
      </c>
      <c r="S208" s="1">
        <v>0.37121141813590502</v>
      </c>
      <c r="T208" s="1">
        <v>-4.4687027848935804E-3</v>
      </c>
      <c r="U208" s="1">
        <v>5.95667319198128E-2</v>
      </c>
      <c r="V208" s="1">
        <v>0.24406296712080799</v>
      </c>
      <c r="W208" s="1">
        <v>-2.05067863351977</v>
      </c>
      <c r="X208" s="1">
        <v>0.37168141592920301</v>
      </c>
      <c r="Y208" s="1">
        <v>113</v>
      </c>
      <c r="Z208" s="1">
        <v>2.0761727790732198</v>
      </c>
      <c r="AA208" s="1">
        <v>-2.3691079866723498E-3</v>
      </c>
      <c r="AB208" s="1">
        <v>4.1107450843368802E-2</v>
      </c>
      <c r="AC208" s="1">
        <v>0.20274972464437199</v>
      </c>
      <c r="AD208" s="1">
        <v>-1.30870754558466</v>
      </c>
      <c r="AE208" s="1">
        <v>0.49557522123893799</v>
      </c>
      <c r="AF208" s="1">
        <v>134</v>
      </c>
      <c r="AG208" s="1">
        <v>0.44677059370943401</v>
      </c>
      <c r="AH208" s="1">
        <v>-4.2845388124271404E-3</v>
      </c>
      <c r="AI208" s="1">
        <v>5.2499601308401402E-2</v>
      </c>
      <c r="AJ208" s="1">
        <v>0.229127914729745</v>
      </c>
      <c r="AK208" s="1">
        <v>-2.5057104087139099</v>
      </c>
      <c r="AL208" s="1">
        <v>0.41044776119402898</v>
      </c>
      <c r="AM208" s="1">
        <v>65</v>
      </c>
      <c r="AN208" s="1">
        <v>0.44517637122698001</v>
      </c>
      <c r="AO208" s="1">
        <v>-3.7895778875544702E-3</v>
      </c>
      <c r="AP208" s="1">
        <v>1.42826057437049E-2</v>
      </c>
      <c r="AQ208" s="1">
        <v>0.11950985626175301</v>
      </c>
      <c r="AR208" s="1">
        <v>-2.06110667685466</v>
      </c>
      <c r="AS208" s="1">
        <v>0.46153846153846101</v>
      </c>
      <c r="AT208" s="1">
        <v>182</v>
      </c>
      <c r="AU208" s="1">
        <v>2.0777670015556802</v>
      </c>
      <c r="AV208" s="1">
        <v>-3.2770482468591098E-3</v>
      </c>
      <c r="AW208" s="1">
        <v>7.9324446408065297E-2</v>
      </c>
      <c r="AX208" s="1">
        <v>0.28164595933204001</v>
      </c>
      <c r="AY208" s="1">
        <v>-2.1059976648989398</v>
      </c>
      <c r="AZ208" s="1">
        <v>0.44505494505494497</v>
      </c>
      <c r="BA208" s="1">
        <v>782</v>
      </c>
      <c r="BB208" s="1">
        <v>0</v>
      </c>
      <c r="BC208" s="1">
        <v>9.2892768079800597E-2</v>
      </c>
      <c r="BD208" s="1">
        <f t="shared" si="11"/>
        <v>1.9848742334758795</v>
      </c>
      <c r="BE208" s="1">
        <f t="shared" si="12"/>
        <v>0.35387782562963344</v>
      </c>
      <c r="BF208">
        <f>VLOOKUP($B208,vols!$A$1:$E$506,4,0)</f>
        <v>275</v>
      </c>
      <c r="BG208">
        <f>VLOOKUP($B208,vols!$A$1:$E$506,5,0)</f>
        <v>13</v>
      </c>
    </row>
    <row r="209" spans="1:59" hidden="1" x14ac:dyDescent="0.15">
      <c r="A209">
        <v>124</v>
      </c>
      <c r="B209" t="s">
        <v>177</v>
      </c>
      <c r="D209" s="1">
        <v>238</v>
      </c>
      <c r="E209" s="1">
        <v>3.3207031305455899</v>
      </c>
      <c r="F209" s="1">
        <v>-1.91285601820855E-3</v>
      </c>
      <c r="G209" s="1">
        <v>8.0379049333955302E-2</v>
      </c>
      <c r="H209" s="1">
        <v>0.28351199151703499</v>
      </c>
      <c r="I209" s="1">
        <v>-1.60578651328856</v>
      </c>
      <c r="J209" s="1">
        <v>0.46218487394957902</v>
      </c>
      <c r="K209" s="1">
        <v>131</v>
      </c>
      <c r="L209" s="1">
        <v>2.2544677172668699</v>
      </c>
      <c r="M209" s="2">
        <v>-1.27109353480955E-3</v>
      </c>
      <c r="N209" s="1">
        <v>2.9570703607373499E-2</v>
      </c>
      <c r="O209" s="1">
        <v>0.17196134335185201</v>
      </c>
      <c r="P209" s="1">
        <v>-0.96831793596393601</v>
      </c>
      <c r="Q209" s="1">
        <v>0.50381679389312894</v>
      </c>
      <c r="R209" s="1">
        <v>107</v>
      </c>
      <c r="S209" s="1">
        <v>1.06623541327871</v>
      </c>
      <c r="T209" s="1">
        <v>-2.6985652268559398E-3</v>
      </c>
      <c r="U209" s="1">
        <v>5.0808345726581799E-2</v>
      </c>
      <c r="V209" s="1">
        <v>0.22540706671837399</v>
      </c>
      <c r="W209" s="1">
        <v>-1.2810001189286</v>
      </c>
      <c r="X209" s="1">
        <v>0.41121495327102803</v>
      </c>
      <c r="Y209" s="1">
        <v>116</v>
      </c>
      <c r="Z209" s="1">
        <v>1.2177324016595901</v>
      </c>
      <c r="AA209" s="1">
        <v>-2.5034607493172201E-3</v>
      </c>
      <c r="AB209" s="1">
        <v>2.7286126079194999E-2</v>
      </c>
      <c r="AC209" s="1">
        <v>0.1651851266888</v>
      </c>
      <c r="AD209" s="1">
        <v>-1.7580362877821201</v>
      </c>
      <c r="AE209" s="1">
        <v>0.42241379310344801</v>
      </c>
      <c r="AF209" s="1">
        <v>122</v>
      </c>
      <c r="AG209" s="1">
        <v>2.102970728886</v>
      </c>
      <c r="AH209" s="1">
        <v>-1.3512974214166999E-3</v>
      </c>
      <c r="AI209" s="1">
        <v>5.3092923254760303E-2</v>
      </c>
      <c r="AJ209" s="1">
        <v>0.230419016695151</v>
      </c>
      <c r="AK209" s="1">
        <v>-0.71547169924324805</v>
      </c>
      <c r="AL209" s="1">
        <v>0.5</v>
      </c>
      <c r="AM209" s="1">
        <v>73</v>
      </c>
      <c r="AN209" s="1">
        <v>1.3842144066840301</v>
      </c>
      <c r="AO209" s="1">
        <v>-1.85055497716495E-3</v>
      </c>
      <c r="AP209" s="1">
        <v>2.9092651224906799E-2</v>
      </c>
      <c r="AQ209" s="1">
        <v>0.17056568009100401</v>
      </c>
      <c r="AR209" s="1">
        <v>-0.79201462604296802</v>
      </c>
      <c r="AS209" s="1">
        <v>0.465753424657534</v>
      </c>
      <c r="AT209" s="1">
        <v>165</v>
      </c>
      <c r="AU209" s="1">
        <v>1.93648872386155</v>
      </c>
      <c r="AV209" s="1">
        <v>-1.9404195090945099E-3</v>
      </c>
      <c r="AW209" s="1">
        <v>5.1286398109048503E-2</v>
      </c>
      <c r="AX209" s="1">
        <v>0.22646500415969001</v>
      </c>
      <c r="AY209" s="1">
        <v>-1.4137690730124</v>
      </c>
      <c r="AZ209" s="1">
        <v>0.46060606060606002</v>
      </c>
      <c r="BA209" s="1">
        <v>819</v>
      </c>
      <c r="BB209" s="1">
        <v>0</v>
      </c>
      <c r="BC209" s="1">
        <v>-4.7230192010593697E-2</v>
      </c>
      <c r="BD209" s="1">
        <f t="shared" si="11"/>
        <v>1.9837189158721438</v>
      </c>
      <c r="BE209" s="1">
        <f t="shared" si="12"/>
        <v>2.0557405368754065</v>
      </c>
      <c r="BF209">
        <f>VLOOKUP($B209,vols!$A$1:$E$506,4,0)</f>
        <v>82</v>
      </c>
      <c r="BG209">
        <f>VLOOKUP($B209,vols!$A$1:$E$506,5,0)</f>
        <v>54</v>
      </c>
    </row>
    <row r="210" spans="1:59" hidden="1" x14ac:dyDescent="0.15">
      <c r="A210">
        <v>185</v>
      </c>
      <c r="B210" t="s">
        <v>238</v>
      </c>
      <c r="D210" s="1">
        <v>240</v>
      </c>
      <c r="E210" s="1">
        <v>2.7462870881020298</v>
      </c>
      <c r="F210" s="1">
        <v>-2.5498807542223799E-3</v>
      </c>
      <c r="G210" s="1">
        <v>0.116973115310848</v>
      </c>
      <c r="H210" s="1">
        <v>0.34201332621821601</v>
      </c>
      <c r="I210" s="1">
        <v>-1.78932028111358</v>
      </c>
      <c r="J210" s="1">
        <v>0.48749999999999999</v>
      </c>
      <c r="K210" s="1">
        <v>126</v>
      </c>
      <c r="L210" s="1">
        <v>2.0852507608114199</v>
      </c>
      <c r="M210" s="2">
        <v>-2.7671180985383301E-3</v>
      </c>
      <c r="N210" s="1">
        <v>3.9206233856675002E-2</v>
      </c>
      <c r="O210" s="1">
        <v>0.198005640971854</v>
      </c>
      <c r="P210" s="1">
        <v>-1.76084316943974</v>
      </c>
      <c r="Q210" s="1">
        <v>0.50793650793650702</v>
      </c>
      <c r="R210" s="1">
        <v>114</v>
      </c>
      <c r="S210" s="1">
        <v>0.66103632729060502</v>
      </c>
      <c r="T210" s="1">
        <v>-2.3097763210310801E-3</v>
      </c>
      <c r="U210" s="1">
        <v>7.7766881454173306E-2</v>
      </c>
      <c r="V210" s="1">
        <v>0.27886713943054198</v>
      </c>
      <c r="W210" s="1">
        <v>-0.94422921659125003</v>
      </c>
      <c r="X210" s="1">
        <v>0.464912280701754</v>
      </c>
      <c r="Y210" s="1">
        <v>115</v>
      </c>
      <c r="Z210" s="1">
        <v>1.5417433278186801</v>
      </c>
      <c r="AA210" s="1">
        <v>-1.7329400702582E-3</v>
      </c>
      <c r="AB210" s="1">
        <v>6.0844373704660899E-2</v>
      </c>
      <c r="AC210" s="1">
        <v>0.246666523275171</v>
      </c>
      <c r="AD210" s="1">
        <v>-0.80792523214581202</v>
      </c>
      <c r="AE210" s="1">
        <v>0.53913043478260803</v>
      </c>
      <c r="AF210" s="1">
        <v>125</v>
      </c>
      <c r="AG210" s="1">
        <v>1.20454376028334</v>
      </c>
      <c r="AH210" s="1">
        <v>-3.30146618346943E-3</v>
      </c>
      <c r="AI210" s="1">
        <v>5.6128741606187499E-2</v>
      </c>
      <c r="AJ210" s="1">
        <v>0.236915051455553</v>
      </c>
      <c r="AK210" s="1">
        <v>-1.7419039879410101</v>
      </c>
      <c r="AL210" s="1">
        <v>0.44</v>
      </c>
      <c r="AM210" s="1">
        <v>63</v>
      </c>
      <c r="AN210" s="1">
        <v>0.73651445799396198</v>
      </c>
      <c r="AO210" s="1">
        <v>-3.6116579785573102E-3</v>
      </c>
      <c r="AP210" s="1">
        <v>2.7373191966043899E-2</v>
      </c>
      <c r="AQ210" s="1">
        <v>0.165448457128025</v>
      </c>
      <c r="AR210" s="1">
        <v>-1.3752588364909499</v>
      </c>
      <c r="AS210" s="1">
        <v>0.476190476190476</v>
      </c>
      <c r="AT210" s="1">
        <v>177</v>
      </c>
      <c r="AU210" s="1">
        <v>2.0097726301080598</v>
      </c>
      <c r="AV210" s="1">
        <v>-2.1719600472557199E-3</v>
      </c>
      <c r="AW210" s="1">
        <v>8.9599923344804405E-2</v>
      </c>
      <c r="AX210" s="1">
        <v>0.29933246289837001</v>
      </c>
      <c r="AY210" s="1">
        <v>-1.28431418577806</v>
      </c>
      <c r="AZ210" s="1">
        <v>0.49152542372881303</v>
      </c>
      <c r="BA210" s="1">
        <v>777</v>
      </c>
      <c r="BB210" s="1">
        <v>0</v>
      </c>
      <c r="BC210" s="1">
        <v>3.08671065032988E-2</v>
      </c>
      <c r="BD210" s="1">
        <f t="shared" si="11"/>
        <v>1.978905523604761</v>
      </c>
      <c r="BE210" s="1">
        <f t="shared" si="12"/>
        <v>1.1736766537800412</v>
      </c>
      <c r="BF210">
        <f>VLOOKUP($B210,vols!$A$1:$E$506,4,0)</f>
        <v>251</v>
      </c>
      <c r="BG210">
        <f>VLOOKUP($B210,vols!$A$1:$E$506,5,0)</f>
        <v>315</v>
      </c>
    </row>
    <row r="211" spans="1:59" hidden="1" x14ac:dyDescent="0.15">
      <c r="A211">
        <v>423</v>
      </c>
      <c r="B211" t="s">
        <v>476</v>
      </c>
      <c r="D211" s="1">
        <v>239</v>
      </c>
      <c r="E211" s="1">
        <v>2.23069982819074</v>
      </c>
      <c r="F211" s="1">
        <v>-4.4085872263836604E-3</v>
      </c>
      <c r="G211" s="1">
        <v>0.13743049115738901</v>
      </c>
      <c r="H211" s="1">
        <v>0.37071618680250401</v>
      </c>
      <c r="I211" s="1">
        <v>-2.8422075555794901</v>
      </c>
      <c r="J211" s="1">
        <v>0.46443514644351402</v>
      </c>
      <c r="K211" s="1">
        <v>126</v>
      </c>
      <c r="L211" s="1">
        <v>1.69150740734533</v>
      </c>
      <c r="M211" s="2">
        <v>-3.0762530400371799E-3</v>
      </c>
      <c r="N211" s="1">
        <v>5.1132439631907903E-2</v>
      </c>
      <c r="O211" s="1">
        <v>0.22612483196656599</v>
      </c>
      <c r="P211" s="1">
        <v>-1.71413232095621</v>
      </c>
      <c r="Q211" s="1">
        <v>0.476190476190476</v>
      </c>
      <c r="R211" s="1">
        <v>113</v>
      </c>
      <c r="S211" s="1">
        <v>0.53919242084541197</v>
      </c>
      <c r="T211" s="1">
        <v>-5.8941987970001003E-3</v>
      </c>
      <c r="U211" s="1">
        <v>8.6298051525481395E-2</v>
      </c>
      <c r="V211" s="1">
        <v>0.29376530007044899</v>
      </c>
      <c r="W211" s="1">
        <v>-2.26726731816618</v>
      </c>
      <c r="X211" s="1">
        <v>0.45132743362831801</v>
      </c>
      <c r="Y211" s="1">
        <v>108</v>
      </c>
      <c r="Z211" s="1">
        <v>2.3161615019847499</v>
      </c>
      <c r="AA211" s="1">
        <v>-1.51170021606698E-3</v>
      </c>
      <c r="AB211" s="1">
        <v>3.26219896540191E-2</v>
      </c>
      <c r="AC211" s="1">
        <v>0.18061558530209701</v>
      </c>
      <c r="AD211" s="1">
        <v>-0.90392876706714098</v>
      </c>
      <c r="AE211" s="1">
        <v>0.53703703703703698</v>
      </c>
      <c r="AF211" s="1">
        <v>131</v>
      </c>
      <c r="AG211" s="1">
        <v>-8.5461673794008194E-2</v>
      </c>
      <c r="AH211" s="1">
        <v>-6.7968604867974201E-3</v>
      </c>
      <c r="AI211" s="1">
        <v>0.10480850150337</v>
      </c>
      <c r="AJ211" s="1">
        <v>0.32374141147429703</v>
      </c>
      <c r="AK211" s="1">
        <v>-2.7503084011269601</v>
      </c>
      <c r="AL211" s="1">
        <v>0.40458015267175501</v>
      </c>
      <c r="AM211" s="1">
        <v>73</v>
      </c>
      <c r="AN211" s="1">
        <v>0.51986918745398802</v>
      </c>
      <c r="AO211" s="1">
        <v>-5.2696714687919402E-3</v>
      </c>
      <c r="AP211" s="1">
        <v>3.4060403117886703E-2</v>
      </c>
      <c r="AQ211" s="1">
        <v>0.18455460741440899</v>
      </c>
      <c r="AR211" s="1">
        <v>-2.08440213230773</v>
      </c>
      <c r="AS211" s="1">
        <v>0.43835616438356101</v>
      </c>
      <c r="AT211" s="1">
        <v>166</v>
      </c>
      <c r="AU211" s="1">
        <v>1.71083064073675</v>
      </c>
      <c r="AV211" s="1">
        <v>-4.0299176499029197E-3</v>
      </c>
      <c r="AW211" s="1">
        <v>0.103370088039502</v>
      </c>
      <c r="AX211" s="1">
        <v>0.321512189565967</v>
      </c>
      <c r="AY211" s="1">
        <v>-2.0806873008048901</v>
      </c>
      <c r="AZ211" s="1">
        <v>0.47590361445783103</v>
      </c>
      <c r="BA211" s="1">
        <v>773</v>
      </c>
      <c r="BB211" s="1">
        <v>0</v>
      </c>
      <c r="BC211" s="1">
        <v>-0.211612903225806</v>
      </c>
      <c r="BD211" s="1">
        <f t="shared" si="11"/>
        <v>1.922443543962556</v>
      </c>
      <c r="BE211" s="1">
        <f t="shared" si="12"/>
        <v>-0.29707457701981421</v>
      </c>
      <c r="BF211">
        <f>VLOOKUP($B211,vols!$A$1:$E$506,4,0)</f>
        <v>201</v>
      </c>
      <c r="BG211">
        <f>VLOOKUP($B211,vols!$A$1:$E$506,5,0)</f>
        <v>142</v>
      </c>
    </row>
    <row r="212" spans="1:59" hidden="1" x14ac:dyDescent="0.15">
      <c r="A212">
        <v>475</v>
      </c>
      <c r="B212" t="s">
        <v>528</v>
      </c>
      <c r="D212" s="1">
        <v>127</v>
      </c>
      <c r="E212" s="1">
        <v>2.01353414761327</v>
      </c>
      <c r="F212" s="1">
        <v>-1.4808212723902601E-3</v>
      </c>
      <c r="G212" s="1">
        <v>0.114494269295265</v>
      </c>
      <c r="H212" s="1">
        <v>0.33837001831614</v>
      </c>
      <c r="I212" s="1">
        <v>-0.55579481459215696</v>
      </c>
      <c r="J212" s="1">
        <v>0.44881889763779498</v>
      </c>
      <c r="K212" s="1">
        <v>73</v>
      </c>
      <c r="L212" s="1">
        <v>0.69606496395686401</v>
      </c>
      <c r="M212" s="2">
        <v>-2.0071020759919898E-3</v>
      </c>
      <c r="N212" s="1">
        <v>1.7638219470673299E-2</v>
      </c>
      <c r="O212" s="1">
        <v>0.132808958548259</v>
      </c>
      <c r="P212" s="1">
        <v>-1.1032271704334899</v>
      </c>
      <c r="Q212" s="1">
        <v>0.47945205479452002</v>
      </c>
      <c r="R212" s="1">
        <v>54</v>
      </c>
      <c r="S212" s="1">
        <v>1.3174691836564001</v>
      </c>
      <c r="T212" s="1">
        <v>-7.6936759344719597E-4</v>
      </c>
      <c r="U212" s="1">
        <v>9.6856049824591603E-2</v>
      </c>
      <c r="V212" s="1">
        <v>0.31121704616648399</v>
      </c>
      <c r="W212" s="1">
        <v>-0.13349477658085501</v>
      </c>
      <c r="X212" s="1">
        <v>0.407407407407407</v>
      </c>
      <c r="Y212" s="1">
        <v>0</v>
      </c>
      <c r="Z212" s="1">
        <v>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127</v>
      </c>
      <c r="AG212" s="1">
        <v>2.01353414761327</v>
      </c>
      <c r="AH212" s="1">
        <v>-1.4808212723902601E-3</v>
      </c>
      <c r="AI212" s="1">
        <v>0.114494269295265</v>
      </c>
      <c r="AJ212" s="1">
        <v>0.33837001831614</v>
      </c>
      <c r="AK212" s="1">
        <v>-0.55579481459215696</v>
      </c>
      <c r="AL212" s="1">
        <v>0.44881889763779498</v>
      </c>
      <c r="AM212" s="1">
        <v>32</v>
      </c>
      <c r="AN212" s="1">
        <v>-0.21493887368151399</v>
      </c>
      <c r="AO212" s="1">
        <v>-4.6953604079397002E-3</v>
      </c>
      <c r="AP212" s="1">
        <v>7.7994719418086802E-3</v>
      </c>
      <c r="AQ212" s="1">
        <v>8.8314619071865302E-2</v>
      </c>
      <c r="AR212" s="1">
        <v>-1.7013211927212599</v>
      </c>
      <c r="AS212" s="1">
        <v>0.3125</v>
      </c>
      <c r="AT212" s="1">
        <v>95</v>
      </c>
      <c r="AU212" s="1">
        <v>2.2284730212947799</v>
      </c>
      <c r="AV212" s="1">
        <v>-3.9802914252098399E-4</v>
      </c>
      <c r="AW212" s="1">
        <v>0.10669479735345599</v>
      </c>
      <c r="AX212" s="1">
        <v>0.32664169567502599</v>
      </c>
      <c r="AY212" s="1">
        <v>-0.115762222154005</v>
      </c>
      <c r="AZ212" s="1">
        <v>0.49473684210526298</v>
      </c>
      <c r="BA212" s="1">
        <v>403</v>
      </c>
      <c r="BB212" s="1">
        <v>0</v>
      </c>
      <c r="BC212" s="1">
        <v>0.328318584070796</v>
      </c>
      <c r="BD212" s="1">
        <f t="shared" si="11"/>
        <v>1.9001544372239838</v>
      </c>
      <c r="BE212" s="1">
        <f t="shared" si="12"/>
        <v>1.6852155635424739</v>
      </c>
      <c r="BF212">
        <f>VLOOKUP($B212,vols!$A$1:$E$506,4,0)</f>
        <v>359</v>
      </c>
      <c r="BG212">
        <f>VLOOKUP($B212,vols!$A$1:$E$506,5,0)</f>
        <v>338</v>
      </c>
    </row>
    <row r="213" spans="1:59" hidden="1" x14ac:dyDescent="0.15">
      <c r="A213">
        <v>474</v>
      </c>
      <c r="B213" t="s">
        <v>527</v>
      </c>
      <c r="D213" s="1">
        <v>161</v>
      </c>
      <c r="E213" s="1">
        <v>1.29854528404861</v>
      </c>
      <c r="F213" s="1">
        <v>-2.8335845274397998E-3</v>
      </c>
      <c r="G213" s="1">
        <v>6.3991424470354996E-2</v>
      </c>
      <c r="H213" s="1">
        <v>0.25296526336703801</v>
      </c>
      <c r="I213" s="1">
        <v>-1.80343776392681</v>
      </c>
      <c r="J213" s="1">
        <v>0.42857142857142799</v>
      </c>
      <c r="K213" s="1">
        <v>79</v>
      </c>
      <c r="L213" s="1">
        <v>0.52885528323574904</v>
      </c>
      <c r="M213" s="2">
        <v>-2.64489307321557E-3</v>
      </c>
      <c r="N213" s="1">
        <v>2.38723303637094E-2</v>
      </c>
      <c r="O213" s="1">
        <v>0.15450673242195401</v>
      </c>
      <c r="P213" s="1">
        <v>-1.3523459431748299</v>
      </c>
      <c r="Q213" s="1">
        <v>0.493670886075949</v>
      </c>
      <c r="R213" s="1">
        <v>82</v>
      </c>
      <c r="S213" s="1">
        <v>0.76969000081286798</v>
      </c>
      <c r="T213" s="1">
        <v>-3.0153726357777899E-3</v>
      </c>
      <c r="U213" s="1">
        <v>4.0119094106645603E-2</v>
      </c>
      <c r="V213" s="1">
        <v>0.20029751398019299</v>
      </c>
      <c r="W213" s="1">
        <v>-1.23446642557046</v>
      </c>
      <c r="X213" s="1">
        <v>0.36585365853658502</v>
      </c>
      <c r="Y213" s="1">
        <v>27</v>
      </c>
      <c r="Z213" s="1">
        <v>9.9208334897316494E-2</v>
      </c>
      <c r="AA213" s="1">
        <v>-3.0183348523224901E-3</v>
      </c>
      <c r="AB213" s="1">
        <v>6.4790879121477199E-3</v>
      </c>
      <c r="AC213" s="1">
        <v>8.0492781739406397E-2</v>
      </c>
      <c r="AD213" s="1">
        <v>-1.0124515422581</v>
      </c>
      <c r="AE213" s="1">
        <v>0.407407407407407</v>
      </c>
      <c r="AF213" s="1">
        <v>134</v>
      </c>
      <c r="AG213" s="1">
        <v>1.1993369491513</v>
      </c>
      <c r="AH213" s="1">
        <v>-2.7963587157097099E-3</v>
      </c>
      <c r="AI213" s="1">
        <v>5.7512336558207297E-2</v>
      </c>
      <c r="AJ213" s="1">
        <v>0.23981729828810699</v>
      </c>
      <c r="AK213" s="1">
        <v>-1.56248973939709</v>
      </c>
      <c r="AL213" s="1">
        <v>0.43283582089552203</v>
      </c>
      <c r="AM213" s="1">
        <v>40</v>
      </c>
      <c r="AN213" s="1">
        <v>-0.55458410455380103</v>
      </c>
      <c r="AO213" s="1">
        <v>-7.3210627366397498E-3</v>
      </c>
      <c r="AP213" s="1">
        <v>1.6144662936709801E-2</v>
      </c>
      <c r="AQ213" s="1">
        <v>0.127061650141613</v>
      </c>
      <c r="AR213" s="1">
        <v>-2.3047277375920099</v>
      </c>
      <c r="AS213" s="1">
        <v>0.35</v>
      </c>
      <c r="AT213" s="1">
        <v>121</v>
      </c>
      <c r="AU213" s="1">
        <v>1.8531293886024101</v>
      </c>
      <c r="AV213" s="1">
        <v>-1.3501206566299E-3</v>
      </c>
      <c r="AW213" s="1">
        <v>4.7846761533645102E-2</v>
      </c>
      <c r="AX213" s="1">
        <v>0.21873902608735599</v>
      </c>
      <c r="AY213" s="1">
        <v>-0.74684706416758495</v>
      </c>
      <c r="AZ213" s="1">
        <v>0.45454545454545398</v>
      </c>
      <c r="BA213" s="1">
        <v>512</v>
      </c>
      <c r="BB213" s="1">
        <v>0</v>
      </c>
      <c r="BC213" s="1">
        <v>-4.2757009345794399E-2</v>
      </c>
      <c r="BD213" s="1">
        <f t="shared" si="11"/>
        <v>1.8958863979482043</v>
      </c>
      <c r="BE213" s="1">
        <f t="shared" si="12"/>
        <v>1.1565799398055057</v>
      </c>
      <c r="BF213">
        <f>VLOOKUP($B213,vols!$A$1:$E$506,4,0)</f>
        <v>66</v>
      </c>
      <c r="BG213">
        <f>VLOOKUP($B213,vols!$A$1:$E$506,5,0)</f>
        <v>44</v>
      </c>
    </row>
    <row r="214" spans="1:59" hidden="1" x14ac:dyDescent="0.15">
      <c r="A214">
        <v>370</v>
      </c>
      <c r="B214" t="s">
        <v>423</v>
      </c>
      <c r="D214" s="1">
        <v>218</v>
      </c>
      <c r="E214" s="1">
        <v>3.6469451767607501</v>
      </c>
      <c r="F214" s="1">
        <v>-3.9266609951483398E-3</v>
      </c>
      <c r="G214" s="1">
        <v>0.183119623224789</v>
      </c>
      <c r="H214" s="1">
        <v>0.42792478687824198</v>
      </c>
      <c r="I214" s="1">
        <v>-1.9912037397114599</v>
      </c>
      <c r="J214" s="1">
        <v>0.46330275229357798</v>
      </c>
      <c r="K214" s="1">
        <v>126</v>
      </c>
      <c r="L214" s="1">
        <v>1.9914115086322099</v>
      </c>
      <c r="M214" s="2">
        <v>-3.45837909397322E-3</v>
      </c>
      <c r="N214" s="1">
        <v>7.8703603989793397E-2</v>
      </c>
      <c r="O214" s="1">
        <v>0.280541626126664</v>
      </c>
      <c r="P214" s="1">
        <v>-1.54093847930955</v>
      </c>
      <c r="Q214" s="1">
        <v>0.51587301587301504</v>
      </c>
      <c r="R214" s="1">
        <v>92</v>
      </c>
      <c r="S214" s="1">
        <v>1.65553366812854</v>
      </c>
      <c r="T214" s="1">
        <v>-4.5629135782667002E-3</v>
      </c>
      <c r="U214" s="1">
        <v>0.10441601923499599</v>
      </c>
      <c r="V214" s="1">
        <v>0.32313467662105799</v>
      </c>
      <c r="W214" s="1">
        <v>-1.29911173133802</v>
      </c>
      <c r="X214" s="1">
        <v>0.39130434782608697</v>
      </c>
      <c r="Y214" s="1">
        <v>90</v>
      </c>
      <c r="Z214" s="1">
        <v>0.47742789570508598</v>
      </c>
      <c r="AA214" s="1">
        <v>-2.7325075431915702E-3</v>
      </c>
      <c r="AB214" s="1">
        <v>2.3222327282559199E-2</v>
      </c>
      <c r="AC214" s="1">
        <v>0.15238873738750899</v>
      </c>
      <c r="AD214" s="1">
        <v>-1.5958736551877399</v>
      </c>
      <c r="AE214" s="1">
        <v>0.46666666666666601</v>
      </c>
      <c r="AF214" s="1">
        <v>128</v>
      </c>
      <c r="AG214" s="1">
        <v>3.1695172810556702</v>
      </c>
      <c r="AH214" s="1">
        <v>-4.7569708172120299E-3</v>
      </c>
      <c r="AI214" s="1">
        <v>0.15989729594223001</v>
      </c>
      <c r="AJ214" s="1">
        <v>0.399871599319369</v>
      </c>
      <c r="AK214" s="1">
        <v>-1.5227194570445799</v>
      </c>
      <c r="AL214" s="1">
        <v>0.4609375</v>
      </c>
      <c r="AM214" s="1">
        <v>64</v>
      </c>
      <c r="AN214" s="1">
        <v>0.85578064679663801</v>
      </c>
      <c r="AO214" s="1">
        <v>-3.37413474027541E-3</v>
      </c>
      <c r="AP214" s="1">
        <v>6.0681376641719298E-2</v>
      </c>
      <c r="AQ214" s="1">
        <v>0.24633590205595099</v>
      </c>
      <c r="AR214" s="1">
        <v>-0.87662667753796397</v>
      </c>
      <c r="AS214" s="1">
        <v>0.46875</v>
      </c>
      <c r="AT214" s="1">
        <v>154</v>
      </c>
      <c r="AU214" s="1">
        <v>2.7911645299641101</v>
      </c>
      <c r="AV214" s="1">
        <v>-4.1577830886899503E-3</v>
      </c>
      <c r="AW214" s="1">
        <v>0.12243824658307</v>
      </c>
      <c r="AX214" s="1">
        <v>0.34991176971212301</v>
      </c>
      <c r="AY214" s="1">
        <v>-1.81800347296955</v>
      </c>
      <c r="AZ214" s="1">
        <v>0.46103896103896103</v>
      </c>
      <c r="BA214" s="1">
        <v>666</v>
      </c>
      <c r="BB214" s="1">
        <v>0</v>
      </c>
      <c r="BC214" s="1">
        <v>0.90285714285714203</v>
      </c>
      <c r="BD214" s="1">
        <f t="shared" si="11"/>
        <v>1.888307387106968</v>
      </c>
      <c r="BE214" s="1">
        <f t="shared" si="12"/>
        <v>2.2666601381985281</v>
      </c>
      <c r="BF214">
        <f>VLOOKUP($B214,vols!$A$1:$E$506,4,0)</f>
        <v>173</v>
      </c>
      <c r="BG214">
        <f>VLOOKUP($B214,vols!$A$1:$E$506,5,0)</f>
        <v>154</v>
      </c>
    </row>
    <row r="215" spans="1:59" hidden="1" x14ac:dyDescent="0.15">
      <c r="A215">
        <v>32</v>
      </c>
      <c r="B215" t="s">
        <v>85</v>
      </c>
      <c r="D215" s="1">
        <v>253</v>
      </c>
      <c r="E215" s="1">
        <v>1.76</v>
      </c>
      <c r="F215" s="1">
        <v>0</v>
      </c>
      <c r="G215" s="1">
        <v>0.14000000000000001</v>
      </c>
      <c r="H215" s="1">
        <v>0.38</v>
      </c>
      <c r="I215" s="1">
        <v>-2.16</v>
      </c>
      <c r="J215" s="1">
        <v>0.45</v>
      </c>
      <c r="K215" s="1">
        <v>131</v>
      </c>
      <c r="L215" s="1">
        <v>0.97</v>
      </c>
      <c r="M215" s="2">
        <v>0</v>
      </c>
      <c r="N215" s="1">
        <v>0.06</v>
      </c>
      <c r="O215" s="1">
        <v>0.24</v>
      </c>
      <c r="P215" s="1">
        <v>-1.27</v>
      </c>
      <c r="Q215" s="1">
        <v>0.51</v>
      </c>
      <c r="R215" s="1">
        <v>122</v>
      </c>
      <c r="S215" s="1">
        <v>0.78</v>
      </c>
      <c r="T215" s="1">
        <v>0</v>
      </c>
      <c r="U215" s="1">
        <v>0.08</v>
      </c>
      <c r="V215" s="1">
        <v>0.28999999999999998</v>
      </c>
      <c r="W215" s="1">
        <v>-1.75</v>
      </c>
      <c r="X215" s="1">
        <v>0.39</v>
      </c>
      <c r="Y215" s="1">
        <v>116</v>
      </c>
      <c r="Z215" s="1">
        <v>1.04</v>
      </c>
      <c r="AA215" s="1">
        <v>0</v>
      </c>
      <c r="AB215" s="1">
        <v>0.04</v>
      </c>
      <c r="AC215" s="1">
        <v>0.2</v>
      </c>
      <c r="AD215" s="1">
        <v>-1.23</v>
      </c>
      <c r="AE215" s="1">
        <v>0.49</v>
      </c>
      <c r="AF215" s="1">
        <v>137</v>
      </c>
      <c r="AG215" s="1">
        <v>0.72</v>
      </c>
      <c r="AH215" s="1">
        <v>0</v>
      </c>
      <c r="AI215" s="1">
        <v>0.1</v>
      </c>
      <c r="AJ215" s="1">
        <v>0.32</v>
      </c>
      <c r="AK215" s="1">
        <v>-1.78</v>
      </c>
      <c r="AL215" s="1">
        <v>0.42</v>
      </c>
      <c r="AM215" s="1">
        <v>69</v>
      </c>
      <c r="AN215" s="1">
        <v>0.49</v>
      </c>
      <c r="AO215" s="1">
        <v>0</v>
      </c>
      <c r="AP215" s="1">
        <v>0.03</v>
      </c>
      <c r="AQ215" s="1">
        <v>0.18</v>
      </c>
      <c r="AR215" s="1">
        <v>-0.97</v>
      </c>
      <c r="AS215" s="1">
        <v>0.54</v>
      </c>
      <c r="AT215" s="1">
        <v>184</v>
      </c>
      <c r="AU215" s="1">
        <v>1.27</v>
      </c>
      <c r="AV215" s="1">
        <v>0</v>
      </c>
      <c r="AW215" s="1">
        <v>0.11</v>
      </c>
      <c r="AX215" s="1">
        <v>0.33</v>
      </c>
      <c r="AY215" s="1">
        <v>-1.93</v>
      </c>
      <c r="AZ215" s="1">
        <v>0.42</v>
      </c>
      <c r="BA215" s="1">
        <v>816</v>
      </c>
      <c r="BB215" s="1">
        <v>0</v>
      </c>
      <c r="BC215" s="1">
        <v>-0.61806041335453099</v>
      </c>
      <c r="BD215" s="1">
        <f t="shared" si="11"/>
        <v>1.8880604133545309</v>
      </c>
      <c r="BE215" s="1">
        <f t="shared" si="12"/>
        <v>0.10193958664546898</v>
      </c>
      <c r="BF215">
        <f>VLOOKUP($B215,vols!$A$1:$E$506,4,0)</f>
        <v>290</v>
      </c>
      <c r="BG215">
        <f>VLOOKUP($B215,vols!$A$1:$E$506,5,0)</f>
        <v>324</v>
      </c>
    </row>
    <row r="216" spans="1:59" hidden="1" x14ac:dyDescent="0.15">
      <c r="A216">
        <v>83</v>
      </c>
      <c r="B216" t="s">
        <v>136</v>
      </c>
      <c r="D216" s="1">
        <v>234</v>
      </c>
      <c r="E216" s="1">
        <v>3.30997248118529</v>
      </c>
      <c r="F216" s="1">
        <v>-3.0271654208662399E-3</v>
      </c>
      <c r="G216" s="1">
        <v>0.14848844509258899</v>
      </c>
      <c r="H216" s="1">
        <v>0.38534198459626601</v>
      </c>
      <c r="I216" s="1">
        <v>-1.830398895674</v>
      </c>
      <c r="J216" s="1">
        <v>0.47863247863247799</v>
      </c>
      <c r="K216" s="1">
        <v>133</v>
      </c>
      <c r="L216" s="1">
        <v>2.8249954558063401</v>
      </c>
      <c r="M216" s="2">
        <v>-2.7193016804771901E-3</v>
      </c>
      <c r="N216" s="1">
        <v>5.7580414178944599E-2</v>
      </c>
      <c r="O216" s="1">
        <v>0.239959192736899</v>
      </c>
      <c r="P216" s="1">
        <v>-1.4958702674773201</v>
      </c>
      <c r="Q216" s="1">
        <v>0.51879699248120303</v>
      </c>
      <c r="R216" s="1">
        <v>101</v>
      </c>
      <c r="S216" s="1">
        <v>0.48497702537894999</v>
      </c>
      <c r="T216" s="1">
        <v>-3.4295219924638199E-3</v>
      </c>
      <c r="U216" s="1">
        <v>9.0908030913644702E-2</v>
      </c>
      <c r="V216" s="1">
        <v>0.30150958676905198</v>
      </c>
      <c r="W216" s="1">
        <v>-1.14882490122665</v>
      </c>
      <c r="X216" s="1">
        <v>0.42574257425742501</v>
      </c>
      <c r="Y216" s="1">
        <v>113</v>
      </c>
      <c r="Z216" s="1">
        <v>1.7937247996108201</v>
      </c>
      <c r="AA216" s="1">
        <v>-2.8813104301780999E-3</v>
      </c>
      <c r="AB216" s="1">
        <v>6.0201091518969803E-2</v>
      </c>
      <c r="AC216" s="1">
        <v>0.24535910726722501</v>
      </c>
      <c r="AD216" s="1">
        <v>-1.31524267337866</v>
      </c>
      <c r="AE216" s="1">
        <v>0.46017699115044203</v>
      </c>
      <c r="AF216" s="1">
        <v>121</v>
      </c>
      <c r="AG216" s="1">
        <v>1.5162476815744601</v>
      </c>
      <c r="AH216" s="1">
        <v>-3.1621716932387399E-3</v>
      </c>
      <c r="AI216" s="1">
        <v>8.8287353573619498E-2</v>
      </c>
      <c r="AJ216" s="1">
        <v>0.29713187909347499</v>
      </c>
      <c r="AK216" s="1">
        <v>-1.2877203753741899</v>
      </c>
      <c r="AL216" s="1">
        <v>0.495867768595041</v>
      </c>
      <c r="AM216" s="1">
        <v>63</v>
      </c>
      <c r="AN216" s="1">
        <v>0.95314039095405101</v>
      </c>
      <c r="AO216" s="1">
        <v>-3.1492058174953301E-3</v>
      </c>
      <c r="AP216" s="1">
        <v>3.7535251991590399E-2</v>
      </c>
      <c r="AQ216" s="1">
        <v>0.193740166180352</v>
      </c>
      <c r="AR216" s="1">
        <v>-1.02405180306037</v>
      </c>
      <c r="AS216" s="1">
        <v>0.476190476190476</v>
      </c>
      <c r="AT216" s="1">
        <v>171</v>
      </c>
      <c r="AU216" s="1">
        <v>2.3568320902312401</v>
      </c>
      <c r="AV216" s="1">
        <v>-2.9819386856448798E-3</v>
      </c>
      <c r="AW216" s="1">
        <v>0.11095319310099799</v>
      </c>
      <c r="AX216" s="1">
        <v>0.33309637209221998</v>
      </c>
      <c r="AY216" s="1">
        <v>-1.52187060271939</v>
      </c>
      <c r="AZ216" s="1">
        <v>0.47953216374268998</v>
      </c>
      <c r="BA216" s="1">
        <v>786</v>
      </c>
      <c r="BB216" s="1">
        <v>0</v>
      </c>
      <c r="BC216" s="1">
        <v>0.47508379888268099</v>
      </c>
      <c r="BD216" s="1">
        <f t="shared" si="11"/>
        <v>1.881748291348559</v>
      </c>
      <c r="BE216" s="1">
        <f t="shared" si="12"/>
        <v>1.0411638826917791</v>
      </c>
      <c r="BF216">
        <f>VLOOKUP($B216,vols!$A$1:$E$506,4,0)</f>
        <v>365</v>
      </c>
      <c r="BG216">
        <f>VLOOKUP($B216,vols!$A$1:$E$506,5,0)</f>
        <v>50</v>
      </c>
    </row>
    <row r="217" spans="1:59" hidden="1" x14ac:dyDescent="0.15">
      <c r="A217">
        <v>121</v>
      </c>
      <c r="B217" t="s">
        <v>174</v>
      </c>
      <c r="D217" s="1">
        <v>255</v>
      </c>
      <c r="E217" s="1">
        <v>1.9956106392780499</v>
      </c>
      <c r="F217" s="1">
        <v>-3.9324586373772298E-3</v>
      </c>
      <c r="G217" s="1">
        <v>0.15933668141245699</v>
      </c>
      <c r="H217" s="1">
        <v>0.39916999062111003</v>
      </c>
      <c r="I217" s="1">
        <v>-2.5121551621926002</v>
      </c>
      <c r="J217" s="1">
        <v>0.42745098039215601</v>
      </c>
      <c r="K217" s="1">
        <v>127</v>
      </c>
      <c r="L217" s="1">
        <v>1.7215124166765501</v>
      </c>
      <c r="M217" s="2">
        <v>-2.6688767445383799E-3</v>
      </c>
      <c r="N217" s="1">
        <v>6.3087436287666596E-2</v>
      </c>
      <c r="O217" s="1">
        <v>0.25117212482213602</v>
      </c>
      <c r="P217" s="1">
        <v>-1.34946243257047</v>
      </c>
      <c r="Q217" s="1">
        <v>0.464566929133858</v>
      </c>
      <c r="R217" s="1">
        <v>128</v>
      </c>
      <c r="S217" s="1">
        <v>0.27409822260149502</v>
      </c>
      <c r="T217" s="1">
        <v>-5.1861687966782699E-3</v>
      </c>
      <c r="U217" s="1">
        <v>9.62492451247903E-2</v>
      </c>
      <c r="V217" s="1">
        <v>0.31024062455582802</v>
      </c>
      <c r="W217" s="1">
        <v>-2.13972495357506</v>
      </c>
      <c r="X217" s="1">
        <v>0.390625</v>
      </c>
      <c r="Y217" s="1">
        <v>122</v>
      </c>
      <c r="Z217" s="1">
        <v>1.3985291582000501</v>
      </c>
      <c r="AA217" s="1">
        <v>-1.6066108149729E-3</v>
      </c>
      <c r="AB217" s="1">
        <v>3.3442640162341102E-2</v>
      </c>
      <c r="AC217" s="1">
        <v>0.18287328990954599</v>
      </c>
      <c r="AD217" s="1">
        <v>-1.0718160072673399</v>
      </c>
      <c r="AE217" s="1">
        <v>0.46721311475409799</v>
      </c>
      <c r="AF217" s="1">
        <v>133</v>
      </c>
      <c r="AG217" s="1">
        <v>0.59708148107800096</v>
      </c>
      <c r="AH217" s="1">
        <v>-6.0659431060488701E-3</v>
      </c>
      <c r="AI217" s="1">
        <v>0.125894041250115</v>
      </c>
      <c r="AJ217" s="1">
        <v>0.35481550311410498</v>
      </c>
      <c r="AK217" s="1">
        <v>-2.2737744715879802</v>
      </c>
      <c r="AL217" s="1">
        <v>0.39097744360902198</v>
      </c>
      <c r="AM217" s="1">
        <v>58</v>
      </c>
      <c r="AN217" s="1">
        <v>0.22770750437470999</v>
      </c>
      <c r="AO217" s="1">
        <v>-2.9464026586703E-3</v>
      </c>
      <c r="AP217" s="1">
        <v>4.7651826728551602E-2</v>
      </c>
      <c r="AQ217" s="1">
        <v>0.218292983690616</v>
      </c>
      <c r="AR217" s="1">
        <v>-0.78285316968812801</v>
      </c>
      <c r="AS217" s="1">
        <v>0.41379310344827502</v>
      </c>
      <c r="AT217" s="1">
        <v>197</v>
      </c>
      <c r="AU217" s="1">
        <v>1.7679031349033401</v>
      </c>
      <c r="AV217" s="1">
        <v>-4.2227695346615003E-3</v>
      </c>
      <c r="AW217" s="1">
        <v>0.111684854683905</v>
      </c>
      <c r="AX217" s="1">
        <v>0.33419284056350601</v>
      </c>
      <c r="AY217" s="1">
        <v>-2.4892382401897502</v>
      </c>
      <c r="AZ217" s="1">
        <v>0.43147208121827402</v>
      </c>
      <c r="BA217" s="1">
        <v>786</v>
      </c>
      <c r="BB217" s="1">
        <v>0</v>
      </c>
      <c r="BC217" s="1">
        <v>-0.110666666666666</v>
      </c>
      <c r="BD217" s="1">
        <f t="shared" si="11"/>
        <v>1.8785698015700061</v>
      </c>
      <c r="BE217" s="1">
        <f t="shared" si="12"/>
        <v>0.48641481441133494</v>
      </c>
      <c r="BF217">
        <f>VLOOKUP($B217,vols!$A$1:$E$506,4,0)</f>
        <v>115</v>
      </c>
      <c r="BG217">
        <f>VLOOKUP($B217,vols!$A$1:$E$506,5,0)</f>
        <v>119</v>
      </c>
    </row>
    <row r="218" spans="1:59" hidden="1" x14ac:dyDescent="0.15">
      <c r="A218">
        <v>155</v>
      </c>
      <c r="B218" t="s">
        <v>208</v>
      </c>
      <c r="D218" s="1">
        <v>238</v>
      </c>
      <c r="E218" s="1">
        <v>6.9955050487621202</v>
      </c>
      <c r="F218" s="1">
        <v>2.4265426900749301E-4</v>
      </c>
      <c r="G218" s="1">
        <v>0.54022357392654796</v>
      </c>
      <c r="H218" s="1">
        <v>0.73499902988136501</v>
      </c>
      <c r="I218" s="1">
        <v>7.8573867006470899E-2</v>
      </c>
      <c r="J218" s="1">
        <v>0.54201680672268904</v>
      </c>
      <c r="K218" s="1">
        <v>135</v>
      </c>
      <c r="L218" s="1">
        <v>5.3732537747947697</v>
      </c>
      <c r="M218" s="2">
        <v>1.30790766524508E-3</v>
      </c>
      <c r="N218" s="1">
        <v>0.504114140005125</v>
      </c>
      <c r="O218" s="1">
        <v>0.71000995768025998</v>
      </c>
      <c r="P218" s="1">
        <v>0.248683180986596</v>
      </c>
      <c r="Q218" s="1">
        <v>0.61481481481481404</v>
      </c>
      <c r="R218" s="1">
        <v>103</v>
      </c>
      <c r="S218" s="1">
        <v>1.62225127396734</v>
      </c>
      <c r="T218" s="1">
        <v>-1.1535516386825401E-3</v>
      </c>
      <c r="U218" s="1">
        <v>3.6109433921422997E-2</v>
      </c>
      <c r="V218" s="1">
        <v>0.190024824487283</v>
      </c>
      <c r="W218" s="1">
        <v>-0.62526472056946103</v>
      </c>
      <c r="X218" s="1">
        <v>0.44660194174757201</v>
      </c>
      <c r="Y218" s="1">
        <v>109</v>
      </c>
      <c r="Z218" s="1">
        <v>2.2049443804979201</v>
      </c>
      <c r="AA218" s="1">
        <v>-3.03896792823856E-4</v>
      </c>
      <c r="AB218" s="1">
        <v>4.2525248130480801E-2</v>
      </c>
      <c r="AC218" s="1">
        <v>0.20621650790002399</v>
      </c>
      <c r="AD218" s="1">
        <v>-0.16063093471575701</v>
      </c>
      <c r="AE218" s="1">
        <v>0.58715596330275199</v>
      </c>
      <c r="AF218" s="1">
        <v>129</v>
      </c>
      <c r="AG218" s="1">
        <v>4.7905606682641997</v>
      </c>
      <c r="AH218" s="4">
        <v>7.0446873210530095E-4</v>
      </c>
      <c r="AI218" s="1">
        <v>0.49769832579606699</v>
      </c>
      <c r="AJ218" s="1">
        <v>0.70547737440407499</v>
      </c>
      <c r="AK218" s="1">
        <v>0.12881556480581399</v>
      </c>
      <c r="AL218" s="1">
        <v>0.50387596899224796</v>
      </c>
      <c r="AM218" s="1">
        <v>72</v>
      </c>
      <c r="AN218" s="1">
        <v>4.4159322348119101</v>
      </c>
      <c r="AO218" s="1">
        <v>2.41424685943425E-3</v>
      </c>
      <c r="AP218" s="1">
        <v>0.50335985407373396</v>
      </c>
      <c r="AQ218" s="1">
        <v>0.70947857900977795</v>
      </c>
      <c r="AR218" s="1">
        <v>0.24500496423990001</v>
      </c>
      <c r="AS218" s="1">
        <v>0.54166666666666596</v>
      </c>
      <c r="AT218" s="1">
        <v>166</v>
      </c>
      <c r="AU218" s="1">
        <v>2.5795728139502101</v>
      </c>
      <c r="AV218" s="1">
        <v>-6.9924131238242697E-4</v>
      </c>
      <c r="AW218" s="1">
        <v>3.6863719852813198E-2</v>
      </c>
      <c r="AX218" s="1">
        <v>0.19199927044864801</v>
      </c>
      <c r="AY218" s="1">
        <v>-0.60455468181858296</v>
      </c>
      <c r="AZ218" s="1">
        <v>0.54216867469879504</v>
      </c>
      <c r="BA218" s="1">
        <v>791</v>
      </c>
      <c r="BB218" s="1">
        <v>0</v>
      </c>
      <c r="BC218" s="1">
        <v>0.70839378238341899</v>
      </c>
      <c r="BD218" s="1">
        <f t="shared" si="11"/>
        <v>1.8711790315667911</v>
      </c>
      <c r="BE218" s="1">
        <f t="shared" si="12"/>
        <v>4.0821668858807811</v>
      </c>
      <c r="BF218">
        <f>VLOOKUP($B218,vols!$A$1:$E$506,4,0)</f>
        <v>472</v>
      </c>
      <c r="BG218">
        <f>VLOOKUP($B218,vols!$A$1:$E$506,5,0)</f>
        <v>467</v>
      </c>
    </row>
    <row r="219" spans="1:59" hidden="1" x14ac:dyDescent="0.15">
      <c r="A219">
        <v>320</v>
      </c>
      <c r="B219" t="s">
        <v>373</v>
      </c>
      <c r="D219" s="1">
        <v>183</v>
      </c>
      <c r="E219" s="1">
        <v>9.4302058839163205</v>
      </c>
      <c r="F219" s="1">
        <v>-1.31693799909821E-3</v>
      </c>
      <c r="G219" s="1">
        <v>0.22169415379535201</v>
      </c>
      <c r="H219" s="1">
        <v>0.47084408650353898</v>
      </c>
      <c r="I219" s="1">
        <v>-0.51184598202054898</v>
      </c>
      <c r="J219" s="1">
        <v>0.55737704918032704</v>
      </c>
      <c r="K219" s="1">
        <v>102</v>
      </c>
      <c r="L219" s="1">
        <v>6.9433246951069103</v>
      </c>
      <c r="M219" s="2">
        <v>1.7440895270652501E-3</v>
      </c>
      <c r="N219" s="1">
        <v>0.13545249203551599</v>
      </c>
      <c r="O219" s="1">
        <v>0.36803870996882398</v>
      </c>
      <c r="P219" s="1">
        <v>0.48336527365755999</v>
      </c>
      <c r="Q219" s="1">
        <v>0.67647058823529405</v>
      </c>
      <c r="R219" s="1">
        <v>81</v>
      </c>
      <c r="S219" s="1">
        <v>2.4868811888094098</v>
      </c>
      <c r="T219" s="1">
        <v>-5.1715652542670201E-3</v>
      </c>
      <c r="U219" s="1">
        <v>8.6241661759836497E-2</v>
      </c>
      <c r="V219" s="1">
        <v>0.29366930680586301</v>
      </c>
      <c r="W219" s="1">
        <v>-1.4264234493955801</v>
      </c>
      <c r="X219" s="1">
        <v>0.407407407407407</v>
      </c>
      <c r="Y219" s="1">
        <v>72</v>
      </c>
      <c r="Z219" s="1">
        <v>3.6208635507460798</v>
      </c>
      <c r="AA219" s="1">
        <v>-2.74847684582604E-3</v>
      </c>
      <c r="AB219" s="1">
        <v>0.10165549337358</v>
      </c>
      <c r="AC219" s="1">
        <v>0.31883458622548999</v>
      </c>
      <c r="AD219" s="1">
        <v>-0.62066771124861597</v>
      </c>
      <c r="AE219" s="1">
        <v>0.51388888888888795</v>
      </c>
      <c r="AF219" s="1">
        <v>111</v>
      </c>
      <c r="AG219" s="1">
        <v>5.8093423331702398</v>
      </c>
      <c r="AH219" s="1">
        <v>-3.88372260680161E-4</v>
      </c>
      <c r="AI219" s="1">
        <v>0.120038660421772</v>
      </c>
      <c r="AJ219" s="1">
        <v>0.34646595853239698</v>
      </c>
      <c r="AK219" s="1">
        <v>-0.124425848698399</v>
      </c>
      <c r="AL219" s="1">
        <v>0.58558558558558504</v>
      </c>
      <c r="AM219" s="1">
        <v>63</v>
      </c>
      <c r="AN219" s="1">
        <v>3.2953997666092101</v>
      </c>
      <c r="AO219" s="1">
        <v>-2.4324417820556E-4</v>
      </c>
      <c r="AP219" s="1">
        <v>6.6646319720734704E-2</v>
      </c>
      <c r="AQ219" s="1">
        <v>0.25815948504894098</v>
      </c>
      <c r="AR219" s="1">
        <v>-5.9360140201879803E-2</v>
      </c>
      <c r="AS219" s="1">
        <v>0.58730158730158699</v>
      </c>
      <c r="AT219" s="1">
        <v>120</v>
      </c>
      <c r="AU219" s="1">
        <v>6.13480611730711</v>
      </c>
      <c r="AV219" s="1">
        <v>-1.88062725506685E-3</v>
      </c>
      <c r="AW219" s="1">
        <v>0.155047834074618</v>
      </c>
      <c r="AX219" s="1">
        <v>0.393761138349911</v>
      </c>
      <c r="AY219" s="1">
        <v>-0.57312733184827103</v>
      </c>
      <c r="AZ219" s="1">
        <v>0.54166666666666596</v>
      </c>
      <c r="BA219" s="1">
        <v>631</v>
      </c>
      <c r="BB219" s="1">
        <v>0</v>
      </c>
      <c r="BC219" s="1">
        <v>4.28</v>
      </c>
      <c r="BD219" s="1">
        <f t="shared" si="11"/>
        <v>1.8548061173071098</v>
      </c>
      <c r="BE219" s="1">
        <f t="shared" si="12"/>
        <v>1.5293423331702396</v>
      </c>
      <c r="BF219">
        <f>VLOOKUP($B219,vols!$A$1:$E$506,4,0)</f>
        <v>31</v>
      </c>
      <c r="BG219">
        <f>VLOOKUP($B219,vols!$A$1:$E$506,5,0)</f>
        <v>38</v>
      </c>
    </row>
    <row r="220" spans="1:59" hidden="1" x14ac:dyDescent="0.15">
      <c r="A220">
        <v>280</v>
      </c>
      <c r="B220" t="s">
        <v>333</v>
      </c>
      <c r="D220" s="1">
        <v>253</v>
      </c>
      <c r="E220" s="1">
        <v>1.22898706731811</v>
      </c>
      <c r="F220" s="1">
        <v>-3.3426524773526702E-3</v>
      </c>
      <c r="G220" s="1">
        <v>0.10225461378494</v>
      </c>
      <c r="H220" s="1">
        <v>0.31977275334984401</v>
      </c>
      <c r="I220" s="1">
        <v>-2.6446627109752598</v>
      </c>
      <c r="J220" s="1">
        <v>0.39920948616600699</v>
      </c>
      <c r="K220" s="1">
        <v>135</v>
      </c>
      <c r="L220" s="1">
        <v>0.96391551675338005</v>
      </c>
      <c r="M220" s="2">
        <v>-2.6645631849927499E-3</v>
      </c>
      <c r="N220" s="1">
        <v>4.8148698906347299E-2</v>
      </c>
      <c r="O220" s="1">
        <v>0.21942811785718599</v>
      </c>
      <c r="P220" s="1">
        <v>-1.63933425436452</v>
      </c>
      <c r="Q220" s="1">
        <v>0.45185185185185101</v>
      </c>
      <c r="R220" s="1">
        <v>118</v>
      </c>
      <c r="S220" s="1">
        <v>0.26507155056473403</v>
      </c>
      <c r="T220" s="1">
        <v>-4.1184325999678298E-3</v>
      </c>
      <c r="U220" s="1">
        <v>5.4105914878593397E-2</v>
      </c>
      <c r="V220" s="1">
        <v>0.232606781669394</v>
      </c>
      <c r="W220" s="1">
        <v>-2.0892557100373899</v>
      </c>
      <c r="X220" s="1">
        <v>0.338983050847457</v>
      </c>
      <c r="Y220" s="1">
        <v>124</v>
      </c>
      <c r="Z220" s="1">
        <v>0.69799390085944801</v>
      </c>
      <c r="AA220" s="1">
        <v>-1.18969641951083E-3</v>
      </c>
      <c r="AB220" s="1">
        <v>2.6172463555839999E-2</v>
      </c>
      <c r="AC220" s="1">
        <v>0.161779057840747</v>
      </c>
      <c r="AD220" s="1">
        <v>-0.91187547998061003</v>
      </c>
      <c r="AE220" s="1">
        <v>0.43548387096774099</v>
      </c>
      <c r="AF220" s="1">
        <v>129</v>
      </c>
      <c r="AG220" s="1">
        <v>0.53099316645866701</v>
      </c>
      <c r="AH220" s="1">
        <v>-5.4121606259758303E-3</v>
      </c>
      <c r="AI220" s="1">
        <v>7.6082150229100698E-2</v>
      </c>
      <c r="AJ220" s="1">
        <v>0.27582992990083699</v>
      </c>
      <c r="AK220" s="1">
        <v>-2.5311565028562302</v>
      </c>
      <c r="AL220" s="1">
        <v>0.36434108527131698</v>
      </c>
      <c r="AM220" s="1">
        <v>54</v>
      </c>
      <c r="AN220" s="1">
        <v>9.7524088698109607E-2</v>
      </c>
      <c r="AO220" s="1">
        <v>-3.4779824223313402E-3</v>
      </c>
      <c r="AP220" s="1">
        <v>2.1810887994423201E-2</v>
      </c>
      <c r="AQ220" s="1">
        <v>0.147685097401272</v>
      </c>
      <c r="AR220" s="1">
        <v>-1.2716994071215899</v>
      </c>
      <c r="AS220" s="1">
        <v>0.407407407407407</v>
      </c>
      <c r="AT220" s="1">
        <v>199</v>
      </c>
      <c r="AU220" s="1">
        <v>1.1314629786199999</v>
      </c>
      <c r="AV220" s="1">
        <v>-3.3059297787152398E-3</v>
      </c>
      <c r="AW220" s="1">
        <v>8.0443725790517395E-2</v>
      </c>
      <c r="AX220" s="1">
        <v>0.28362603158123101</v>
      </c>
      <c r="AY220" s="1">
        <v>-2.3195333034017098</v>
      </c>
      <c r="AZ220" s="1">
        <v>0.39698492462311502</v>
      </c>
      <c r="BA220" s="1">
        <v>774</v>
      </c>
      <c r="BB220" s="1">
        <v>0</v>
      </c>
      <c r="BC220" s="1">
        <v>-0.722943722943723</v>
      </c>
      <c r="BD220" s="1">
        <f t="shared" si="11"/>
        <v>1.8544067015637229</v>
      </c>
      <c r="BE220" s="1">
        <f t="shared" si="12"/>
        <v>-0.19195055648505599</v>
      </c>
      <c r="BF220">
        <f>VLOOKUP($B220,vols!$A$1:$E$506,4,0)</f>
        <v>260</v>
      </c>
      <c r="BG220">
        <f>VLOOKUP($B220,vols!$A$1:$E$506,5,0)</f>
        <v>261</v>
      </c>
    </row>
    <row r="221" spans="1:59" hidden="1" x14ac:dyDescent="0.15">
      <c r="A221">
        <v>371</v>
      </c>
      <c r="B221" t="s">
        <v>424</v>
      </c>
      <c r="D221" s="1">
        <v>240</v>
      </c>
      <c r="E221" s="1">
        <v>1.62005143588029</v>
      </c>
      <c r="F221" s="1">
        <v>-1.67744975499166E-3</v>
      </c>
      <c r="G221" s="1">
        <v>3.3035415724977903E-2</v>
      </c>
      <c r="H221" s="1">
        <v>0.18175647368107101</v>
      </c>
      <c r="I221" s="1">
        <v>-2.2149854310247101</v>
      </c>
      <c r="J221" s="1">
        <v>0.45833333333333298</v>
      </c>
      <c r="K221" s="1">
        <v>132</v>
      </c>
      <c r="L221" s="1">
        <v>0.69835339878990199</v>
      </c>
      <c r="M221" s="2">
        <v>-2.0787415906456E-3</v>
      </c>
      <c r="N221" s="1">
        <v>1.1785919303362201E-2</v>
      </c>
      <c r="O221" s="1">
        <v>0.108562973906218</v>
      </c>
      <c r="P221" s="1">
        <v>-2.52750896638344</v>
      </c>
      <c r="Q221" s="1">
        <v>0.439393939393939</v>
      </c>
      <c r="R221" s="1">
        <v>108</v>
      </c>
      <c r="S221" s="1">
        <v>0.921698037090389</v>
      </c>
      <c r="T221" s="1">
        <v>-1.18698195585907E-3</v>
      </c>
      <c r="U221" s="1">
        <v>2.12494964216157E-2</v>
      </c>
      <c r="V221" s="1">
        <v>0.14577207010129101</v>
      </c>
      <c r="W221" s="1">
        <v>-0.87941435656160605</v>
      </c>
      <c r="X221" s="1">
        <v>0.48148148148148101</v>
      </c>
      <c r="Y221" s="1">
        <v>123</v>
      </c>
      <c r="Z221" s="1">
        <v>0.72615448089210599</v>
      </c>
      <c r="AA221" s="1">
        <v>-2.3959090927458699E-3</v>
      </c>
      <c r="AB221" s="1">
        <v>1.9303187434310001E-2</v>
      </c>
      <c r="AC221" s="1">
        <v>0.13893591124799201</v>
      </c>
      <c r="AD221" s="1">
        <v>-2.12109897117762</v>
      </c>
      <c r="AE221" s="1">
        <v>0.40650406504065001</v>
      </c>
      <c r="AF221" s="1">
        <v>117</v>
      </c>
      <c r="AG221" s="1">
        <v>0.893896954988185</v>
      </c>
      <c r="AH221" s="1">
        <v>-9.2214634863467104E-4</v>
      </c>
      <c r="AI221" s="1">
        <v>1.37322282906679E-2</v>
      </c>
      <c r="AJ221" s="1">
        <v>0.117184590670736</v>
      </c>
      <c r="AK221" s="1">
        <v>-0.92069377187490198</v>
      </c>
      <c r="AL221" s="1">
        <v>0.512820512820512</v>
      </c>
      <c r="AM221" s="1">
        <v>64</v>
      </c>
      <c r="AN221" s="1">
        <v>2.4755187992351298E-3</v>
      </c>
      <c r="AO221" s="1">
        <v>-2.3642357610907301E-3</v>
      </c>
      <c r="AP221" s="1">
        <v>1.34812048353157E-2</v>
      </c>
      <c r="AQ221" s="1">
        <v>0.116108590704201</v>
      </c>
      <c r="AR221" s="1">
        <v>-1.3031859898746601</v>
      </c>
      <c r="AS221" s="1">
        <v>0.359375</v>
      </c>
      <c r="AT221" s="1">
        <v>176</v>
      </c>
      <c r="AU221" s="1">
        <v>1.61757591708105</v>
      </c>
      <c r="AV221" s="1">
        <v>-1.42770938913745E-3</v>
      </c>
      <c r="AW221" s="1">
        <v>1.9554210889662201E-2</v>
      </c>
      <c r="AX221" s="1">
        <v>0.13983637184102701</v>
      </c>
      <c r="AY221" s="1">
        <v>-1.7969348688040501</v>
      </c>
      <c r="AZ221" s="1">
        <v>0.49431818181818099</v>
      </c>
      <c r="BA221" s="1">
        <v>756</v>
      </c>
      <c r="BB221" s="1">
        <v>0</v>
      </c>
      <c r="BC221" s="1">
        <v>-0.23264925373134299</v>
      </c>
      <c r="BD221" s="1">
        <f t="shared" si="11"/>
        <v>1.8502251708123929</v>
      </c>
      <c r="BE221" s="1">
        <f t="shared" si="12"/>
        <v>0.66124770125684207</v>
      </c>
      <c r="BF221">
        <f>VLOOKUP($B221,vols!$A$1:$E$506,4,0)</f>
        <v>493</v>
      </c>
      <c r="BG221">
        <f>VLOOKUP($B221,vols!$A$1:$E$506,5,0)</f>
        <v>499</v>
      </c>
    </row>
    <row r="222" spans="1:59" hidden="1" x14ac:dyDescent="0.15">
      <c r="A222">
        <v>247</v>
      </c>
      <c r="B222" t="s">
        <v>300</v>
      </c>
      <c r="D222" s="1">
        <v>242</v>
      </c>
      <c r="E222" s="1">
        <v>3.7707466662072799</v>
      </c>
      <c r="F222" s="1">
        <v>-3.1300038999009898E-3</v>
      </c>
      <c r="G222" s="1">
        <v>0.176130269160854</v>
      </c>
      <c r="H222" s="1">
        <v>0.41967876901369999</v>
      </c>
      <c r="I222" s="1">
        <v>-1.80485885801698</v>
      </c>
      <c r="J222" s="1">
        <v>0.47933884297520601</v>
      </c>
      <c r="K222" s="1">
        <v>135</v>
      </c>
      <c r="L222" s="1">
        <v>2.3280545530713499</v>
      </c>
      <c r="M222" s="2">
        <v>-2.59637200191647E-3</v>
      </c>
      <c r="N222" s="1">
        <v>5.4403177980728301E-2</v>
      </c>
      <c r="O222" s="1">
        <v>0.233244888434298</v>
      </c>
      <c r="P222" s="1">
        <v>-1.50275627736835</v>
      </c>
      <c r="Q222" s="1">
        <v>0.50370370370370299</v>
      </c>
      <c r="R222" s="1">
        <v>107</v>
      </c>
      <c r="S222" s="1">
        <v>1.4426921131359201</v>
      </c>
      <c r="T222" s="1">
        <v>-3.8032777898814501E-3</v>
      </c>
      <c r="U222" s="1">
        <v>0.12172709118012601</v>
      </c>
      <c r="V222" s="1">
        <v>0.34889409737071497</v>
      </c>
      <c r="W222" s="1">
        <v>-1.1664018582833999</v>
      </c>
      <c r="X222" s="1">
        <v>0.44859813084112099</v>
      </c>
      <c r="Y222" s="1">
        <v>120</v>
      </c>
      <c r="Z222" s="1">
        <v>2.3797666836185498</v>
      </c>
      <c r="AA222" s="1">
        <v>-2.30397015240325E-3</v>
      </c>
      <c r="AB222" s="1">
        <v>6.3073202947820706E-2</v>
      </c>
      <c r="AC222" s="1">
        <v>0.25114378938731602</v>
      </c>
      <c r="AD222" s="1">
        <v>-1.1008690239279799</v>
      </c>
      <c r="AE222" s="1">
        <v>0.46666666666666601</v>
      </c>
      <c r="AF222" s="1">
        <v>122</v>
      </c>
      <c r="AG222" s="1">
        <v>1.3909799825887199</v>
      </c>
      <c r="AH222" s="1">
        <v>-3.9424961105544998E-3</v>
      </c>
      <c r="AI222" s="1">
        <v>0.113057066213034</v>
      </c>
      <c r="AJ222" s="1">
        <v>0.33623959643836399</v>
      </c>
      <c r="AK222" s="1">
        <v>-1.4304815095619401</v>
      </c>
      <c r="AL222" s="1">
        <v>0.49180327868852403</v>
      </c>
      <c r="AM222" s="1">
        <v>66</v>
      </c>
      <c r="AN222" s="1">
        <v>1.4021118950804901</v>
      </c>
      <c r="AO222" s="1">
        <v>-2.7775982542252698E-3</v>
      </c>
      <c r="AP222" s="1">
        <v>4.1800575172068699E-2</v>
      </c>
      <c r="AQ222" s="1">
        <v>0.204451889627043</v>
      </c>
      <c r="AR222" s="1">
        <v>-0.89664852260979</v>
      </c>
      <c r="AS222" s="1">
        <v>0.42424242424242398</v>
      </c>
      <c r="AT222" s="1">
        <v>176</v>
      </c>
      <c r="AU222" s="1">
        <v>2.3686347711267799</v>
      </c>
      <c r="AV222" s="1">
        <v>-3.2621560170293801E-3</v>
      </c>
      <c r="AW222" s="1">
        <v>0.134329693988786</v>
      </c>
      <c r="AX222" s="1">
        <v>0.36651015536924197</v>
      </c>
      <c r="AY222" s="1">
        <v>-1.5665035486363299</v>
      </c>
      <c r="AZ222" s="1">
        <v>0.5</v>
      </c>
      <c r="BA222" s="1">
        <v>778</v>
      </c>
      <c r="BB222" s="1">
        <v>0</v>
      </c>
      <c r="BC222" s="1">
        <v>0.55510331872260399</v>
      </c>
      <c r="BD222" s="1">
        <f t="shared" si="11"/>
        <v>1.8135314524041759</v>
      </c>
      <c r="BE222" s="1">
        <f t="shared" si="12"/>
        <v>0.83587666386611592</v>
      </c>
      <c r="BF222">
        <f>VLOOKUP($B222,vols!$A$1:$E$506,4,0)</f>
        <v>220</v>
      </c>
      <c r="BG222">
        <f>VLOOKUP($B222,vols!$A$1:$E$506,5,0)</f>
        <v>262</v>
      </c>
    </row>
    <row r="223" spans="1:59" hidden="1" x14ac:dyDescent="0.15">
      <c r="A223">
        <v>375</v>
      </c>
      <c r="B223" t="s">
        <v>428</v>
      </c>
      <c r="D223" s="1">
        <v>233</v>
      </c>
      <c r="E223" s="1">
        <v>3.18200853229231</v>
      </c>
      <c r="F223" s="1">
        <v>-2.4754829723727498E-3</v>
      </c>
      <c r="G223" s="1">
        <v>5.0560165602603298E-2</v>
      </c>
      <c r="H223" s="1">
        <v>0.22485587740284499</v>
      </c>
      <c r="I223" s="1">
        <v>-2.5651432340792</v>
      </c>
      <c r="J223" s="1">
        <v>0.44635193133047202</v>
      </c>
      <c r="K223" s="1">
        <v>127</v>
      </c>
      <c r="L223" s="1">
        <v>1.9049239564186999</v>
      </c>
      <c r="M223" s="2">
        <v>-2.3761797511739902E-3</v>
      </c>
      <c r="N223" s="1">
        <v>2.3286035254510801E-2</v>
      </c>
      <c r="O223" s="1">
        <v>0.15259762532395699</v>
      </c>
      <c r="P223" s="1">
        <v>-1.97758535074477</v>
      </c>
      <c r="Q223" s="1">
        <v>0.45669291338582602</v>
      </c>
      <c r="R223" s="1">
        <v>106</v>
      </c>
      <c r="S223" s="1">
        <v>1.27708457587361</v>
      </c>
      <c r="T223" s="1">
        <v>-2.59445947324295E-3</v>
      </c>
      <c r="U223" s="1">
        <v>2.72741303480925E-2</v>
      </c>
      <c r="V223" s="1">
        <v>0.165148812735946</v>
      </c>
      <c r="W223" s="1">
        <v>-1.66524178774125</v>
      </c>
      <c r="X223" s="1">
        <v>0.43396226415094302</v>
      </c>
      <c r="Y223" s="1">
        <v>107</v>
      </c>
      <c r="Z223" s="1">
        <v>2.5243594694798799</v>
      </c>
      <c r="AA223" s="1">
        <v>-1.1374453739221E-3</v>
      </c>
      <c r="AB223" s="1">
        <v>2.55618312093971E-2</v>
      </c>
      <c r="AC223" s="1">
        <v>0.159880678036456</v>
      </c>
      <c r="AD223" s="1">
        <v>-0.76123429362686001</v>
      </c>
      <c r="AE223" s="1">
        <v>0.47663551401869098</v>
      </c>
      <c r="AF223" s="1">
        <v>126</v>
      </c>
      <c r="AG223" s="1">
        <v>0.65764906281243096</v>
      </c>
      <c r="AH223" s="1">
        <v>-3.6117529964538502E-3</v>
      </c>
      <c r="AI223" s="1">
        <v>2.4998334393206201E-2</v>
      </c>
      <c r="AJ223" s="1">
        <v>0.158108615809532</v>
      </c>
      <c r="AK223" s="1">
        <v>-2.8782800685663101</v>
      </c>
      <c r="AL223" s="1">
        <v>0.42063492063491997</v>
      </c>
      <c r="AM223" s="1">
        <v>67</v>
      </c>
      <c r="AN223" s="1">
        <v>1.07626589313722</v>
      </c>
      <c r="AO223" s="1">
        <v>-3.0458514188295002E-3</v>
      </c>
      <c r="AP223" s="1">
        <v>1.4605128005586601E-2</v>
      </c>
      <c r="AQ223" s="1">
        <v>0.12085167771109601</v>
      </c>
      <c r="AR223" s="1">
        <v>-1.68861573895088</v>
      </c>
      <c r="AS223" s="1">
        <v>0.47761194029850701</v>
      </c>
      <c r="AT223" s="1">
        <v>166</v>
      </c>
      <c r="AU223" s="1">
        <v>2.10574263915509</v>
      </c>
      <c r="AV223" s="1">
        <v>-2.2452740210920099E-3</v>
      </c>
      <c r="AW223" s="1">
        <v>3.5955037597016702E-2</v>
      </c>
      <c r="AX223" s="1">
        <v>0.18961813625551899</v>
      </c>
      <c r="AY223" s="1">
        <v>-1.9656109634946599</v>
      </c>
      <c r="AZ223" s="1">
        <v>0.43373493975903599</v>
      </c>
      <c r="BA223" s="1">
        <v>755</v>
      </c>
      <c r="BB223" s="1">
        <v>0</v>
      </c>
      <c r="BC223" s="1">
        <v>0.29448032883147301</v>
      </c>
      <c r="BD223" s="1">
        <f t="shared" si="11"/>
        <v>1.811262310323617</v>
      </c>
      <c r="BE223" s="1">
        <f t="shared" si="12"/>
        <v>0.36316873398095795</v>
      </c>
      <c r="BF223">
        <f>VLOOKUP($B223,vols!$A$1:$E$506,4,0)</f>
        <v>417</v>
      </c>
      <c r="BG223">
        <f>VLOOKUP($B223,vols!$A$1:$E$506,5,0)</f>
        <v>451</v>
      </c>
    </row>
    <row r="224" spans="1:59" hidden="1" x14ac:dyDescent="0.15">
      <c r="A224">
        <v>323</v>
      </c>
      <c r="B224" t="s">
        <v>376</v>
      </c>
      <c r="D224" s="1">
        <v>243</v>
      </c>
      <c r="E224" s="1">
        <v>2.97601777439422</v>
      </c>
      <c r="F224" s="1">
        <v>-4.1604335816176801E-3</v>
      </c>
      <c r="G224" s="1">
        <v>0.144152853046736</v>
      </c>
      <c r="H224" s="1">
        <v>0.379674667375552</v>
      </c>
      <c r="I224" s="1">
        <v>-2.6627674880744299</v>
      </c>
      <c r="J224" s="1">
        <v>0.46090534979423797</v>
      </c>
      <c r="K224" s="1">
        <v>123</v>
      </c>
      <c r="L224" s="1">
        <v>2.3869847182124899</v>
      </c>
      <c r="M224" s="2">
        <v>-2.1947617047065799E-3</v>
      </c>
      <c r="N224" s="1">
        <v>7.1532811208904701E-2</v>
      </c>
      <c r="O224" s="1">
        <v>0.267456185587293</v>
      </c>
      <c r="P224" s="1">
        <v>-1.0093454712446699</v>
      </c>
      <c r="Q224" s="1">
        <v>0.51219512195121897</v>
      </c>
      <c r="R224" s="1">
        <v>120</v>
      </c>
      <c r="S224" s="1">
        <v>0.58903305618173296</v>
      </c>
      <c r="T224" s="1">
        <v>-6.1752472554515497E-3</v>
      </c>
      <c r="U224" s="1">
        <v>7.2620041837831495E-2</v>
      </c>
      <c r="V224" s="1">
        <v>0.26948106025810298</v>
      </c>
      <c r="W224" s="1">
        <v>-2.7498395246940301</v>
      </c>
      <c r="X224" s="1">
        <v>0.40833333333333299</v>
      </c>
      <c r="Y224" s="1">
        <v>119</v>
      </c>
      <c r="Z224" s="1">
        <v>1.5731122284632499</v>
      </c>
      <c r="AA224" s="1">
        <v>-4.0528919737912198E-3</v>
      </c>
      <c r="AB224" s="1">
        <v>6.2099625029336997E-2</v>
      </c>
      <c r="AC224" s="1">
        <v>0.24919796353368701</v>
      </c>
      <c r="AD224" s="1">
        <v>-1.9353855787668</v>
      </c>
      <c r="AE224" s="1">
        <v>0.47058823529411697</v>
      </c>
      <c r="AF224" s="1">
        <v>124</v>
      </c>
      <c r="AG224" s="1">
        <v>1.4029055459309701</v>
      </c>
      <c r="AH224" s="1">
        <v>-4.26363883428985E-3</v>
      </c>
      <c r="AI224" s="1">
        <v>8.2053228017399199E-2</v>
      </c>
      <c r="AJ224" s="1">
        <v>0.28644934633788099</v>
      </c>
      <c r="AK224" s="1">
        <v>-1.8456708741388499</v>
      </c>
      <c r="AL224" s="1">
        <v>0.45161290322580599</v>
      </c>
      <c r="AM224" s="1">
        <v>66</v>
      </c>
      <c r="AN224" s="1">
        <v>0.64497148070716104</v>
      </c>
      <c r="AO224" s="1">
        <v>-4.2423684720351903E-3</v>
      </c>
      <c r="AP224" s="1">
        <v>3.3467032111353802E-2</v>
      </c>
      <c r="AQ224" s="1">
        <v>0.18293996859995801</v>
      </c>
      <c r="AR224" s="1">
        <v>-1.53053660879652</v>
      </c>
      <c r="AS224" s="1">
        <v>0.42424242424242398</v>
      </c>
      <c r="AT224" s="1">
        <v>177</v>
      </c>
      <c r="AU224" s="1">
        <v>2.3310462936870602</v>
      </c>
      <c r="AV224" s="1">
        <v>-4.1298815885806401E-3</v>
      </c>
      <c r="AW224" s="1">
        <v>0.110685820935382</v>
      </c>
      <c r="AX224" s="1">
        <v>0.33269478645656902</v>
      </c>
      <c r="AY224" s="1">
        <v>-2.1971761233901899</v>
      </c>
      <c r="AZ224" s="1">
        <v>0.47457627118644002</v>
      </c>
      <c r="BA224" s="1">
        <v>789</v>
      </c>
      <c r="BB224" s="1">
        <v>0</v>
      </c>
      <c r="BC224" s="1">
        <v>0.54571903574397296</v>
      </c>
      <c r="BD224" s="1">
        <f t="shared" si="11"/>
        <v>1.7853272579430872</v>
      </c>
      <c r="BE224" s="1">
        <f t="shared" si="12"/>
        <v>0.8571865101869971</v>
      </c>
      <c r="BF224">
        <f>VLOOKUP($B224,vols!$A$1:$E$506,4,0)</f>
        <v>34</v>
      </c>
      <c r="BG224">
        <f>VLOOKUP($B224,vols!$A$1:$E$506,5,0)</f>
        <v>41</v>
      </c>
    </row>
    <row r="225" spans="1:59" hidden="1" x14ac:dyDescent="0.15">
      <c r="A225">
        <v>344</v>
      </c>
      <c r="B225" t="s">
        <v>397</v>
      </c>
      <c r="D225" s="1">
        <v>244</v>
      </c>
      <c r="E225" s="1">
        <v>1.4391176759545901</v>
      </c>
      <c r="F225" s="1">
        <v>-4.0921042074110198E-3</v>
      </c>
      <c r="G225" s="1">
        <v>0.101243352835337</v>
      </c>
      <c r="H225" s="1">
        <v>0.31818760635093501</v>
      </c>
      <c r="I225" s="1">
        <v>-3.1380022561502701</v>
      </c>
      <c r="J225" s="1">
        <v>0.40163934426229497</v>
      </c>
      <c r="K225" s="1">
        <v>123</v>
      </c>
      <c r="L225" s="1">
        <v>1.7737973081842999</v>
      </c>
      <c r="M225" s="2">
        <v>-2.6820566966642301E-3</v>
      </c>
      <c r="N225" s="1">
        <v>4.3251920364709401E-2</v>
      </c>
      <c r="O225" s="1">
        <v>0.207970960388005</v>
      </c>
      <c r="P225" s="1">
        <v>-1.5862453732685999</v>
      </c>
      <c r="Q225" s="1">
        <v>0.47154471544715398</v>
      </c>
      <c r="R225" s="1">
        <v>121</v>
      </c>
      <c r="S225" s="1">
        <v>-0.33467963222970798</v>
      </c>
      <c r="T225" s="1">
        <v>-5.5254582885833703E-3</v>
      </c>
      <c r="U225" s="1">
        <v>5.7991432470628303E-2</v>
      </c>
      <c r="V225" s="1">
        <v>0.240814103554231</v>
      </c>
      <c r="W225" s="1">
        <v>-2.7763342887764901</v>
      </c>
      <c r="X225" s="1">
        <v>0.330578512396694</v>
      </c>
      <c r="Y225" s="1">
        <v>119</v>
      </c>
      <c r="Z225" s="1">
        <v>0.54391814791123105</v>
      </c>
      <c r="AA225" s="1">
        <v>-4.5321501287019696E-3</v>
      </c>
      <c r="AB225" s="1">
        <v>4.4568299210389802E-2</v>
      </c>
      <c r="AC225" s="1">
        <v>0.211112053683322</v>
      </c>
      <c r="AD225" s="1">
        <v>-2.5546900610637202</v>
      </c>
      <c r="AE225" s="1">
        <v>0.38655462184873901</v>
      </c>
      <c r="AF225" s="1">
        <v>125</v>
      </c>
      <c r="AG225" s="1">
        <v>0.895199528043367</v>
      </c>
      <c r="AH225" s="1">
        <v>-3.6731804903420298E-3</v>
      </c>
      <c r="AI225" s="1">
        <v>5.6675053624947798E-2</v>
      </c>
      <c r="AJ225" s="1">
        <v>0.23806522976896</v>
      </c>
      <c r="AK225" s="1">
        <v>-1.9286628363929901</v>
      </c>
      <c r="AL225" s="1">
        <v>0.41599999999999998</v>
      </c>
      <c r="AM225" s="1">
        <v>55</v>
      </c>
      <c r="AN225" s="1">
        <v>-0.54054823092315296</v>
      </c>
      <c r="AO225" s="1">
        <v>-6.0669466383263598E-3</v>
      </c>
      <c r="AP225" s="1">
        <v>2.1041592909332999E-2</v>
      </c>
      <c r="AQ225" s="1">
        <v>0.145057205644301</v>
      </c>
      <c r="AR225" s="1">
        <v>-2.3003480842322399</v>
      </c>
      <c r="AS225" s="1">
        <v>0.381818181818181</v>
      </c>
      <c r="AT225" s="1">
        <v>189</v>
      </c>
      <c r="AU225" s="1">
        <v>1.97966590687775</v>
      </c>
      <c r="AV225" s="1">
        <v>-3.5174146111128998E-3</v>
      </c>
      <c r="AW225" s="1">
        <v>8.0201759926004701E-2</v>
      </c>
      <c r="AX225" s="1">
        <v>0.28319915241046301</v>
      </c>
      <c r="AY225" s="1">
        <v>-2.3474341495796698</v>
      </c>
      <c r="AZ225" s="1">
        <v>0.407407407407407</v>
      </c>
      <c r="BA225" s="1">
        <v>764</v>
      </c>
      <c r="BB225" s="1">
        <v>0</v>
      </c>
      <c r="BC225" s="1">
        <v>0.19471264367816099</v>
      </c>
      <c r="BD225" s="1">
        <f t="shared" si="11"/>
        <v>1.784953263199589</v>
      </c>
      <c r="BE225" s="1">
        <f t="shared" si="12"/>
        <v>0.70048688436520601</v>
      </c>
      <c r="BF225">
        <f>VLOOKUP($B225,vols!$A$1:$E$506,4,0)</f>
        <v>175</v>
      </c>
      <c r="BG225">
        <f>VLOOKUP($B225,vols!$A$1:$E$506,5,0)</f>
        <v>221</v>
      </c>
    </row>
    <row r="226" spans="1:59" hidden="1" x14ac:dyDescent="0.15">
      <c r="A226">
        <v>182</v>
      </c>
      <c r="B226" t="s">
        <v>235</v>
      </c>
      <c r="D226" s="1">
        <v>244</v>
      </c>
      <c r="E226" s="1">
        <v>2.36918312124625</v>
      </c>
      <c r="F226" s="1">
        <v>-2.7134502575330102E-3</v>
      </c>
      <c r="G226" s="1">
        <v>6.8432550134966394E-2</v>
      </c>
      <c r="H226" s="1">
        <v>0.26159615848663798</v>
      </c>
      <c r="I226" s="1">
        <v>-2.5309311370177099</v>
      </c>
      <c r="J226" s="1">
        <v>0.47131147540983598</v>
      </c>
      <c r="K226" s="1">
        <v>128</v>
      </c>
      <c r="L226" s="1">
        <v>1.02820911975957</v>
      </c>
      <c r="M226" s="2">
        <v>-2.0827157711316999E-3</v>
      </c>
      <c r="N226" s="1">
        <v>1.8670705336596101E-2</v>
      </c>
      <c r="O226" s="1">
        <v>0.13664078943198499</v>
      </c>
      <c r="P226" s="1">
        <v>-1.9510105277718299</v>
      </c>
      <c r="Q226" s="1">
        <v>0.4921875</v>
      </c>
      <c r="R226" s="1">
        <v>116</v>
      </c>
      <c r="S226" s="1">
        <v>1.34097400148668</v>
      </c>
      <c r="T226" s="1">
        <v>-3.4094331390792801E-3</v>
      </c>
      <c r="U226" s="1">
        <v>4.9761844798370203E-2</v>
      </c>
      <c r="V226" s="1">
        <v>0.22307363088982499</v>
      </c>
      <c r="W226" s="1">
        <v>-1.77293139738478</v>
      </c>
      <c r="X226" s="1">
        <v>0.44827586206896503</v>
      </c>
      <c r="Y226" s="1">
        <v>114</v>
      </c>
      <c r="Z226" s="1">
        <v>1.7280776241687399</v>
      </c>
      <c r="AA226" s="1">
        <v>-2.60186465030216E-3</v>
      </c>
      <c r="AB226" s="1">
        <v>3.4911043121949599E-2</v>
      </c>
      <c r="AC226" s="1">
        <v>0.18684497082327201</v>
      </c>
      <c r="AD226" s="1">
        <v>-1.5874795496368801</v>
      </c>
      <c r="AE226" s="1">
        <v>0.43859649122806998</v>
      </c>
      <c r="AF226" s="1">
        <v>130</v>
      </c>
      <c r="AG226" s="1">
        <v>0.64110549707750597</v>
      </c>
      <c r="AH226" s="1">
        <v>-2.81130225156621E-3</v>
      </c>
      <c r="AI226" s="1">
        <v>3.3521507013016698E-2</v>
      </c>
      <c r="AJ226" s="1">
        <v>0.183088795432753</v>
      </c>
      <c r="AK226" s="1">
        <v>-1.9961313953689701</v>
      </c>
      <c r="AL226" s="1">
        <v>0.5</v>
      </c>
      <c r="AM226" s="1">
        <v>63</v>
      </c>
      <c r="AN226" s="1">
        <v>0.44890146831505601</v>
      </c>
      <c r="AO226" s="1">
        <v>-2.0264551466299499E-3</v>
      </c>
      <c r="AP226" s="1">
        <v>9.8190578692167792E-3</v>
      </c>
      <c r="AQ226" s="1">
        <v>9.9091159389810196E-2</v>
      </c>
      <c r="AR226" s="1">
        <v>-1.2883760269214799</v>
      </c>
      <c r="AS226" s="1">
        <v>0.42857142857142799</v>
      </c>
      <c r="AT226" s="1">
        <v>181</v>
      </c>
      <c r="AU226" s="1">
        <v>1.9202816529311999</v>
      </c>
      <c r="AV226" s="1">
        <v>-2.95257010276446E-3</v>
      </c>
      <c r="AW226" s="1">
        <v>5.8613492265749599E-2</v>
      </c>
      <c r="AX226" s="1">
        <v>0.24210223515231999</v>
      </c>
      <c r="AY226" s="1">
        <v>-2.2073946911895899</v>
      </c>
      <c r="AZ226" s="1">
        <v>0.48618784530386699</v>
      </c>
      <c r="BA226" s="1">
        <v>792</v>
      </c>
      <c r="BB226" s="1">
        <v>0</v>
      </c>
      <c r="BC226" s="1">
        <v>0.14148895415655699</v>
      </c>
      <c r="BD226" s="1">
        <f t="shared" si="11"/>
        <v>1.778792698774643</v>
      </c>
      <c r="BE226" s="1">
        <f t="shared" si="12"/>
        <v>0.49961654292094898</v>
      </c>
      <c r="BF226">
        <f>VLOOKUP($B226,vols!$A$1:$E$506,4,0)</f>
        <v>402</v>
      </c>
      <c r="BG226">
        <f>VLOOKUP($B226,vols!$A$1:$E$506,5,0)</f>
        <v>355</v>
      </c>
    </row>
    <row r="227" spans="1:59" hidden="1" x14ac:dyDescent="0.15">
      <c r="A227">
        <v>86</v>
      </c>
      <c r="B227" t="s">
        <v>139</v>
      </c>
      <c r="D227" s="1">
        <v>245</v>
      </c>
      <c r="E227" s="1">
        <v>2.32164667675606</v>
      </c>
      <c r="F227" s="1">
        <v>-2.4113341997807898E-3</v>
      </c>
      <c r="G227" s="1">
        <v>5.4991359144789101E-2</v>
      </c>
      <c r="H227" s="1">
        <v>0.234502364902337</v>
      </c>
      <c r="I227" s="1">
        <v>-2.5089962098742502</v>
      </c>
      <c r="J227" s="1">
        <v>0.43265306122448899</v>
      </c>
      <c r="K227" s="1">
        <v>132</v>
      </c>
      <c r="L227" s="1">
        <v>1.7434952804538899</v>
      </c>
      <c r="M227" s="2">
        <v>-1.70108920689426E-3</v>
      </c>
      <c r="N227" s="1">
        <v>2.3296691392019502E-2</v>
      </c>
      <c r="O227" s="1">
        <v>0.15263253713418801</v>
      </c>
      <c r="P227" s="1">
        <v>-1.4711396372362699</v>
      </c>
      <c r="Q227" s="1">
        <v>0.469696969696969</v>
      </c>
      <c r="R227" s="1">
        <v>113</v>
      </c>
      <c r="S227" s="1">
        <v>0.57815139630217205</v>
      </c>
      <c r="T227" s="1">
        <v>-3.2484086556827801E-3</v>
      </c>
      <c r="U227" s="1">
        <v>3.1694667752769599E-2</v>
      </c>
      <c r="V227" s="1">
        <v>0.17802996307579699</v>
      </c>
      <c r="W227" s="1">
        <v>-2.0435985221295199</v>
      </c>
      <c r="X227" s="1">
        <v>0.38938053097345099</v>
      </c>
      <c r="Y227" s="1">
        <v>116</v>
      </c>
      <c r="Z227" s="1">
        <v>1.1654999521110101</v>
      </c>
      <c r="AA227" s="1">
        <v>-2.3005351745314798E-3</v>
      </c>
      <c r="AB227" s="1">
        <v>2.7650079382216902E-2</v>
      </c>
      <c r="AC227" s="1">
        <v>0.16628313017927199</v>
      </c>
      <c r="AD227" s="1">
        <v>-1.5910305801069</v>
      </c>
      <c r="AE227" s="1">
        <v>0.45689655172413701</v>
      </c>
      <c r="AF227" s="1">
        <v>129</v>
      </c>
      <c r="AG227" s="1">
        <v>1.1561467246450401</v>
      </c>
      <c r="AH227" s="1">
        <v>-2.5101085246154501E-3</v>
      </c>
      <c r="AI227" s="1">
        <v>2.7341279762572199E-2</v>
      </c>
      <c r="AJ227" s="1">
        <v>0.165351987476934</v>
      </c>
      <c r="AK227" s="1">
        <v>-1.95827098673708</v>
      </c>
      <c r="AL227" s="1">
        <v>0.41085271317829403</v>
      </c>
      <c r="AM227" s="1">
        <v>67</v>
      </c>
      <c r="AN227" s="1">
        <v>3.8710985374309899E-2</v>
      </c>
      <c r="AO227" s="1">
        <v>-3.6082564571516601E-3</v>
      </c>
      <c r="AP227" s="1">
        <v>1.53065147022023E-2</v>
      </c>
      <c r="AQ227" s="1">
        <v>0.123719500088718</v>
      </c>
      <c r="AR227" s="1">
        <v>-1.9540426727864399</v>
      </c>
      <c r="AS227" s="1">
        <v>0.34328358208955201</v>
      </c>
      <c r="AT227" s="1">
        <v>178</v>
      </c>
      <c r="AU227" s="1">
        <v>2.2829356913817498</v>
      </c>
      <c r="AV227" s="1">
        <v>-1.9582619328664002E-3</v>
      </c>
      <c r="AW227" s="1">
        <v>3.9684844442586797E-2</v>
      </c>
      <c r="AX227" s="1">
        <v>0.19921055304021101</v>
      </c>
      <c r="AY227" s="1">
        <v>-1.7399297217320999</v>
      </c>
      <c r="AZ227" s="1">
        <v>0.46629213483145998</v>
      </c>
      <c r="BA227" s="1">
        <v>797</v>
      </c>
      <c r="BB227" s="1">
        <v>0</v>
      </c>
      <c r="BC227" s="1">
        <v>0.52565402555262597</v>
      </c>
      <c r="BD227" s="1">
        <f t="shared" si="11"/>
        <v>1.7572816658291237</v>
      </c>
      <c r="BE227" s="1">
        <f t="shared" si="12"/>
        <v>0.63049269909241412</v>
      </c>
      <c r="BF227">
        <f>VLOOKUP($B227,vols!$A$1:$E$506,4,0)</f>
        <v>323</v>
      </c>
      <c r="BG227">
        <f>VLOOKUP($B227,vols!$A$1:$E$506,5,0)</f>
        <v>326</v>
      </c>
    </row>
    <row r="228" spans="1:59" hidden="1" x14ac:dyDescent="0.15">
      <c r="A228">
        <v>199</v>
      </c>
      <c r="B228" t="s">
        <v>252</v>
      </c>
      <c r="D228" s="1">
        <v>242</v>
      </c>
      <c r="E228" s="1">
        <v>3.2014808448696099</v>
      </c>
      <c r="F228" s="1">
        <v>-3.6388357180004299E-3</v>
      </c>
      <c r="G228" s="1">
        <v>9.9391334236359902E-2</v>
      </c>
      <c r="H228" s="1">
        <v>0.31526391204252902</v>
      </c>
      <c r="I228" s="1">
        <v>-2.7932097843070198</v>
      </c>
      <c r="J228" s="1">
        <v>0.45867768595041303</v>
      </c>
      <c r="K228" s="1">
        <v>127</v>
      </c>
      <c r="L228" s="1">
        <v>2.3663241117337002</v>
      </c>
      <c r="M228" s="2">
        <v>-2.5635107347932698E-3</v>
      </c>
      <c r="N228" s="1">
        <v>3.6871016653017001E-2</v>
      </c>
      <c r="O228" s="1">
        <v>0.19201827166448701</v>
      </c>
      <c r="P228" s="1">
        <v>-1.6954941865511799</v>
      </c>
      <c r="Q228" s="1">
        <v>0.511811023622047</v>
      </c>
      <c r="R228" s="1">
        <v>115</v>
      </c>
      <c r="S228" s="1">
        <v>0.83515673313590999</v>
      </c>
      <c r="T228" s="1">
        <v>-4.8263685255422496E-3</v>
      </c>
      <c r="U228" s="1">
        <v>6.2520317583342894E-2</v>
      </c>
      <c r="V228" s="1">
        <v>0.25004063186478798</v>
      </c>
      <c r="W228" s="1">
        <v>-2.2197687483748401</v>
      </c>
      <c r="X228" s="1">
        <v>0.4</v>
      </c>
      <c r="Y228" s="1">
        <v>122</v>
      </c>
      <c r="Z228" s="1">
        <v>1.42170575119854</v>
      </c>
      <c r="AA228" s="1">
        <v>-3.05479213770361E-3</v>
      </c>
      <c r="AB228" s="1">
        <v>3.9892453606550103E-2</v>
      </c>
      <c r="AC228" s="1">
        <v>0.199730953050723</v>
      </c>
      <c r="AD228" s="1">
        <v>-1.8659333223388499</v>
      </c>
      <c r="AE228" s="1">
        <v>0.40983606557377</v>
      </c>
      <c r="AF228" s="1">
        <v>120</v>
      </c>
      <c r="AG228" s="1">
        <v>1.7797750936710699</v>
      </c>
      <c r="AH228" s="1">
        <v>-4.2326133579688599E-3</v>
      </c>
      <c r="AI228" s="1">
        <v>5.9498880629809701E-2</v>
      </c>
      <c r="AJ228" s="1">
        <v>0.24392392385702899</v>
      </c>
      <c r="AK228" s="1">
        <v>-2.0822623501824502</v>
      </c>
      <c r="AL228" s="1">
        <v>0.50833333333333297</v>
      </c>
      <c r="AM228" s="1">
        <v>63</v>
      </c>
      <c r="AN228" s="1">
        <v>1.4337318025302099</v>
      </c>
      <c r="AO228" s="1">
        <v>-1.44111746001178E-3</v>
      </c>
      <c r="AP228" s="1">
        <v>2.0788322486204599E-2</v>
      </c>
      <c r="AQ228" s="1">
        <v>0.14418156083981201</v>
      </c>
      <c r="AR228" s="1">
        <v>-0.62969494470663401</v>
      </c>
      <c r="AS228" s="1">
        <v>0.52380952380952295</v>
      </c>
      <c r="AT228" s="1">
        <v>179</v>
      </c>
      <c r="AU228" s="1">
        <v>1.7677490423394</v>
      </c>
      <c r="AV228" s="1">
        <v>-4.4123343227673801E-3</v>
      </c>
      <c r="AW228" s="1">
        <v>7.8603011750155299E-2</v>
      </c>
      <c r="AX228" s="1">
        <v>0.280362286604591</v>
      </c>
      <c r="AY228" s="1">
        <v>-2.8170973112701998</v>
      </c>
      <c r="AZ228" s="1">
        <v>0.43575418994413401</v>
      </c>
      <c r="BA228" s="1">
        <v>779</v>
      </c>
      <c r="BB228" s="1">
        <v>0</v>
      </c>
      <c r="BC228" s="1">
        <v>1.1360050489113101E-2</v>
      </c>
      <c r="BD228" s="1">
        <f t="shared" si="11"/>
        <v>1.7563889918502869</v>
      </c>
      <c r="BE228" s="1">
        <f t="shared" si="12"/>
        <v>1.7684150431819567</v>
      </c>
      <c r="BF228">
        <f>VLOOKUP($B228,vols!$A$1:$E$506,4,0)</f>
        <v>199</v>
      </c>
      <c r="BG228">
        <f>VLOOKUP($B228,vols!$A$1:$E$506,5,0)</f>
        <v>216</v>
      </c>
    </row>
    <row r="229" spans="1:59" hidden="1" x14ac:dyDescent="0.15">
      <c r="A229">
        <v>58</v>
      </c>
      <c r="B229" t="s">
        <v>111</v>
      </c>
      <c r="D229" s="1">
        <v>251</v>
      </c>
      <c r="E229" s="1">
        <v>2.9739768183413</v>
      </c>
      <c r="F229" s="1">
        <v>-2.1514783997541001E-3</v>
      </c>
      <c r="G229" s="1">
        <v>5.7630675679929001E-2</v>
      </c>
      <c r="H229" s="1">
        <v>0.24006389916005499</v>
      </c>
      <c r="I229" s="1">
        <v>-2.24052680065784</v>
      </c>
      <c r="J229" s="1">
        <v>0.42629482071713098</v>
      </c>
      <c r="K229" s="1">
        <v>141</v>
      </c>
      <c r="L229" s="1">
        <v>2.4854705139813902</v>
      </c>
      <c r="M229" s="2">
        <v>-1.4567510784254201E-3</v>
      </c>
      <c r="N229" s="1">
        <v>2.5308705337449E-2</v>
      </c>
      <c r="O229" s="1">
        <v>0.15908709984611899</v>
      </c>
      <c r="P229" s="1">
        <v>-1.2911285846348499</v>
      </c>
      <c r="Q229" s="1">
        <v>0.50354609929077998</v>
      </c>
      <c r="R229" s="1">
        <v>110</v>
      </c>
      <c r="S229" s="1">
        <v>0.488506304359907</v>
      </c>
      <c r="T229" s="1">
        <v>-3.05016236587652E-3</v>
      </c>
      <c r="U229" s="1">
        <v>3.2321970342479897E-2</v>
      </c>
      <c r="V229" s="1">
        <v>0.17978312029353499</v>
      </c>
      <c r="W229" s="1">
        <v>-1.84927092898217</v>
      </c>
      <c r="X229" s="1">
        <v>0.32727272727272699</v>
      </c>
      <c r="Y229" s="1">
        <v>122</v>
      </c>
      <c r="Z229" s="1">
        <v>1.8567898381271899</v>
      </c>
      <c r="AA229" s="1">
        <v>-2.0111319183293399E-3</v>
      </c>
      <c r="AB229" s="1">
        <v>2.7939572360596E-2</v>
      </c>
      <c r="AC229" s="1">
        <v>0.167151345673901</v>
      </c>
      <c r="AD229" s="1">
        <v>-1.4558480587562801</v>
      </c>
      <c r="AE229" s="1">
        <v>0.45901639344262202</v>
      </c>
      <c r="AF229" s="1">
        <v>129</v>
      </c>
      <c r="AG229" s="1">
        <v>1.1171869802141099</v>
      </c>
      <c r="AH229" s="1">
        <v>-2.2831212234160798E-3</v>
      </c>
      <c r="AI229" s="1">
        <v>2.9691103319333001E-2</v>
      </c>
      <c r="AJ229" s="1">
        <v>0.172311065574248</v>
      </c>
      <c r="AK229" s="1">
        <v>-1.7092497039533701</v>
      </c>
      <c r="AL229" s="1">
        <v>0.39534883720930197</v>
      </c>
      <c r="AM229" s="1">
        <v>72</v>
      </c>
      <c r="AN229" s="1">
        <v>0.51214651074179496</v>
      </c>
      <c r="AO229" s="1">
        <v>-2.3514421930220398E-3</v>
      </c>
      <c r="AP229" s="1">
        <v>1.9574090466549201E-2</v>
      </c>
      <c r="AQ229" s="1">
        <v>0.13990743535119601</v>
      </c>
      <c r="AR229" s="1">
        <v>-1.21011322573814</v>
      </c>
      <c r="AS229" s="1">
        <v>0.40277777777777701</v>
      </c>
      <c r="AT229" s="1">
        <v>179</v>
      </c>
      <c r="AU229" s="1">
        <v>2.4618303075995001</v>
      </c>
      <c r="AV229" s="1">
        <v>-2.07059416876931E-3</v>
      </c>
      <c r="AW229" s="1">
        <v>3.8056585213379797E-2</v>
      </c>
      <c r="AX229" s="1">
        <v>0.19508097091561699</v>
      </c>
      <c r="AY229" s="1">
        <v>-1.8892963281403901</v>
      </c>
      <c r="AZ229" s="1">
        <v>0.43575418994413401</v>
      </c>
      <c r="BA229" s="1">
        <v>801</v>
      </c>
      <c r="BB229" s="1">
        <v>0</v>
      </c>
      <c r="BC229" s="1">
        <v>0.74353177593569397</v>
      </c>
      <c r="BD229" s="1">
        <f t="shared" si="11"/>
        <v>1.7182985316638062</v>
      </c>
      <c r="BE229" s="1">
        <f t="shared" si="12"/>
        <v>0.37365520427841592</v>
      </c>
      <c r="BF229">
        <f>VLOOKUP($B229,vols!$A$1:$E$506,4,0)</f>
        <v>253</v>
      </c>
      <c r="BG229">
        <f>VLOOKUP($B229,vols!$A$1:$E$506,5,0)</f>
        <v>296</v>
      </c>
    </row>
    <row r="230" spans="1:59" hidden="1" x14ac:dyDescent="0.15">
      <c r="A230">
        <v>402</v>
      </c>
      <c r="B230" t="s">
        <v>455</v>
      </c>
      <c r="D230" s="1">
        <v>109</v>
      </c>
      <c r="E230" s="1">
        <v>2.0409622919998598</v>
      </c>
      <c r="F230" s="1">
        <v>-1.43970540658482E-3</v>
      </c>
      <c r="G230" s="1">
        <v>2.9017504187697999E-2</v>
      </c>
      <c r="H230" s="1">
        <v>0.170345249971045</v>
      </c>
      <c r="I230" s="1">
        <v>-0.92123431292870905</v>
      </c>
      <c r="J230" s="1">
        <v>0.50458715596330195</v>
      </c>
      <c r="K230" s="1">
        <v>57</v>
      </c>
      <c r="L230" s="1">
        <v>1.3556385702646001</v>
      </c>
      <c r="M230" s="2">
        <v>-1.1270726927496699E-3</v>
      </c>
      <c r="N230" s="1">
        <v>1.12623058234201E-2</v>
      </c>
      <c r="O230" s="1">
        <v>0.106124011530945</v>
      </c>
      <c r="P230" s="1">
        <v>-0.60535916952214197</v>
      </c>
      <c r="Q230" s="1">
        <v>0.50877192982456099</v>
      </c>
      <c r="R230" s="1">
        <v>52</v>
      </c>
      <c r="S230" s="1">
        <v>0.68532372173525602</v>
      </c>
      <c r="T230" s="1">
        <v>-1.78239895828873E-3</v>
      </c>
      <c r="U230" s="1">
        <v>1.7755198364277799E-2</v>
      </c>
      <c r="V230" s="1">
        <v>0.13324863363005901</v>
      </c>
      <c r="W230" s="1">
        <v>-0.69557745776468105</v>
      </c>
      <c r="X230" s="1">
        <v>0.5</v>
      </c>
      <c r="Y230" s="1">
        <v>0</v>
      </c>
      <c r="Z230" s="1">
        <v>0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109</v>
      </c>
      <c r="AG230" s="1">
        <v>2.0409622919998598</v>
      </c>
      <c r="AH230" s="1">
        <v>-1.43970540658482E-3</v>
      </c>
      <c r="AI230" s="1">
        <v>2.9017504187697999E-2</v>
      </c>
      <c r="AJ230" s="1">
        <v>0.170345249971045</v>
      </c>
      <c r="AK230" s="1">
        <v>-0.92123431292870905</v>
      </c>
      <c r="AL230" s="1">
        <v>0.50458715596330195</v>
      </c>
      <c r="AM230" s="1">
        <v>27</v>
      </c>
      <c r="AN230" s="1">
        <v>-7.9708366872405095E-2</v>
      </c>
      <c r="AO230" s="1">
        <v>-2.8263358807977101E-3</v>
      </c>
      <c r="AP230" s="1">
        <v>6.1812135604500003E-3</v>
      </c>
      <c r="AQ230" s="1">
        <v>7.8620694225184695E-2</v>
      </c>
      <c r="AR230" s="1">
        <v>-0.97062318685419702</v>
      </c>
      <c r="AS230" s="1">
        <v>0.33333333333333298</v>
      </c>
      <c r="AT230" s="1">
        <v>82</v>
      </c>
      <c r="AU230" s="1">
        <v>2.1206706588722599</v>
      </c>
      <c r="AV230" s="1">
        <v>-9.8313195775862495E-4</v>
      </c>
      <c r="AW230" s="1">
        <v>2.2836290627247999E-2</v>
      </c>
      <c r="AX230" s="1">
        <v>0.151116811199972</v>
      </c>
      <c r="AY230" s="1">
        <v>-0.53347354206361197</v>
      </c>
      <c r="AZ230" s="1">
        <v>0.56097560975609695</v>
      </c>
      <c r="BA230" s="1">
        <v>370</v>
      </c>
      <c r="BB230" s="1">
        <v>0</v>
      </c>
      <c r="BC230" s="1">
        <v>0.41482352941176398</v>
      </c>
      <c r="BD230" s="1">
        <f t="shared" si="11"/>
        <v>1.705847129460496</v>
      </c>
      <c r="BE230" s="1">
        <f t="shared" si="12"/>
        <v>1.6261387625880959</v>
      </c>
      <c r="BF230">
        <f>VLOOKUP($B230,vols!$A$1:$E$506,4,0)</f>
        <v>191</v>
      </c>
      <c r="BG230">
        <f>VLOOKUP($B230,vols!$A$1:$E$506,5,0)</f>
        <v>229</v>
      </c>
    </row>
    <row r="231" spans="1:59" hidden="1" x14ac:dyDescent="0.15">
      <c r="A231">
        <v>329</v>
      </c>
      <c r="B231" t="s">
        <v>382</v>
      </c>
      <c r="D231" s="1">
        <v>229</v>
      </c>
      <c r="E231" s="1">
        <v>3.1577103388965502</v>
      </c>
      <c r="F231" s="1">
        <v>-1.27724176279562E-3</v>
      </c>
      <c r="G231" s="1">
        <v>5.2095311011877199E-2</v>
      </c>
      <c r="H231" s="1">
        <v>0.228243972564177</v>
      </c>
      <c r="I231" s="1">
        <v>-1.28147245420886</v>
      </c>
      <c r="J231" s="1">
        <v>0.489082969432314</v>
      </c>
      <c r="K231" s="1">
        <v>126</v>
      </c>
      <c r="L231" s="1">
        <v>2.21190446203761</v>
      </c>
      <c r="M231" s="2">
        <v>-1.2649741738206999E-3</v>
      </c>
      <c r="N231" s="1">
        <v>1.5407872271316E-2</v>
      </c>
      <c r="O231" s="1">
        <v>0.124128450692482</v>
      </c>
      <c r="P231" s="1">
        <v>-1.2840468483432199</v>
      </c>
      <c r="Q231" s="1">
        <v>0.53174603174603097</v>
      </c>
      <c r="R231" s="1">
        <v>103</v>
      </c>
      <c r="S231" s="1">
        <v>0.94580587685894202</v>
      </c>
      <c r="T231" s="1">
        <v>-1.2922487162989099E-3</v>
      </c>
      <c r="U231" s="1">
        <v>3.6687438740561101E-2</v>
      </c>
      <c r="V231" s="1">
        <v>0.191539653180643</v>
      </c>
      <c r="W231" s="1">
        <v>-0.69490372133679401</v>
      </c>
      <c r="X231" s="1">
        <v>0.43689320388349501</v>
      </c>
      <c r="Y231" s="1">
        <v>107</v>
      </c>
      <c r="Z231" s="1">
        <v>2.0980858207297</v>
      </c>
      <c r="AA231" s="1">
        <v>-8.1153083538542498E-4</v>
      </c>
      <c r="AB231" s="1">
        <v>2.73124744344184E-2</v>
      </c>
      <c r="AC231" s="1">
        <v>0.16526486146310199</v>
      </c>
      <c r="AD231" s="1">
        <v>-0.52542203235154905</v>
      </c>
      <c r="AE231" s="1">
        <v>0.45794392523364402</v>
      </c>
      <c r="AF231" s="1">
        <v>122</v>
      </c>
      <c r="AG231" s="1">
        <v>1.05962451816685</v>
      </c>
      <c r="AH231" s="1">
        <v>-1.6856931499504601E-3</v>
      </c>
      <c r="AI231" s="1">
        <v>2.4782836577458799E-2</v>
      </c>
      <c r="AJ231" s="1">
        <v>0.15742565412746001</v>
      </c>
      <c r="AK231" s="1">
        <v>-1.30635991594767</v>
      </c>
      <c r="AL231" s="1">
        <v>0.51639344262294995</v>
      </c>
      <c r="AM231" s="1">
        <v>62</v>
      </c>
      <c r="AN231" s="1">
        <v>1.03740295445625</v>
      </c>
      <c r="AO231" s="1">
        <v>-2.3294125732100002E-3</v>
      </c>
      <c r="AP231" s="1">
        <v>1.5949387155390599E-2</v>
      </c>
      <c r="AQ231" s="1">
        <v>0.12629088310480099</v>
      </c>
      <c r="AR231" s="1">
        <v>-1.14357882365247</v>
      </c>
      <c r="AS231" s="1">
        <v>0.45161290322580599</v>
      </c>
      <c r="AT231" s="1">
        <v>167</v>
      </c>
      <c r="AU231" s="1">
        <v>2.1203073844402902</v>
      </c>
      <c r="AV231" s="1">
        <v>-8.8661547389926E-4</v>
      </c>
      <c r="AW231" s="1">
        <v>3.61459238564866E-2</v>
      </c>
      <c r="AX231" s="1">
        <v>0.190120813843425</v>
      </c>
      <c r="AY231" s="1">
        <v>-0.778793132366429</v>
      </c>
      <c r="AZ231" s="1">
        <v>0.50299401197604698</v>
      </c>
      <c r="BA231" s="1">
        <v>758</v>
      </c>
      <c r="BB231" s="1">
        <v>0</v>
      </c>
      <c r="BC231" s="1">
        <v>0.43643586833144099</v>
      </c>
      <c r="BD231" s="1">
        <f t="shared" si="11"/>
        <v>1.6838715161088493</v>
      </c>
      <c r="BE231" s="1">
        <f t="shared" si="12"/>
        <v>0.623188649835409</v>
      </c>
      <c r="BF231">
        <f>VLOOKUP($B231,vols!$A$1:$E$506,4,0)</f>
        <v>411</v>
      </c>
      <c r="BG231">
        <f>VLOOKUP($B231,vols!$A$1:$E$506,5,0)</f>
        <v>434</v>
      </c>
    </row>
    <row r="232" spans="1:59" hidden="1" x14ac:dyDescent="0.15">
      <c r="A232">
        <v>426</v>
      </c>
      <c r="B232" t="s">
        <v>479</v>
      </c>
      <c r="D232" s="1">
        <v>250</v>
      </c>
      <c r="E232" s="1">
        <v>2.03320045162407</v>
      </c>
      <c r="F232" s="1">
        <v>-4.0164281829126501E-3</v>
      </c>
      <c r="G232" s="1">
        <v>0.178418181762213</v>
      </c>
      <c r="H232" s="1">
        <v>0.422395764375323</v>
      </c>
      <c r="I232" s="1">
        <v>-2.3771711991788602</v>
      </c>
      <c r="J232" s="1">
        <v>0.41199999999999998</v>
      </c>
      <c r="K232" s="1">
        <v>121</v>
      </c>
      <c r="L232" s="1">
        <v>0.98793617181235305</v>
      </c>
      <c r="M232" s="2">
        <v>-2.0204330705162598E-3</v>
      </c>
      <c r="N232" s="1">
        <v>7.7614643197382996E-2</v>
      </c>
      <c r="O232" s="1">
        <v>0.27859404731146498</v>
      </c>
      <c r="P232" s="1">
        <v>-0.87752198545416205</v>
      </c>
      <c r="Q232" s="1">
        <v>0.48760330578512301</v>
      </c>
      <c r="R232" s="1">
        <v>129</v>
      </c>
      <c r="S232" s="1">
        <v>1.04526427981171</v>
      </c>
      <c r="T232" s="1">
        <v>-5.8886406526797996E-3</v>
      </c>
      <c r="U232" s="1">
        <v>0.10080353856483</v>
      </c>
      <c r="V232" s="1">
        <v>0.31749572999464198</v>
      </c>
      <c r="W232" s="1">
        <v>-2.3925822379044601</v>
      </c>
      <c r="X232" s="1">
        <v>0.34108527131782901</v>
      </c>
      <c r="Y232" s="1">
        <v>114</v>
      </c>
      <c r="Z232" s="1">
        <v>1.1699764585258099</v>
      </c>
      <c r="AA232" s="1">
        <v>-1.6991728033850901E-3</v>
      </c>
      <c r="AB232" s="1">
        <v>2.38358327795943E-2</v>
      </c>
      <c r="AC232" s="1">
        <v>0.154388577231588</v>
      </c>
      <c r="AD232" s="1">
        <v>-1.2546634152559999</v>
      </c>
      <c r="AE232" s="1">
        <v>0.40350877192982398</v>
      </c>
      <c r="AF232" s="1">
        <v>136</v>
      </c>
      <c r="AG232" s="1">
        <v>0.86322399309825204</v>
      </c>
      <c r="AH232" s="1">
        <v>-5.9588334275166204E-3</v>
      </c>
      <c r="AI232" s="1">
        <v>0.15458234898261899</v>
      </c>
      <c r="AJ232" s="1">
        <v>0.39316961859052502</v>
      </c>
      <c r="AK232" s="1">
        <v>-2.0612003263310799</v>
      </c>
      <c r="AL232" s="1">
        <v>0.41911764705882298</v>
      </c>
      <c r="AM232" s="1">
        <v>57</v>
      </c>
      <c r="AN232" s="1">
        <v>0.73423963282011295</v>
      </c>
      <c r="AO232" s="1">
        <v>-2.4277009639447201E-3</v>
      </c>
      <c r="AP232" s="1">
        <v>5.08928997675148E-2</v>
      </c>
      <c r="AQ232" s="1">
        <v>0.225594547291185</v>
      </c>
      <c r="AR232" s="1">
        <v>-0.61339671816729302</v>
      </c>
      <c r="AS232" s="1">
        <v>0.43859649122806998</v>
      </c>
      <c r="AT232" s="1">
        <v>193</v>
      </c>
      <c r="AU232" s="1">
        <v>1.2989608188039501</v>
      </c>
      <c r="AV232" s="1">
        <v>-4.4856377760793403E-3</v>
      </c>
      <c r="AW232" s="1">
        <v>0.12752528199469801</v>
      </c>
      <c r="AX232" s="1">
        <v>0.35710682154601697</v>
      </c>
      <c r="AY232" s="1">
        <v>-2.4242832635773501</v>
      </c>
      <c r="AZ232" s="1">
        <v>0.40414507772020702</v>
      </c>
      <c r="BA232" s="1">
        <v>757</v>
      </c>
      <c r="BB232" s="1">
        <v>0</v>
      </c>
      <c r="BC232" s="1">
        <v>-0.373318905549543</v>
      </c>
      <c r="BD232" s="1">
        <f t="shared" si="11"/>
        <v>1.672279724353493</v>
      </c>
      <c r="BE232" s="1">
        <f t="shared" si="12"/>
        <v>0.48990508754870904</v>
      </c>
      <c r="BF232">
        <f>VLOOKUP($B232,vols!$A$1:$E$506,4,0)</f>
        <v>182</v>
      </c>
      <c r="BG232">
        <f>VLOOKUP($B232,vols!$A$1:$E$506,5,0)</f>
        <v>185</v>
      </c>
    </row>
    <row r="233" spans="1:59" hidden="1" x14ac:dyDescent="0.15">
      <c r="A233">
        <v>113</v>
      </c>
      <c r="B233" t="s">
        <v>166</v>
      </c>
      <c r="D233" s="1">
        <v>231</v>
      </c>
      <c r="E233" s="1">
        <v>4.7424159805857604</v>
      </c>
      <c r="F233" s="1">
        <v>-3.8079280405577398E-3</v>
      </c>
      <c r="G233" s="1">
        <v>0.181830687609146</v>
      </c>
      <c r="H233" s="1">
        <v>0.42641609679882603</v>
      </c>
      <c r="I233" s="1">
        <v>-2.0539174198704599</v>
      </c>
      <c r="J233" s="1">
        <v>0.46753246753246702</v>
      </c>
      <c r="K233" s="1">
        <v>129</v>
      </c>
      <c r="L233" s="1">
        <v>2.1721886488437101</v>
      </c>
      <c r="M233" s="2">
        <v>-2.0724112950190501E-3</v>
      </c>
      <c r="N233" s="1">
        <v>5.9840715264396799E-2</v>
      </c>
      <c r="O233" s="1">
        <v>0.24462361959630299</v>
      </c>
      <c r="P233" s="1">
        <v>-1.0843950645493901</v>
      </c>
      <c r="Q233" s="1">
        <v>0.51937984496124001</v>
      </c>
      <c r="R233" s="1">
        <v>102</v>
      </c>
      <c r="S233" s="1">
        <v>2.5702273317420401</v>
      </c>
      <c r="T233" s="1">
        <v>-5.9858314075082499E-3</v>
      </c>
      <c r="U233" s="1">
        <v>0.121989972344749</v>
      </c>
      <c r="V233" s="1">
        <v>0.34927062908974899</v>
      </c>
      <c r="W233" s="1">
        <v>-1.74808516008642</v>
      </c>
      <c r="X233" s="1">
        <v>0.40196078431372501</v>
      </c>
      <c r="Y233" s="1">
        <v>109</v>
      </c>
      <c r="Z233" s="1">
        <v>3.3940918043764299</v>
      </c>
      <c r="AA233" s="1">
        <v>-1.79545464560651E-3</v>
      </c>
      <c r="AB233" s="1">
        <v>0.11400900794044699</v>
      </c>
      <c r="AC233" s="1">
        <v>0.33765219966771598</v>
      </c>
      <c r="AD233" s="1">
        <v>-0.57428650521551206</v>
      </c>
      <c r="AE233" s="1">
        <v>0.48623853211009099</v>
      </c>
      <c r="AF233" s="1">
        <v>122</v>
      </c>
      <c r="AG233" s="1">
        <v>1.3483241762093201</v>
      </c>
      <c r="AH233" s="1">
        <v>-5.5894618655965402E-3</v>
      </c>
      <c r="AI233" s="1">
        <v>6.7821679668698703E-2</v>
      </c>
      <c r="AJ233" s="1">
        <v>0.26042595813147801</v>
      </c>
      <c r="AK233" s="1">
        <v>-2.6184576702546098</v>
      </c>
      <c r="AL233" s="1">
        <v>0.45081967213114699</v>
      </c>
      <c r="AM233" s="1">
        <v>67</v>
      </c>
      <c r="AN233" s="1">
        <v>2.1030309707352202</v>
      </c>
      <c r="AO233" s="1">
        <v>-1.7749757831153499E-3</v>
      </c>
      <c r="AP233" s="1">
        <v>6.2665744133003604E-2</v>
      </c>
      <c r="AQ233" s="1">
        <v>0.250331268787987</v>
      </c>
      <c r="AR233" s="1">
        <v>-0.47506401435390899</v>
      </c>
      <c r="AS233" s="1">
        <v>0.47761194029850701</v>
      </c>
      <c r="AT233" s="1">
        <v>164</v>
      </c>
      <c r="AU233" s="1">
        <v>2.6393850098505398</v>
      </c>
      <c r="AV233" s="1">
        <v>-4.6435587230647304E-3</v>
      </c>
      <c r="AW233" s="1">
        <v>0.119164943476142</v>
      </c>
      <c r="AX233" s="1">
        <v>0.34520275705176801</v>
      </c>
      <c r="AY233" s="1">
        <v>-2.1926246427575302</v>
      </c>
      <c r="AZ233" s="1">
        <v>0.46341463414634099</v>
      </c>
      <c r="BA233" s="1">
        <v>758</v>
      </c>
      <c r="BB233" s="1">
        <v>0</v>
      </c>
      <c r="BC233" s="1">
        <v>0.97333333333333305</v>
      </c>
      <c r="BD233" s="1">
        <f t="shared" si="11"/>
        <v>1.6660516765172066</v>
      </c>
      <c r="BE233" s="1">
        <f t="shared" si="12"/>
        <v>0.37499084287598705</v>
      </c>
      <c r="BF233">
        <f>VLOOKUP($B233,vols!$A$1:$E$506,4,0)</f>
        <v>122</v>
      </c>
      <c r="BG233">
        <f>VLOOKUP($B233,vols!$A$1:$E$506,5,0)</f>
        <v>169</v>
      </c>
    </row>
    <row r="234" spans="1:59" hidden="1" x14ac:dyDescent="0.15">
      <c r="A234">
        <v>355</v>
      </c>
      <c r="B234" t="s">
        <v>408</v>
      </c>
      <c r="D234" s="1">
        <v>245</v>
      </c>
      <c r="E234" s="1">
        <v>1.96005251828769</v>
      </c>
      <c r="F234" s="1">
        <v>-2.9491430097383499E-3</v>
      </c>
      <c r="G234" s="1">
        <v>5.6069134567798502E-2</v>
      </c>
      <c r="H234" s="1">
        <v>0.23678921970351299</v>
      </c>
      <c r="I234" s="1">
        <v>-3.0389512465016999</v>
      </c>
      <c r="J234" s="1">
        <v>0.48163265306122399</v>
      </c>
      <c r="K234" s="1">
        <v>121</v>
      </c>
      <c r="L234" s="1">
        <v>0.81885236207976797</v>
      </c>
      <c r="M234" s="2">
        <v>-3.2507096733937401E-3</v>
      </c>
      <c r="N234" s="1">
        <v>2.14511578158595E-2</v>
      </c>
      <c r="O234" s="1">
        <v>0.14646213782360101</v>
      </c>
      <c r="P234" s="1">
        <v>-2.6633856818139998</v>
      </c>
      <c r="Q234" s="1">
        <v>0.44628099173553698</v>
      </c>
      <c r="R234" s="1">
        <v>124</v>
      </c>
      <c r="S234" s="1">
        <v>1.1412001562079199</v>
      </c>
      <c r="T234" s="1">
        <v>-2.6573043029750601E-3</v>
      </c>
      <c r="U234" s="1">
        <v>3.4617976751938999E-2</v>
      </c>
      <c r="V234" s="1">
        <v>0.18605906791107699</v>
      </c>
      <c r="W234" s="1">
        <v>-1.77097379487243</v>
      </c>
      <c r="X234" s="1">
        <v>0.51612903225806395</v>
      </c>
      <c r="Y234" s="1">
        <v>124</v>
      </c>
      <c r="Z234" s="1">
        <v>0.69385923855898801</v>
      </c>
      <c r="AA234" s="1">
        <v>-3.4604731621101499E-3</v>
      </c>
      <c r="AB234" s="1">
        <v>3.13400681515578E-2</v>
      </c>
      <c r="AC234" s="1">
        <v>0.177031263203869</v>
      </c>
      <c r="AD234" s="1">
        <v>-2.4043109179500202</v>
      </c>
      <c r="AE234" s="1">
        <v>0.47580645161290303</v>
      </c>
      <c r="AF234" s="1">
        <v>121</v>
      </c>
      <c r="AG234" s="1">
        <v>1.2661932797287001</v>
      </c>
      <c r="AH234" s="1">
        <v>-2.42936111931081E-3</v>
      </c>
      <c r="AI234" s="1">
        <v>2.4729066416240699E-2</v>
      </c>
      <c r="AJ234" s="1">
        <v>0.157254781854927</v>
      </c>
      <c r="AK234" s="1">
        <v>-1.86927667298403</v>
      </c>
      <c r="AL234" s="1">
        <v>0.48760330578512301</v>
      </c>
      <c r="AM234" s="1">
        <v>66</v>
      </c>
      <c r="AN234" s="1">
        <v>0.23936729816458499</v>
      </c>
      <c r="AO234" s="1">
        <v>-2.32827427293898E-3</v>
      </c>
      <c r="AP234" s="1">
        <v>1.6321475168239001E-2</v>
      </c>
      <c r="AQ234" s="1">
        <v>0.12775552891455999</v>
      </c>
      <c r="AR234" s="1">
        <v>-1.2028137124048901</v>
      </c>
      <c r="AS234" s="1">
        <v>0.439393939393939</v>
      </c>
      <c r="AT234" s="1">
        <v>179</v>
      </c>
      <c r="AU234" s="1">
        <v>1.72068522012311</v>
      </c>
      <c r="AV234" s="1">
        <v>-3.17935276607968E-3</v>
      </c>
      <c r="AW234" s="1">
        <v>3.9747659399559501E-2</v>
      </c>
      <c r="AX234" s="1">
        <v>0.19936815041415001</v>
      </c>
      <c r="AY234" s="1">
        <v>-2.8385917770043898</v>
      </c>
      <c r="AZ234" s="1">
        <v>0.497206703910614</v>
      </c>
      <c r="BA234" s="1">
        <v>791</v>
      </c>
      <c r="BB234" s="1">
        <v>0</v>
      </c>
      <c r="BC234" s="1">
        <v>6.5558343789209494E-2</v>
      </c>
      <c r="BD234" s="1">
        <f t="shared" si="11"/>
        <v>1.6551268763339004</v>
      </c>
      <c r="BE234" s="1">
        <f t="shared" si="12"/>
        <v>1.2006349359394906</v>
      </c>
      <c r="BF234">
        <f>VLOOKUP($B234,vols!$A$1:$E$506,4,0)</f>
        <v>479</v>
      </c>
      <c r="BG234">
        <f>VLOOKUP($B234,vols!$A$1:$E$506,5,0)</f>
        <v>405</v>
      </c>
    </row>
    <row r="235" spans="1:59" hidden="1" x14ac:dyDescent="0.15">
      <c r="A235">
        <v>269</v>
      </c>
      <c r="B235" t="s">
        <v>322</v>
      </c>
      <c r="D235" s="1">
        <v>219</v>
      </c>
      <c r="E235" s="1">
        <v>4.2497510254073996</v>
      </c>
      <c r="F235" s="1">
        <v>-1.8221472967258499E-3</v>
      </c>
      <c r="G235" s="1">
        <v>6.9698509104180101E-2</v>
      </c>
      <c r="H235" s="1">
        <v>0.26400475204848101</v>
      </c>
      <c r="I235" s="1">
        <v>-1.51152679975124</v>
      </c>
      <c r="J235" s="1">
        <v>0.47031963470319599</v>
      </c>
      <c r="K235" s="1">
        <v>117</v>
      </c>
      <c r="L235" s="1">
        <v>2.43285135505662</v>
      </c>
      <c r="M235" s="2">
        <v>-1.55935651197995E-3</v>
      </c>
      <c r="N235" s="1">
        <v>2.8067253632880301E-2</v>
      </c>
      <c r="O235" s="1">
        <v>0.167532843445338</v>
      </c>
      <c r="P235" s="1">
        <v>-1.08900862750043</v>
      </c>
      <c r="Q235" s="1">
        <v>0.47863247863247799</v>
      </c>
      <c r="R235" s="1">
        <v>102</v>
      </c>
      <c r="S235" s="1">
        <v>1.81689967035078</v>
      </c>
      <c r="T235" s="1">
        <v>-2.1235837851108501E-3</v>
      </c>
      <c r="U235" s="1">
        <v>4.1631255471299797E-2</v>
      </c>
      <c r="V235" s="1">
        <v>0.204037387434998</v>
      </c>
      <c r="W235" s="1">
        <v>-1.06159733176505</v>
      </c>
      <c r="X235" s="1">
        <v>0.46078431372549</v>
      </c>
      <c r="Y235" s="1">
        <v>106</v>
      </c>
      <c r="Z235" s="1">
        <v>2.2573763174739199</v>
      </c>
      <c r="AA235" s="1">
        <v>-1.5564167456165001E-3</v>
      </c>
      <c r="AB235" s="1">
        <v>2.9353189614416599E-2</v>
      </c>
      <c r="AC235" s="1">
        <v>0.17132772576094199</v>
      </c>
      <c r="AD235" s="1">
        <v>-0.96295082598335502</v>
      </c>
      <c r="AE235" s="1">
        <v>0.48113207547169801</v>
      </c>
      <c r="AF235" s="1">
        <v>113</v>
      </c>
      <c r="AG235" s="1">
        <v>1.9923747079334699</v>
      </c>
      <c r="AH235" s="1">
        <v>-2.0714166632532101E-3</v>
      </c>
      <c r="AI235" s="1">
        <v>4.0345319489763498E-2</v>
      </c>
      <c r="AJ235" s="1">
        <v>0.200861443512097</v>
      </c>
      <c r="AK235" s="1">
        <v>-1.16533108024544</v>
      </c>
      <c r="AL235" s="1">
        <v>0.46017699115044203</v>
      </c>
      <c r="AM235" s="1">
        <v>70</v>
      </c>
      <c r="AN235" s="1">
        <v>1.2316637447787999</v>
      </c>
      <c r="AO235" s="1">
        <v>-2.8024952224720901E-3</v>
      </c>
      <c r="AP235" s="1">
        <v>2.3269219217527701E-2</v>
      </c>
      <c r="AQ235" s="1">
        <v>0.15254251609806199</v>
      </c>
      <c r="AR235" s="1">
        <v>-1.28603271134543</v>
      </c>
      <c r="AS235" s="1">
        <v>0.4</v>
      </c>
      <c r="AT235" s="1">
        <v>149</v>
      </c>
      <c r="AU235" s="1">
        <v>3.0180872806285999</v>
      </c>
      <c r="AV235" s="1">
        <v>-1.3615811571135201E-3</v>
      </c>
      <c r="AW235" s="1">
        <v>4.6429289886652403E-2</v>
      </c>
      <c r="AX235" s="1">
        <v>0.215474569002127</v>
      </c>
      <c r="AY235" s="1">
        <v>-0.94152917139800596</v>
      </c>
      <c r="AZ235" s="1">
        <v>0.50335570469798596</v>
      </c>
      <c r="BA235" s="1">
        <v>734</v>
      </c>
      <c r="BB235" s="1">
        <v>0</v>
      </c>
      <c r="BC235" s="1">
        <v>1.3706225680933799</v>
      </c>
      <c r="BD235" s="1">
        <f t="shared" si="11"/>
        <v>1.64746471253522</v>
      </c>
      <c r="BE235" s="1">
        <f t="shared" si="12"/>
        <v>0.62175213984009003</v>
      </c>
      <c r="BF235">
        <f>VLOOKUP($B235,vols!$A$1:$E$506,4,0)</f>
        <v>364</v>
      </c>
      <c r="BG235">
        <f>VLOOKUP($B235,vols!$A$1:$E$506,5,0)</f>
        <v>410</v>
      </c>
    </row>
    <row r="236" spans="1:59" hidden="1" x14ac:dyDescent="0.15">
      <c r="A236">
        <v>435</v>
      </c>
      <c r="B236" t="s">
        <v>488</v>
      </c>
      <c r="D236" s="1">
        <v>131</v>
      </c>
      <c r="E236" s="1">
        <v>1.95154451206987</v>
      </c>
      <c r="F236" s="1">
        <v>-3.2539075767228699E-3</v>
      </c>
      <c r="G236" s="1">
        <v>6.4565030544888005E-2</v>
      </c>
      <c r="H236" s="1">
        <v>0.25409649849001797</v>
      </c>
      <c r="I236" s="1">
        <v>-1.6775590969721299</v>
      </c>
      <c r="J236" s="1">
        <v>0.480916030534351</v>
      </c>
      <c r="K236" s="1">
        <v>71</v>
      </c>
      <c r="L236" s="1">
        <v>0.95525579264715299</v>
      </c>
      <c r="M236" s="2">
        <v>-2.3385328883112899E-3</v>
      </c>
      <c r="N236" s="1">
        <v>2.3854994946585498E-2</v>
      </c>
      <c r="O236" s="1">
        <v>0.15445062300484699</v>
      </c>
      <c r="P236" s="1">
        <v>-1.0750091637046399</v>
      </c>
      <c r="Q236" s="1">
        <v>0.45070422535211202</v>
      </c>
      <c r="R236" s="1">
        <v>60</v>
      </c>
      <c r="S236" s="1">
        <v>0.99628871942272601</v>
      </c>
      <c r="T236" s="1">
        <v>-4.3371009580099101E-3</v>
      </c>
      <c r="U236" s="1">
        <v>4.0710035598302503E-2</v>
      </c>
      <c r="V236" s="1">
        <v>0.201767280792259</v>
      </c>
      <c r="W236" s="1">
        <v>-1.2897336796074701</v>
      </c>
      <c r="X236" s="1">
        <v>0.51666666666666605</v>
      </c>
      <c r="Y236" s="1">
        <v>4</v>
      </c>
      <c r="Z236" s="1">
        <v>-6.55175458432187E-2</v>
      </c>
      <c r="AA236" s="1">
        <v>-2.1224602821757099E-3</v>
      </c>
      <c r="AB236" s="1">
        <v>3.1363541243843202E-3</v>
      </c>
      <c r="AC236" s="1">
        <v>5.6003161735604899E-2</v>
      </c>
      <c r="AD236" s="1">
        <v>-0.15159574683986601</v>
      </c>
      <c r="AE236" s="1">
        <v>0.25</v>
      </c>
      <c r="AF236" s="1">
        <v>127</v>
      </c>
      <c r="AG236" s="1">
        <v>2.01706205791309</v>
      </c>
      <c r="AH236" s="1">
        <v>-3.2895437119842001E-3</v>
      </c>
      <c r="AI236" s="1">
        <v>6.1428676420503703E-2</v>
      </c>
      <c r="AJ236" s="1">
        <v>0.247848091419933</v>
      </c>
      <c r="AK236" s="1">
        <v>-1.6855972100836301</v>
      </c>
      <c r="AL236" s="1">
        <v>0.488188976377952</v>
      </c>
      <c r="AM236" s="1">
        <v>37</v>
      </c>
      <c r="AN236" s="1">
        <v>0.371538607172545</v>
      </c>
      <c r="AO236" s="1">
        <v>-3.7338900146154301E-3</v>
      </c>
      <c r="AP236" s="1">
        <v>1.8978484984329799E-2</v>
      </c>
      <c r="AQ236" s="1">
        <v>0.13776242225051699</v>
      </c>
      <c r="AR236" s="1">
        <v>-1.0028419091640299</v>
      </c>
      <c r="AS236" s="1">
        <v>0.45945945945945899</v>
      </c>
      <c r="AT236" s="1">
        <v>94</v>
      </c>
      <c r="AU236" s="1">
        <v>1.5800059048973301</v>
      </c>
      <c r="AV236" s="1">
        <v>-3.0649783192545298E-3</v>
      </c>
      <c r="AW236" s="1">
        <v>4.5586545560558099E-2</v>
      </c>
      <c r="AX236" s="1">
        <v>0.21351005962379799</v>
      </c>
      <c r="AY236" s="1">
        <v>-1.34938823265548</v>
      </c>
      <c r="AZ236" s="1">
        <v>0.489361702127659</v>
      </c>
      <c r="BA236" s="1">
        <v>416</v>
      </c>
      <c r="BB236" s="1">
        <v>0</v>
      </c>
      <c r="BC236" s="1">
        <v>-5.3357531760435603E-2</v>
      </c>
      <c r="BD236" s="1">
        <f t="shared" si="11"/>
        <v>1.6333634366577656</v>
      </c>
      <c r="BE236" s="1">
        <f t="shared" si="12"/>
        <v>1.9637045261526545</v>
      </c>
      <c r="BF236">
        <f>VLOOKUP($B236,vols!$A$1:$E$506,4,0)</f>
        <v>81</v>
      </c>
      <c r="BG236">
        <f>VLOOKUP($B236,vols!$A$1:$E$506,5,0)</f>
        <v>81</v>
      </c>
    </row>
    <row r="237" spans="1:59" hidden="1" x14ac:dyDescent="0.15">
      <c r="A237">
        <v>148</v>
      </c>
      <c r="B237" t="s">
        <v>201</v>
      </c>
      <c r="D237" s="1">
        <v>239</v>
      </c>
      <c r="E237" s="1">
        <v>3.60909899298938</v>
      </c>
      <c r="F237" s="1">
        <v>-2.2064002594037301E-3</v>
      </c>
      <c r="G237" s="1">
        <v>0.130237499155232</v>
      </c>
      <c r="H237" s="1">
        <v>0.36088432932898601</v>
      </c>
      <c r="I237" s="1">
        <v>-1.4551013138045601</v>
      </c>
      <c r="J237" s="1">
        <v>0.46443514644351402</v>
      </c>
      <c r="K237" s="1">
        <v>132</v>
      </c>
      <c r="L237" s="1">
        <v>2.2934815939320199</v>
      </c>
      <c r="M237" s="2">
        <v>-1.66814468777508E-3</v>
      </c>
      <c r="N237" s="1">
        <v>4.8941034676445803E-2</v>
      </c>
      <c r="O237" s="1">
        <v>0.22122620702901699</v>
      </c>
      <c r="P237" s="1">
        <v>-0.99533912253636403</v>
      </c>
      <c r="Q237" s="1">
        <v>0.47727272727272702</v>
      </c>
      <c r="R237" s="1">
        <v>107</v>
      </c>
      <c r="S237" s="1">
        <v>1.3156173990573601</v>
      </c>
      <c r="T237" s="1">
        <v>-2.8766807825639398E-3</v>
      </c>
      <c r="U237" s="1">
        <v>8.1296464478786398E-2</v>
      </c>
      <c r="V237" s="1">
        <v>0.285125348713134</v>
      </c>
      <c r="W237" s="1">
        <v>-1.0694530119051799</v>
      </c>
      <c r="X237" s="1">
        <v>0.44859813084112099</v>
      </c>
      <c r="Y237" s="1">
        <v>110</v>
      </c>
      <c r="Z237" s="1">
        <v>3.1792765819524198</v>
      </c>
      <c r="AA237" s="1">
        <v>1.5716147945738599E-4</v>
      </c>
      <c r="AB237" s="1">
        <v>9.7456004141010605E-2</v>
      </c>
      <c r="AC237" s="1">
        <v>0.312179442213946</v>
      </c>
      <c r="AD237" s="1">
        <v>5.4874213174853997E-2</v>
      </c>
      <c r="AE237" s="1">
        <v>0.527272727272727</v>
      </c>
      <c r="AF237" s="1">
        <v>129</v>
      </c>
      <c r="AG237" s="1">
        <v>0.429822411036967</v>
      </c>
      <c r="AH237" s="1">
        <v>-4.2035183178212596E-3</v>
      </c>
      <c r="AI237" s="1">
        <v>3.2781495014221597E-2</v>
      </c>
      <c r="AJ237" s="1">
        <v>0.181056607209517</v>
      </c>
      <c r="AK237" s="1">
        <v>-2.9949410372605101</v>
      </c>
      <c r="AL237" s="1">
        <v>0.41085271317829403</v>
      </c>
      <c r="AM237" s="1">
        <v>55</v>
      </c>
      <c r="AN237" s="1">
        <v>1.1068588267809201</v>
      </c>
      <c r="AO237" s="1">
        <v>-1.9039633389169499E-3</v>
      </c>
      <c r="AP237" s="1">
        <v>3.9827207086784E-2</v>
      </c>
      <c r="AQ237" s="1">
        <v>0.199567550184853</v>
      </c>
      <c r="AR237" s="1">
        <v>-0.52472450327438203</v>
      </c>
      <c r="AS237" s="1">
        <v>0.527272727272727</v>
      </c>
      <c r="AT237" s="1">
        <v>184</v>
      </c>
      <c r="AU237" s="1">
        <v>2.5022401662084599</v>
      </c>
      <c r="AV237" s="1">
        <v>-2.2972966016265302E-3</v>
      </c>
      <c r="AW237" s="1">
        <v>9.0410292068448195E-2</v>
      </c>
      <c r="AX237" s="1">
        <v>0.30068304253557099</v>
      </c>
      <c r="AY237" s="1">
        <v>-1.3981675672578699</v>
      </c>
      <c r="AZ237" s="1">
        <v>0.44565217391304301</v>
      </c>
      <c r="BA237" s="1">
        <v>768</v>
      </c>
      <c r="BB237" s="1">
        <v>0</v>
      </c>
      <c r="BC237" s="1">
        <v>0.88029465930018402</v>
      </c>
      <c r="BD237" s="1">
        <f t="shared" si="11"/>
        <v>1.621945506908276</v>
      </c>
      <c r="BE237" s="1">
        <f t="shared" si="12"/>
        <v>-0.45047224826321702</v>
      </c>
      <c r="BF237">
        <f>VLOOKUP($B237,vols!$A$1:$E$506,4,0)</f>
        <v>191</v>
      </c>
      <c r="BG237">
        <f>VLOOKUP($B237,vols!$A$1:$E$506,5,0)</f>
        <v>180</v>
      </c>
    </row>
    <row r="238" spans="1:59" hidden="1" x14ac:dyDescent="0.15">
      <c r="A238">
        <v>477</v>
      </c>
      <c r="B238" t="s">
        <v>530</v>
      </c>
      <c r="D238" s="1">
        <v>235</v>
      </c>
      <c r="E238" s="1">
        <v>4.7334089086330797</v>
      </c>
      <c r="F238" s="1">
        <v>-2.82573916552306E-3</v>
      </c>
      <c r="G238" s="1">
        <v>9.9353601165584393E-2</v>
      </c>
      <c r="H238" s="1">
        <v>0.31520406273648199</v>
      </c>
      <c r="I238" s="1">
        <v>-2.1067263477916498</v>
      </c>
      <c r="J238" s="1">
        <v>0.48510638297872299</v>
      </c>
      <c r="K238" s="1">
        <v>123</v>
      </c>
      <c r="L238" s="1">
        <v>2.8203620131460401</v>
      </c>
      <c r="M238" s="2">
        <v>-2.0164414584925099E-3</v>
      </c>
      <c r="N238" s="1">
        <v>4.6862127242862997E-2</v>
      </c>
      <c r="O238" s="1">
        <v>0.21647662054564401</v>
      </c>
      <c r="P238" s="1">
        <v>-1.14572325995029</v>
      </c>
      <c r="Q238" s="1">
        <v>0.52845528455284496</v>
      </c>
      <c r="R238" s="1">
        <v>112</v>
      </c>
      <c r="S238" s="1">
        <v>1.9130468954870401</v>
      </c>
      <c r="T238" s="1">
        <v>-3.7145214687798302E-3</v>
      </c>
      <c r="U238" s="1">
        <v>5.2491473922721403E-2</v>
      </c>
      <c r="V238" s="1">
        <v>0.22911017856638599</v>
      </c>
      <c r="W238" s="1">
        <v>-1.81583553863275</v>
      </c>
      <c r="X238" s="1">
        <v>0.4375</v>
      </c>
      <c r="Y238" s="1">
        <v>119</v>
      </c>
      <c r="Z238" s="1">
        <v>1.4552352044646999</v>
      </c>
      <c r="AA238" s="1">
        <v>-2.9953544631308301E-3</v>
      </c>
      <c r="AB238" s="1">
        <v>2.57795617042124E-2</v>
      </c>
      <c r="AC238" s="1">
        <v>0.16056014980128899</v>
      </c>
      <c r="AD238" s="1">
        <v>-2.22002272390572</v>
      </c>
      <c r="AE238" s="1">
        <v>0.47058823529411697</v>
      </c>
      <c r="AF238" s="1">
        <v>116</v>
      </c>
      <c r="AG238" s="1">
        <v>3.2781737041683701</v>
      </c>
      <c r="AH238" s="1">
        <v>-2.65173726539095E-3</v>
      </c>
      <c r="AI238" s="1">
        <v>7.3574039461372004E-2</v>
      </c>
      <c r="AJ238" s="1">
        <v>0.27124534919768101</v>
      </c>
      <c r="AK238" s="1">
        <v>-1.1340342744869401</v>
      </c>
      <c r="AL238" s="1">
        <v>0.5</v>
      </c>
      <c r="AM238" s="1">
        <v>71</v>
      </c>
      <c r="AN238" s="1">
        <v>1.1029343001991601</v>
      </c>
      <c r="AO238" s="1">
        <v>-3.9022145474849898E-3</v>
      </c>
      <c r="AP238" s="1">
        <v>3.3612765026548197E-2</v>
      </c>
      <c r="AQ238" s="1">
        <v>0.183337843956309</v>
      </c>
      <c r="AR238" s="1">
        <v>-1.51118408994412</v>
      </c>
      <c r="AS238" s="1">
        <v>0.46478873239436602</v>
      </c>
      <c r="AT238" s="1">
        <v>164</v>
      </c>
      <c r="AU238" s="1">
        <v>3.6304746084339201</v>
      </c>
      <c r="AV238" s="1">
        <v>-2.3597040916249101E-3</v>
      </c>
      <c r="AW238" s="1">
        <v>6.5740836139036196E-2</v>
      </c>
      <c r="AX238" s="1">
        <v>0.256399758461345</v>
      </c>
      <c r="AY238" s="1">
        <v>-1.50932853193318</v>
      </c>
      <c r="AZ238" s="1">
        <v>0.49390243902439002</v>
      </c>
      <c r="BA238" s="1">
        <v>746</v>
      </c>
      <c r="BB238" s="1">
        <v>0</v>
      </c>
      <c r="BC238" s="1">
        <v>2.0116810563737899</v>
      </c>
      <c r="BD238" s="1">
        <f t="shared" si="11"/>
        <v>1.6187935520601302</v>
      </c>
      <c r="BE238" s="1">
        <f t="shared" si="12"/>
        <v>1.2664926477945802</v>
      </c>
      <c r="BF238">
        <f>VLOOKUP($B238,vols!$A$1:$E$506,4,0)</f>
        <v>211</v>
      </c>
      <c r="BG238">
        <f>VLOOKUP($B238,vols!$A$1:$E$506,5,0)</f>
        <v>225</v>
      </c>
    </row>
    <row r="239" spans="1:59" hidden="1" x14ac:dyDescent="0.15">
      <c r="A239">
        <v>164</v>
      </c>
      <c r="B239" t="s">
        <v>217</v>
      </c>
      <c r="D239" s="1">
        <v>248</v>
      </c>
      <c r="E239" s="1">
        <v>2.78852456429783</v>
      </c>
      <c r="F239" s="1">
        <v>-4.9628889293031296E-3</v>
      </c>
      <c r="G239" s="1">
        <v>0.166016613863014</v>
      </c>
      <c r="H239" s="1">
        <v>0.407451363800656</v>
      </c>
      <c r="I239" s="1">
        <v>-3.0207199283528099</v>
      </c>
      <c r="J239" s="1">
        <v>0.43548387096774099</v>
      </c>
      <c r="K239" s="1">
        <v>130</v>
      </c>
      <c r="L239" s="1">
        <v>0.95554483751768304</v>
      </c>
      <c r="M239" s="2">
        <v>-4.3359410122143999E-3</v>
      </c>
      <c r="N239" s="1">
        <v>6.4872272061793301E-2</v>
      </c>
      <c r="O239" s="1">
        <v>0.25470035740413299</v>
      </c>
      <c r="P239" s="1">
        <v>-2.2130802537253298</v>
      </c>
      <c r="Q239" s="1">
        <v>0.41538461538461502</v>
      </c>
      <c r="R239" s="1">
        <v>118</v>
      </c>
      <c r="S239" s="1">
        <v>1.83297972678015</v>
      </c>
      <c r="T239" s="1">
        <v>-5.6535942616890104E-3</v>
      </c>
      <c r="U239" s="1">
        <v>0.101144341801221</v>
      </c>
      <c r="V239" s="1">
        <v>0.31803198235589603</v>
      </c>
      <c r="W239" s="1">
        <v>-2.0976636309890102</v>
      </c>
      <c r="X239" s="1">
        <v>0.45762711864406702</v>
      </c>
      <c r="Y239" s="1">
        <v>113</v>
      </c>
      <c r="Z239" s="1">
        <v>1.0055918282376299</v>
      </c>
      <c r="AA239" s="1">
        <v>-6.32215001214165E-3</v>
      </c>
      <c r="AB239" s="1">
        <v>9.5178853455446993E-2</v>
      </c>
      <c r="AC239" s="1">
        <v>0.308510702335343</v>
      </c>
      <c r="AD239" s="1">
        <v>-2.31565046516755</v>
      </c>
      <c r="AE239" s="1">
        <v>0.35398230088495503</v>
      </c>
      <c r="AF239" s="1">
        <v>135</v>
      </c>
      <c r="AG239" s="1">
        <v>1.7829327360602001</v>
      </c>
      <c r="AH239" s="1">
        <v>-3.82513705996421E-3</v>
      </c>
      <c r="AI239" s="1">
        <v>7.0837760407567604E-2</v>
      </c>
      <c r="AJ239" s="1">
        <v>0.266153640605511</v>
      </c>
      <c r="AK239" s="1">
        <v>-1.9402083019430101</v>
      </c>
      <c r="AL239" s="1">
        <v>0.50370370370370299</v>
      </c>
      <c r="AM239" s="1">
        <v>59</v>
      </c>
      <c r="AN239" s="1">
        <v>1.46095203752888</v>
      </c>
      <c r="AO239" s="1">
        <v>-4.0114251000584701E-3</v>
      </c>
      <c r="AP239" s="1">
        <v>5.5592984768490103E-2</v>
      </c>
      <c r="AQ239" s="1">
        <v>0.23578164637751201</v>
      </c>
      <c r="AR239" s="1">
        <v>-1.0037850042174501</v>
      </c>
      <c r="AS239" s="1">
        <v>0.42372881355932202</v>
      </c>
      <c r="AT239" s="1">
        <v>189</v>
      </c>
      <c r="AU239" s="1">
        <v>1.32757252676895</v>
      </c>
      <c r="AV239" s="1">
        <v>-5.2599067384324098E-3</v>
      </c>
      <c r="AW239" s="1">
        <v>0.110423629094524</v>
      </c>
      <c r="AX239" s="1">
        <v>0.33230051022308699</v>
      </c>
      <c r="AY239" s="1">
        <v>-2.99163661499143</v>
      </c>
      <c r="AZ239" s="1">
        <v>0.43915343915343902</v>
      </c>
      <c r="BA239" s="1">
        <v>780</v>
      </c>
      <c r="BB239" s="1">
        <v>0</v>
      </c>
      <c r="BC239" s="1">
        <v>-0.275578864041163</v>
      </c>
      <c r="BD239" s="1">
        <f t="shared" si="11"/>
        <v>1.6031513908101129</v>
      </c>
      <c r="BE239" s="1">
        <f t="shared" si="12"/>
        <v>1.5073538720190371</v>
      </c>
      <c r="BF239">
        <f>VLOOKUP($B239,vols!$A$1:$E$506,4,0)</f>
        <v>126</v>
      </c>
      <c r="BG239">
        <f>VLOOKUP($B239,vols!$A$1:$E$506,5,0)</f>
        <v>141</v>
      </c>
    </row>
    <row r="240" spans="1:59" hidden="1" x14ac:dyDescent="0.15">
      <c r="A240">
        <v>69</v>
      </c>
      <c r="B240" t="s">
        <v>122</v>
      </c>
      <c r="D240" s="1">
        <v>241</v>
      </c>
      <c r="E240" s="1">
        <v>5.2183695063464004</v>
      </c>
      <c r="F240" s="1">
        <v>-1.50851792247537E-3</v>
      </c>
      <c r="G240" s="1">
        <v>0.191656656940461</v>
      </c>
      <c r="H240" s="1">
        <v>0.437786085823272</v>
      </c>
      <c r="I240" s="1">
        <v>-0.83043484269923995</v>
      </c>
      <c r="J240" s="1">
        <v>0.452282157676348</v>
      </c>
      <c r="K240" s="1">
        <v>137</v>
      </c>
      <c r="L240" s="1">
        <v>3.37548856406675</v>
      </c>
      <c r="M240" s="2">
        <v>-1.6582458184923601E-7</v>
      </c>
      <c r="N240" s="1">
        <v>8.1108241282964302E-2</v>
      </c>
      <c r="O240" s="1">
        <v>0.284795086479672</v>
      </c>
      <c r="P240" s="1">
        <v>-7.9769521286902195E-5</v>
      </c>
      <c r="Q240" s="1">
        <v>0.49635036496350299</v>
      </c>
      <c r="R240" s="1">
        <v>104</v>
      </c>
      <c r="S240" s="1">
        <v>1.8428809422796499</v>
      </c>
      <c r="T240" s="1">
        <v>-3.4954817437389601E-3</v>
      </c>
      <c r="U240" s="1">
        <v>0.110548415657497</v>
      </c>
      <c r="V240" s="1">
        <v>0.33248821882511398</v>
      </c>
      <c r="W240" s="1">
        <v>-1.0933623532088601</v>
      </c>
      <c r="X240" s="1">
        <v>0.394230769230769</v>
      </c>
      <c r="Y240" s="1">
        <v>108</v>
      </c>
      <c r="Z240" s="1">
        <v>4.1372503099145002</v>
      </c>
      <c r="AA240" s="1">
        <v>1.9027488556995701E-4</v>
      </c>
      <c r="AB240" s="1">
        <v>0.13392204275491901</v>
      </c>
      <c r="AC240" s="1">
        <v>0.36595360738066102</v>
      </c>
      <c r="AD240" s="1">
        <v>5.61538053652244E-2</v>
      </c>
      <c r="AE240" s="1">
        <v>0.49074074074073998</v>
      </c>
      <c r="AF240" s="1">
        <v>133</v>
      </c>
      <c r="AG240" s="1">
        <v>1.08111919643189</v>
      </c>
      <c r="AH240" s="1">
        <v>-2.8879887741212001E-3</v>
      </c>
      <c r="AI240" s="1">
        <v>5.7734614185542599E-2</v>
      </c>
      <c r="AJ240" s="1">
        <v>0.24028028255673101</v>
      </c>
      <c r="AK240" s="1">
        <v>-1.5985602433584301</v>
      </c>
      <c r="AL240" s="1">
        <v>0.42105263157894701</v>
      </c>
      <c r="AM240" s="1">
        <v>62</v>
      </c>
      <c r="AN240" s="1">
        <v>2.1594204057154101</v>
      </c>
      <c r="AO240" s="1">
        <v>1.59358395692968E-3</v>
      </c>
      <c r="AP240" s="1">
        <v>4.8631872926306899E-2</v>
      </c>
      <c r="AQ240" s="1">
        <v>0.22052635426702799</v>
      </c>
      <c r="AR240" s="1">
        <v>0.44802901520787902</v>
      </c>
      <c r="AS240" s="1">
        <v>0.46774193548387</v>
      </c>
      <c r="AT240" s="1">
        <v>179</v>
      </c>
      <c r="AU240" s="1">
        <v>3.0589491006309801</v>
      </c>
      <c r="AV240" s="1">
        <v>-2.5829889645039399E-3</v>
      </c>
      <c r="AW240" s="1">
        <v>0.143024784014154</v>
      </c>
      <c r="AX240" s="1">
        <v>0.37818617639220298</v>
      </c>
      <c r="AY240" s="1">
        <v>-1.22255929356527</v>
      </c>
      <c r="AZ240" s="1">
        <v>0.44692737430167501</v>
      </c>
      <c r="BA240" s="1">
        <v>788</v>
      </c>
      <c r="BB240" s="1">
        <v>0</v>
      </c>
      <c r="BC240" s="1">
        <v>1.45597855227882</v>
      </c>
      <c r="BD240" s="1">
        <f t="shared" si="11"/>
        <v>1.6029705483521601</v>
      </c>
      <c r="BE240" s="1">
        <f t="shared" si="12"/>
        <v>-0.37485935584692998</v>
      </c>
      <c r="BF240">
        <f>VLOOKUP($B240,vols!$A$1:$E$506,4,0)</f>
        <v>77</v>
      </c>
      <c r="BG240">
        <f>VLOOKUP($B240,vols!$A$1:$E$506,5,0)</f>
        <v>97</v>
      </c>
    </row>
    <row r="241" spans="1:59" hidden="1" x14ac:dyDescent="0.15">
      <c r="A241">
        <v>100</v>
      </c>
      <c r="B241" t="s">
        <v>153</v>
      </c>
      <c r="D241" s="1">
        <v>247</v>
      </c>
      <c r="E241" s="1">
        <v>2.5356308527112201</v>
      </c>
      <c r="F241" s="1">
        <v>-1.8035691383287799E-3</v>
      </c>
      <c r="G241" s="1">
        <v>6.1388681244171898E-2</v>
      </c>
      <c r="H241" s="1">
        <v>0.24776739342409801</v>
      </c>
      <c r="I241" s="1">
        <v>-1.7979830639162799</v>
      </c>
      <c r="J241" s="1">
        <v>0.50607287449392702</v>
      </c>
      <c r="K241" s="1">
        <v>131</v>
      </c>
      <c r="L241" s="1">
        <v>1.33757216031801</v>
      </c>
      <c r="M241" s="2">
        <v>-2.5975443690791698E-3</v>
      </c>
      <c r="N241" s="1">
        <v>2.1854185037452699E-2</v>
      </c>
      <c r="O241" s="1">
        <v>0.147831610413513</v>
      </c>
      <c r="P241" s="1">
        <v>-2.3017966955615798</v>
      </c>
      <c r="Q241" s="1">
        <v>0.54198473282442705</v>
      </c>
      <c r="R241" s="1">
        <v>116</v>
      </c>
      <c r="S241" s="1">
        <v>1.1980586923932099</v>
      </c>
      <c r="T241" s="1">
        <v>-9.0692469670550896E-4</v>
      </c>
      <c r="U241" s="1">
        <v>3.9534496206719102E-2</v>
      </c>
      <c r="V241" s="1">
        <v>0.19883283483046499</v>
      </c>
      <c r="W241" s="1">
        <v>-0.52910408337506398</v>
      </c>
      <c r="X241" s="1">
        <v>0.46551724137931</v>
      </c>
      <c r="Y241" s="1">
        <v>120</v>
      </c>
      <c r="Z241" s="1">
        <v>0.99745847124489395</v>
      </c>
      <c r="AA241" s="1">
        <v>-1.60658423589193E-3</v>
      </c>
      <c r="AB241" s="1">
        <v>2.2393796092638401E-2</v>
      </c>
      <c r="AC241" s="1">
        <v>0.14964556823587599</v>
      </c>
      <c r="AD241" s="1">
        <v>-1.28831151219359</v>
      </c>
      <c r="AE241" s="1">
        <v>0.47499999999999998</v>
      </c>
      <c r="AF241" s="1">
        <v>127</v>
      </c>
      <c r="AG241" s="1">
        <v>1.53817238146632</v>
      </c>
      <c r="AH241" s="1">
        <v>-1.98969660519825E-3</v>
      </c>
      <c r="AI241" s="1">
        <v>3.8994885151533397E-2</v>
      </c>
      <c r="AJ241" s="1">
        <v>0.19747122613569101</v>
      </c>
      <c r="AK241" s="1">
        <v>-1.2796369061209001</v>
      </c>
      <c r="AL241" s="1">
        <v>0.535433070866141</v>
      </c>
      <c r="AM241" s="1">
        <v>79</v>
      </c>
      <c r="AN241" s="1">
        <v>0.71640050175895098</v>
      </c>
      <c r="AO241" s="1">
        <v>-1.09883161948782E-3</v>
      </c>
      <c r="AP241" s="1">
        <v>1.85397711565226E-2</v>
      </c>
      <c r="AQ241" s="1">
        <v>0.13616082827495801</v>
      </c>
      <c r="AR241" s="1">
        <v>-0.63753796917452499</v>
      </c>
      <c r="AS241" s="1">
        <v>0.518987341772151</v>
      </c>
      <c r="AT241" s="1">
        <v>168</v>
      </c>
      <c r="AU241" s="1">
        <v>1.81923035095227</v>
      </c>
      <c r="AV241" s="1">
        <v>-2.1349635668313801E-3</v>
      </c>
      <c r="AW241" s="1">
        <v>4.2848910087649301E-2</v>
      </c>
      <c r="AX241" s="1">
        <v>0.20699978282029499</v>
      </c>
      <c r="AY241" s="1">
        <v>-1.7327258721766501</v>
      </c>
      <c r="AZ241" s="1">
        <v>0.5</v>
      </c>
      <c r="BA241" s="1">
        <v>841</v>
      </c>
      <c r="BB241" s="1">
        <v>0</v>
      </c>
      <c r="BC241" s="1">
        <v>0.218462274303479</v>
      </c>
      <c r="BD241" s="1">
        <f t="shared" si="11"/>
        <v>1.6007680766487911</v>
      </c>
      <c r="BE241" s="1">
        <f t="shared" si="12"/>
        <v>1.319710107162841</v>
      </c>
      <c r="BF241">
        <f>VLOOKUP($B241,vols!$A$1:$E$506,4,0)</f>
        <v>362</v>
      </c>
      <c r="BG241">
        <f>VLOOKUP($B241,vols!$A$1:$E$506,5,0)</f>
        <v>218</v>
      </c>
    </row>
    <row r="242" spans="1:59" hidden="1" x14ac:dyDescent="0.15">
      <c r="A242">
        <v>428</v>
      </c>
      <c r="B242" t="s">
        <v>481</v>
      </c>
      <c r="D242" s="1">
        <v>242</v>
      </c>
      <c r="E242" s="1">
        <v>2.5560041472733799</v>
      </c>
      <c r="F242" s="1">
        <v>-2.2065943496821401E-3</v>
      </c>
      <c r="G242" s="1">
        <v>4.3969876401852598E-2</v>
      </c>
      <c r="H242" s="1">
        <v>0.20968995303030699</v>
      </c>
      <c r="I242" s="1">
        <v>-2.5465971302206198</v>
      </c>
      <c r="J242" s="1">
        <v>0.47107438016528902</v>
      </c>
      <c r="K242" s="1">
        <v>127</v>
      </c>
      <c r="L242" s="1">
        <v>1.4999917874425699</v>
      </c>
      <c r="M242" s="2">
        <v>-2.5127727963493501E-3</v>
      </c>
      <c r="N242" s="1">
        <v>1.54943866304938E-2</v>
      </c>
      <c r="O242" s="1">
        <v>0.124476450104001</v>
      </c>
      <c r="P242" s="1">
        <v>-2.56371502296007</v>
      </c>
      <c r="Q242" s="1">
        <v>0.511811023622047</v>
      </c>
      <c r="R242" s="1">
        <v>115</v>
      </c>
      <c r="S242" s="1">
        <v>1.0560123598308</v>
      </c>
      <c r="T242" s="1">
        <v>-1.8684668477105301E-3</v>
      </c>
      <c r="U242" s="1">
        <v>2.8475489771358699E-2</v>
      </c>
      <c r="V242" s="1">
        <v>0.168746821514832</v>
      </c>
      <c r="W242" s="1">
        <v>-1.27334953961088</v>
      </c>
      <c r="X242" s="1">
        <v>0.426086956521739</v>
      </c>
      <c r="Y242" s="1">
        <v>112</v>
      </c>
      <c r="Z242" s="1">
        <v>1.92717977364454</v>
      </c>
      <c r="AA242" s="1">
        <v>-2.1516147064783802E-3</v>
      </c>
      <c r="AB242" s="1">
        <v>2.4775294502695899E-2</v>
      </c>
      <c r="AC242" s="1">
        <v>0.15740169790283601</v>
      </c>
      <c r="AD242" s="1">
        <v>-1.5309926788358701</v>
      </c>
      <c r="AE242" s="1">
        <v>0.5</v>
      </c>
      <c r="AF242" s="1">
        <v>130</v>
      </c>
      <c r="AG242" s="1">
        <v>0.62882437362883903</v>
      </c>
      <c r="AH242" s="1">
        <v>-2.25396142690384E-3</v>
      </c>
      <c r="AI242" s="1">
        <v>1.9194581899156599E-2</v>
      </c>
      <c r="AJ242" s="1">
        <v>0.138544512338658</v>
      </c>
      <c r="AK242" s="1">
        <v>-2.1149519425298702</v>
      </c>
      <c r="AL242" s="1">
        <v>0.44615384615384601</v>
      </c>
      <c r="AM242" s="1">
        <v>68</v>
      </c>
      <c r="AN242" s="1">
        <v>0.64861390120230999</v>
      </c>
      <c r="AO242" s="1">
        <v>-2.1592758903310801E-3</v>
      </c>
      <c r="AP242" s="1">
        <v>1.3758079784336999E-2</v>
      </c>
      <c r="AQ242" s="1">
        <v>0.117294841252021</v>
      </c>
      <c r="AR242" s="1">
        <v>-1.2518091927592101</v>
      </c>
      <c r="AS242" s="1">
        <v>0.45588235294117602</v>
      </c>
      <c r="AT242" s="1">
        <v>174</v>
      </c>
      <c r="AU242" s="1">
        <v>1.9073902460710701</v>
      </c>
      <c r="AV242" s="1">
        <v>-2.2250866211526699E-3</v>
      </c>
      <c r="AW242" s="1">
        <v>3.02117966175156E-2</v>
      </c>
      <c r="AX242" s="1">
        <v>0.173815409608917</v>
      </c>
      <c r="AY242" s="1">
        <v>-2.2274496429958801</v>
      </c>
      <c r="AZ242" s="1">
        <v>0.47701149425287298</v>
      </c>
      <c r="BA242" s="1">
        <v>783</v>
      </c>
      <c r="BB242" s="1">
        <v>0</v>
      </c>
      <c r="BC242" s="1">
        <v>0.30954879328436502</v>
      </c>
      <c r="BD242" s="1">
        <f t="shared" si="11"/>
        <v>1.5978414527867051</v>
      </c>
      <c r="BE242" s="1">
        <f t="shared" si="12"/>
        <v>0.31927558034447401</v>
      </c>
      <c r="BF242">
        <f>VLOOKUP($B242,vols!$A$1:$E$506,4,0)</f>
        <v>446</v>
      </c>
      <c r="BG242">
        <f>VLOOKUP($B242,vols!$A$1:$E$506,5,0)</f>
        <v>470</v>
      </c>
    </row>
    <row r="243" spans="1:59" hidden="1" x14ac:dyDescent="0.15">
      <c r="A243">
        <v>225</v>
      </c>
      <c r="B243" t="s">
        <v>278</v>
      </c>
      <c r="D243" s="1">
        <v>230</v>
      </c>
      <c r="E243" s="1">
        <v>5.0200184281774396</v>
      </c>
      <c r="F243" s="1">
        <v>-2.8584269595264499E-3</v>
      </c>
      <c r="G243" s="1">
        <v>0.16163175086506801</v>
      </c>
      <c r="H243" s="1">
        <v>0.40203451451967198</v>
      </c>
      <c r="I243" s="1">
        <v>-1.63527800959216</v>
      </c>
      <c r="J243" s="1">
        <v>0.50869565217391299</v>
      </c>
      <c r="K243" s="1">
        <v>128</v>
      </c>
      <c r="L243" s="1">
        <v>4.0455150751264997</v>
      </c>
      <c r="M243" s="2">
        <v>-2.50161798008448E-3</v>
      </c>
      <c r="N243" s="1">
        <v>7.1361979870110795E-2</v>
      </c>
      <c r="O243" s="1">
        <v>0.26713663146433198</v>
      </c>
      <c r="P243" s="1">
        <v>-1.1986641431224501</v>
      </c>
      <c r="Q243" s="1">
        <v>0.5859375</v>
      </c>
      <c r="R243" s="1">
        <v>102</v>
      </c>
      <c r="S243" s="1">
        <v>0.97450335305094005</v>
      </c>
      <c r="T243" s="1">
        <v>-3.30618724745362E-3</v>
      </c>
      <c r="U243" s="1">
        <v>9.0269770994957796E-2</v>
      </c>
      <c r="V243" s="1">
        <v>0.300449281901218</v>
      </c>
      <c r="W243" s="1">
        <v>-1.12242271676037</v>
      </c>
      <c r="X243" s="1">
        <v>0.41176470588235198</v>
      </c>
      <c r="Y243" s="1">
        <v>108</v>
      </c>
      <c r="Z243" s="1">
        <v>2.7792018167231398</v>
      </c>
      <c r="AA243" s="1">
        <v>-3.1798070155915001E-3</v>
      </c>
      <c r="AB243" s="1">
        <v>5.6711032126199899E-2</v>
      </c>
      <c r="AC243" s="1">
        <v>0.23814078215668899</v>
      </c>
      <c r="AD243" s="1">
        <v>-1.44208461303332</v>
      </c>
      <c r="AE243" s="1">
        <v>0.53703703703703698</v>
      </c>
      <c r="AF243" s="1">
        <v>122</v>
      </c>
      <c r="AG243" s="1">
        <v>2.2408166114542998</v>
      </c>
      <c r="AH243" s="1">
        <v>-2.57392658202623E-3</v>
      </c>
      <c r="AI243" s="1">
        <v>0.104920718738868</v>
      </c>
      <c r="AJ243" s="1">
        <v>0.32391467817755398</v>
      </c>
      <c r="AK243" s="1">
        <v>-0.96944987110176795</v>
      </c>
      <c r="AL243" s="1">
        <v>0.483606557377049</v>
      </c>
      <c r="AM243" s="1">
        <v>76</v>
      </c>
      <c r="AN243" s="1">
        <v>1.21881781078539</v>
      </c>
      <c r="AO243" s="1">
        <v>-2.6656598691031201E-3</v>
      </c>
      <c r="AP243" s="1">
        <v>5.5250177276887198E-2</v>
      </c>
      <c r="AQ243" s="1">
        <v>0.235053562570081</v>
      </c>
      <c r="AR243" s="1">
        <v>-0.86188929806768899</v>
      </c>
      <c r="AS243" s="1">
        <v>0.46052631578947301</v>
      </c>
      <c r="AT243" s="1">
        <v>154</v>
      </c>
      <c r="AU243" s="1">
        <v>3.8012006173920501</v>
      </c>
      <c r="AV243" s="1">
        <v>-2.9535587703847098E-3</v>
      </c>
      <c r="AW243" s="1">
        <v>0.106381573588181</v>
      </c>
      <c r="AX243" s="1">
        <v>0.32616188248810002</v>
      </c>
      <c r="AY243" s="1">
        <v>-1.39454692611372</v>
      </c>
      <c r="AZ243" s="1">
        <v>0.53246753246753198</v>
      </c>
      <c r="BA243" s="1">
        <v>795</v>
      </c>
      <c r="BB243" s="1">
        <v>0</v>
      </c>
      <c r="BC243" s="1">
        <v>2.2051406401551801</v>
      </c>
      <c r="BD243" s="1">
        <f t="shared" si="11"/>
        <v>1.59605997723687</v>
      </c>
      <c r="BE243" s="1">
        <f t="shared" si="12"/>
        <v>3.5675971299119702E-2</v>
      </c>
      <c r="BF243">
        <f>VLOOKUP($B243,vols!$A$1:$E$506,4,0)</f>
        <v>44</v>
      </c>
      <c r="BG243">
        <f>VLOOKUP($B243,vols!$A$1:$E$506,5,0)</f>
        <v>46</v>
      </c>
    </row>
    <row r="244" spans="1:59" hidden="1" x14ac:dyDescent="0.15">
      <c r="A244">
        <v>487</v>
      </c>
      <c r="B244" t="s">
        <v>540</v>
      </c>
      <c r="D244" s="1">
        <v>151</v>
      </c>
      <c r="E244" s="1">
        <v>1.4944157153634601</v>
      </c>
      <c r="F244" s="1">
        <v>-2.1607314011477898E-3</v>
      </c>
      <c r="G244" s="1">
        <v>7.2082290455396394E-2</v>
      </c>
      <c r="H244" s="1">
        <v>0.268481452721405</v>
      </c>
      <c r="I244" s="1">
        <v>-1.2152438772442</v>
      </c>
      <c r="J244" s="1">
        <v>0.45033112582781398</v>
      </c>
      <c r="K244" s="1">
        <v>80</v>
      </c>
      <c r="L244" s="1">
        <v>0.92931389862105596</v>
      </c>
      <c r="M244" s="2">
        <v>-1.9182277021002601E-3</v>
      </c>
      <c r="N244" s="1">
        <v>1.96017804994865E-2</v>
      </c>
      <c r="O244" s="1">
        <v>0.14000635878233</v>
      </c>
      <c r="P244" s="1">
        <v>-1.0960803316555401</v>
      </c>
      <c r="Q244" s="1">
        <v>0.52500000000000002</v>
      </c>
      <c r="R244" s="1">
        <v>71</v>
      </c>
      <c r="S244" s="1">
        <v>0.565101816742411</v>
      </c>
      <c r="T244" s="1">
        <v>-2.43397500570839E-3</v>
      </c>
      <c r="U244" s="1">
        <v>5.2480509955909901E-2</v>
      </c>
      <c r="V244" s="1">
        <v>0.22908625003676999</v>
      </c>
      <c r="W244" s="1">
        <v>-0.754354420562377</v>
      </c>
      <c r="X244" s="1">
        <v>0.36619718309859101</v>
      </c>
      <c r="Y244" s="1">
        <v>17</v>
      </c>
      <c r="Z244" s="1">
        <v>-2.5230402905888499E-2</v>
      </c>
      <c r="AA244" s="1">
        <v>-2.0463909180358899E-3</v>
      </c>
      <c r="AB244" s="1">
        <v>6.5177503769883304E-3</v>
      </c>
      <c r="AC244" s="1">
        <v>8.0732585595831893E-2</v>
      </c>
      <c r="AD244" s="1">
        <v>-0.43091207038470197</v>
      </c>
      <c r="AE244" s="1">
        <v>0.58823529411764697</v>
      </c>
      <c r="AF244" s="1">
        <v>134</v>
      </c>
      <c r="AG244" s="1">
        <v>1.5196461182693499</v>
      </c>
      <c r="AH244" s="1">
        <v>-2.17523728333363E-3</v>
      </c>
      <c r="AI244" s="1">
        <v>6.5564540078408104E-2</v>
      </c>
      <c r="AJ244" s="1">
        <v>0.256055736273195</v>
      </c>
      <c r="AK244" s="1">
        <v>-1.13835292350457</v>
      </c>
      <c r="AL244" s="1">
        <v>0.43283582089552203</v>
      </c>
      <c r="AM244" s="1">
        <v>36</v>
      </c>
      <c r="AN244" s="1">
        <v>-3.9102497248032497E-2</v>
      </c>
      <c r="AO244" s="1">
        <v>-4.1991896491824698E-3</v>
      </c>
      <c r="AP244" s="1">
        <v>2.1201540522304701E-2</v>
      </c>
      <c r="AQ244" s="1">
        <v>0.145607487864823</v>
      </c>
      <c r="AR244" s="1">
        <v>-1.03820778441635</v>
      </c>
      <c r="AS244" s="1">
        <v>0.36111111111111099</v>
      </c>
      <c r="AT244" s="1">
        <v>115</v>
      </c>
      <c r="AU244" s="1">
        <v>1.5335182126114999</v>
      </c>
      <c r="AV244" s="1">
        <v>-1.52260534089346E-3</v>
      </c>
      <c r="AW244" s="1">
        <v>5.08807499330916E-2</v>
      </c>
      <c r="AX244" s="1">
        <v>0.22556761720843599</v>
      </c>
      <c r="AY244" s="1">
        <v>-0.77626219742768598</v>
      </c>
      <c r="AZ244" s="1">
        <v>0.47826086956521702</v>
      </c>
      <c r="BA244" s="1">
        <v>471</v>
      </c>
      <c r="BB244" s="1">
        <v>0</v>
      </c>
      <c r="BC244" s="1">
        <v>-5.8198380566801697E-2</v>
      </c>
      <c r="BD244" s="1">
        <f t="shared" si="11"/>
        <v>1.5917165931783015</v>
      </c>
      <c r="BE244" s="1">
        <f t="shared" si="12"/>
        <v>1.4614477377025483</v>
      </c>
      <c r="BF244">
        <f>VLOOKUP($B244,vols!$A$1:$E$506,4,0)</f>
        <v>280</v>
      </c>
      <c r="BG244">
        <f>VLOOKUP($B244,vols!$A$1:$E$506,5,0)</f>
        <v>329</v>
      </c>
    </row>
    <row r="245" spans="1:59" hidden="1" x14ac:dyDescent="0.15">
      <c r="A245">
        <v>171</v>
      </c>
      <c r="B245" t="s">
        <v>224</v>
      </c>
      <c r="D245" s="1">
        <v>229</v>
      </c>
      <c r="E245" s="1">
        <v>4.6779091769882797</v>
      </c>
      <c r="F245" s="1">
        <v>-2.64396717221882E-3</v>
      </c>
      <c r="G245" s="1">
        <v>9.4469685424194996E-2</v>
      </c>
      <c r="H245" s="1">
        <v>0.30735921236266001</v>
      </c>
      <c r="I245" s="1">
        <v>-1.96990510804571</v>
      </c>
      <c r="J245" s="1">
        <v>0.48471615720523997</v>
      </c>
      <c r="K245" s="1">
        <v>136</v>
      </c>
      <c r="L245" s="1">
        <v>2.4154253442826898</v>
      </c>
      <c r="M245" s="2">
        <v>-2.0287267331647102E-3</v>
      </c>
      <c r="N245" s="1">
        <v>3.5770605136378503E-2</v>
      </c>
      <c r="O245" s="1">
        <v>0.18913118499173601</v>
      </c>
      <c r="P245" s="1">
        <v>-1.4588119654749401</v>
      </c>
      <c r="Q245" s="1">
        <v>0.52205882352941102</v>
      </c>
      <c r="R245" s="1">
        <v>93</v>
      </c>
      <c r="S245" s="1">
        <v>2.2624838327055898</v>
      </c>
      <c r="T245" s="1">
        <v>-3.5436736207280599E-3</v>
      </c>
      <c r="U245" s="1">
        <v>5.8699080287816403E-2</v>
      </c>
      <c r="V245" s="1">
        <v>0.24227893075506199</v>
      </c>
      <c r="W245" s="1">
        <v>-1.3602571453515599</v>
      </c>
      <c r="X245" s="1">
        <v>0.43010752688171999</v>
      </c>
      <c r="Y245" s="1">
        <v>106</v>
      </c>
      <c r="Z245" s="1">
        <v>2.7427726475983798</v>
      </c>
      <c r="AA245" s="1">
        <v>-1.2728500986468501E-3</v>
      </c>
      <c r="AB245" s="1">
        <v>3.55078674536628E-2</v>
      </c>
      <c r="AC245" s="1">
        <v>0.188435313711795</v>
      </c>
      <c r="AD245" s="1">
        <v>-0.71601287358974097</v>
      </c>
      <c r="AE245" s="1">
        <v>0.50943396226415005</v>
      </c>
      <c r="AF245" s="1">
        <v>123</v>
      </c>
      <c r="AG245" s="1">
        <v>1.9351365293899001</v>
      </c>
      <c r="AH245" s="1">
        <v>-3.82558026001255E-3</v>
      </c>
      <c r="AI245" s="1">
        <v>5.8961817970532203E-2</v>
      </c>
      <c r="AJ245" s="1">
        <v>0.24282054684588</v>
      </c>
      <c r="AK245" s="1">
        <v>-1.93783589607103</v>
      </c>
      <c r="AL245" s="1">
        <v>0.46341463414634099</v>
      </c>
      <c r="AM245" s="1">
        <v>69</v>
      </c>
      <c r="AN245" s="1">
        <v>1.8039439017857399</v>
      </c>
      <c r="AO245" s="1">
        <v>-3.2959662596546702E-3</v>
      </c>
      <c r="AP245" s="1">
        <v>4.9204696919067002E-2</v>
      </c>
      <c r="AQ245" s="1">
        <v>0.221821317548758</v>
      </c>
      <c r="AR245" s="1">
        <v>-1.02524714229137</v>
      </c>
      <c r="AS245" s="1">
        <v>0.46376811594202899</v>
      </c>
      <c r="AT245" s="1">
        <v>160</v>
      </c>
      <c r="AU245" s="1">
        <v>2.87396527520254</v>
      </c>
      <c r="AV245" s="1">
        <v>-2.3627925657621102E-3</v>
      </c>
      <c r="AW245" s="1">
        <v>4.5264988505128001E-2</v>
      </c>
      <c r="AX245" s="1">
        <v>0.212755701463269</v>
      </c>
      <c r="AY245" s="1">
        <v>-1.7769056618546299</v>
      </c>
      <c r="AZ245" s="1">
        <v>0.49375000000000002</v>
      </c>
      <c r="BA245" s="1">
        <v>775</v>
      </c>
      <c r="BB245" s="1">
        <v>0</v>
      </c>
      <c r="BC245" s="1">
        <v>1.28486293206197</v>
      </c>
      <c r="BD245" s="1">
        <f t="shared" si="11"/>
        <v>1.58910234314057</v>
      </c>
      <c r="BE245" s="1">
        <f t="shared" si="12"/>
        <v>0.65027359732793011</v>
      </c>
      <c r="BF245">
        <f>VLOOKUP($B245,vols!$A$1:$E$506,4,0)</f>
        <v>120</v>
      </c>
      <c r="BG245">
        <f>VLOOKUP($B245,vols!$A$1:$E$506,5,0)</f>
        <v>91</v>
      </c>
    </row>
    <row r="246" spans="1:59" hidden="1" x14ac:dyDescent="0.15">
      <c r="A246">
        <v>253</v>
      </c>
      <c r="B246" t="s">
        <v>306</v>
      </c>
      <c r="D246" s="1">
        <v>266</v>
      </c>
      <c r="E246" s="1">
        <v>2.30933724865158</v>
      </c>
      <c r="F246" s="1">
        <v>-5.2858047069310301E-3</v>
      </c>
      <c r="G246" s="1">
        <v>0.14028663597569499</v>
      </c>
      <c r="H246" s="1">
        <v>0.37454857625639798</v>
      </c>
      <c r="I246" s="1">
        <v>-3.7539164241306699</v>
      </c>
      <c r="J246" s="1">
        <v>0.42481203007518797</v>
      </c>
      <c r="K246" s="1">
        <v>143</v>
      </c>
      <c r="L246" s="1">
        <v>2.5608729639222201</v>
      </c>
      <c r="M246" s="2">
        <v>-3.5299544632599001E-3</v>
      </c>
      <c r="N246" s="1">
        <v>5.5677082285658902E-2</v>
      </c>
      <c r="O246" s="1">
        <v>0.23595991669277</v>
      </c>
      <c r="P246" s="1">
        <v>-2.1392764301718898</v>
      </c>
      <c r="Q246" s="1">
        <v>0.49650349650349601</v>
      </c>
      <c r="R246" s="1">
        <v>123</v>
      </c>
      <c r="S246" s="1">
        <v>-0.25153571527063501</v>
      </c>
      <c r="T246" s="1">
        <v>-7.3271590552641402E-3</v>
      </c>
      <c r="U246" s="1">
        <v>8.4609553690036005E-2</v>
      </c>
      <c r="V246" s="1">
        <v>0.29087721411282103</v>
      </c>
      <c r="W246" s="1">
        <v>-3.09835394479517</v>
      </c>
      <c r="X246" s="1">
        <v>0.34146341463414598</v>
      </c>
      <c r="Y246" s="1">
        <v>132</v>
      </c>
      <c r="Z246" s="1">
        <v>0.56788137539269401</v>
      </c>
      <c r="AA246" s="1">
        <v>-6.1884614070476197E-3</v>
      </c>
      <c r="AB246" s="1">
        <v>6.4940248148284696E-2</v>
      </c>
      <c r="AC246" s="1">
        <v>0.25483376571460198</v>
      </c>
      <c r="AD246" s="1">
        <v>-3.2055285273503999</v>
      </c>
      <c r="AE246" s="1">
        <v>0.40151515151515099</v>
      </c>
      <c r="AF246" s="1">
        <v>134</v>
      </c>
      <c r="AG246" s="1">
        <v>1.7414558732588901</v>
      </c>
      <c r="AH246" s="1">
        <v>-4.3966204948758898E-3</v>
      </c>
      <c r="AI246" s="1">
        <v>7.5346387827410294E-2</v>
      </c>
      <c r="AJ246" s="1">
        <v>0.27449296498710102</v>
      </c>
      <c r="AK246" s="1">
        <v>-2.1463105487641601</v>
      </c>
      <c r="AL246" s="1">
        <v>0.44776119402984998</v>
      </c>
      <c r="AM246" s="1">
        <v>69</v>
      </c>
      <c r="AN246" s="1">
        <v>0.49831225455935602</v>
      </c>
      <c r="AO246" s="1">
        <v>-7.7360500626778702E-3</v>
      </c>
      <c r="AP246" s="1">
        <v>3.35663383726462E-2</v>
      </c>
      <c r="AQ246" s="1">
        <v>0.18321118517341201</v>
      </c>
      <c r="AR246" s="1">
        <v>-2.9135090950890099</v>
      </c>
      <c r="AS246" s="1">
        <v>0.49275362318840499</v>
      </c>
      <c r="AT246" s="1">
        <v>197</v>
      </c>
      <c r="AU246" s="1">
        <v>1.8110249940922201</v>
      </c>
      <c r="AV246" s="1">
        <v>-4.4275969427354398E-3</v>
      </c>
      <c r="AW246" s="1">
        <v>0.10672029760304801</v>
      </c>
      <c r="AX246" s="1">
        <v>0.32668072732110898</v>
      </c>
      <c r="AY246" s="1">
        <v>-2.66999710962906</v>
      </c>
      <c r="AZ246" s="1">
        <v>0.40101522842639498</v>
      </c>
      <c r="BA246" s="1">
        <v>806</v>
      </c>
      <c r="BB246" s="1">
        <v>0</v>
      </c>
      <c r="BC246" s="1">
        <v>0.23546099290780101</v>
      </c>
      <c r="BD246" s="1">
        <f t="shared" si="11"/>
        <v>1.575564001184419</v>
      </c>
      <c r="BE246" s="1">
        <f t="shared" si="12"/>
        <v>1.505994880351089</v>
      </c>
      <c r="BF246">
        <f>VLOOKUP($B246,vols!$A$1:$E$506,4,0)</f>
        <v>189</v>
      </c>
      <c r="BG246">
        <f>VLOOKUP($B246,vols!$A$1:$E$506,5,0)</f>
        <v>165</v>
      </c>
    </row>
    <row r="247" spans="1:59" hidden="1" x14ac:dyDescent="0.15">
      <c r="A247">
        <v>315</v>
      </c>
      <c r="B247" t="s">
        <v>368</v>
      </c>
      <c r="D247" s="1">
        <v>224</v>
      </c>
      <c r="E247" s="1">
        <v>5.0245392931420003</v>
      </c>
      <c r="F247" s="1">
        <v>-2.0881511594303299E-3</v>
      </c>
      <c r="G247" s="1">
        <v>0.112180567513988</v>
      </c>
      <c r="H247" s="1">
        <v>0.33493367629127402</v>
      </c>
      <c r="I247" s="1">
        <v>-1.39653278491357</v>
      </c>
      <c r="J247" s="1">
        <v>0.55803571428571397</v>
      </c>
      <c r="K247" s="1">
        <v>120</v>
      </c>
      <c r="L247" s="1">
        <v>2.7151111331460598</v>
      </c>
      <c r="M247" s="2">
        <v>-1.58350946514992E-3</v>
      </c>
      <c r="N247" s="1">
        <v>4.5104065159435901E-2</v>
      </c>
      <c r="O247" s="1">
        <v>0.212377176644374</v>
      </c>
      <c r="P247" s="1">
        <v>-0.89473425920988403</v>
      </c>
      <c r="Q247" s="1">
        <v>0.58333333333333304</v>
      </c>
      <c r="R247" s="1">
        <v>104</v>
      </c>
      <c r="S247" s="1">
        <v>2.3094281599959299</v>
      </c>
      <c r="T247" s="1">
        <v>-2.67043003744618E-3</v>
      </c>
      <c r="U247" s="1">
        <v>6.7076502354552495E-2</v>
      </c>
      <c r="V247" s="1">
        <v>0.25899131714123602</v>
      </c>
      <c r="W247" s="1">
        <v>-1.07233218070762</v>
      </c>
      <c r="X247" s="1">
        <v>0.52884615384615297</v>
      </c>
      <c r="Y247" s="1">
        <v>108</v>
      </c>
      <c r="Z247" s="1">
        <v>2.4868042456061499</v>
      </c>
      <c r="AA247" s="1">
        <v>-1.9400974904413401E-3</v>
      </c>
      <c r="AB247" s="1">
        <v>5.23954309169486E-2</v>
      </c>
      <c r="AC247" s="1">
        <v>0.22890048256163301</v>
      </c>
      <c r="AD247" s="1">
        <v>-0.91537827540947703</v>
      </c>
      <c r="AE247" s="1">
        <v>0.53703703703703698</v>
      </c>
      <c r="AF247" s="1">
        <v>116</v>
      </c>
      <c r="AG247" s="1">
        <v>2.5377350475358398</v>
      </c>
      <c r="AH247" s="1">
        <v>-2.225994230558E-3</v>
      </c>
      <c r="AI247" s="1">
        <v>5.9785136597039698E-2</v>
      </c>
      <c r="AJ247" s="1">
        <v>0.24450999283677499</v>
      </c>
      <c r="AK247" s="1">
        <v>-1.05605226088695</v>
      </c>
      <c r="AL247" s="1">
        <v>0.57758620689655105</v>
      </c>
      <c r="AM247" s="1">
        <v>82</v>
      </c>
      <c r="AN247" s="1">
        <v>2.6987925974717202</v>
      </c>
      <c r="AO247" s="1">
        <v>-1.1937634592089001E-3</v>
      </c>
      <c r="AP247" s="1">
        <v>4.7161196295813702E-2</v>
      </c>
      <c r="AQ247" s="1">
        <v>0.217166287199035</v>
      </c>
      <c r="AR247" s="1">
        <v>-0.45075414290899701</v>
      </c>
      <c r="AS247" s="1">
        <v>0.57317073170731703</v>
      </c>
      <c r="AT247" s="1">
        <v>142</v>
      </c>
      <c r="AU247" s="1">
        <v>2.3257466956702801</v>
      </c>
      <c r="AV247" s="1">
        <v>-2.6046285637835501E-3</v>
      </c>
      <c r="AW247" s="1">
        <v>6.5019371218174596E-2</v>
      </c>
      <c r="AX247" s="1">
        <v>0.254988962934035</v>
      </c>
      <c r="AY247" s="1">
        <v>-1.45048339269862</v>
      </c>
      <c r="AZ247" s="1">
        <v>0.54929577464788704</v>
      </c>
      <c r="BA247" s="1">
        <v>765</v>
      </c>
      <c r="BB247" s="1">
        <v>0</v>
      </c>
      <c r="BC247" s="1">
        <v>0.78744357816988098</v>
      </c>
      <c r="BD247" s="1">
        <f t="shared" si="11"/>
        <v>1.5383031175003992</v>
      </c>
      <c r="BE247" s="1">
        <f t="shared" si="12"/>
        <v>1.7502914693659588</v>
      </c>
      <c r="BF247">
        <f>VLOOKUP($B247,vols!$A$1:$E$506,4,0)</f>
        <v>80</v>
      </c>
      <c r="BG247">
        <f>VLOOKUP($B247,vols!$A$1:$E$506,5,0)</f>
        <v>63</v>
      </c>
    </row>
    <row r="248" spans="1:59" hidden="1" x14ac:dyDescent="0.15">
      <c r="A248">
        <v>493</v>
      </c>
      <c r="B248" t="s">
        <v>546</v>
      </c>
      <c r="D248" s="1">
        <v>141</v>
      </c>
      <c r="E248" s="1">
        <v>3.79353469157518</v>
      </c>
      <c r="F248" s="1">
        <v>-1.7941009822992199E-3</v>
      </c>
      <c r="G248" s="1">
        <v>0.107410893255675</v>
      </c>
      <c r="H248" s="1">
        <v>0.327736011533177</v>
      </c>
      <c r="I248" s="1">
        <v>-0.77186586033308502</v>
      </c>
      <c r="J248" s="1">
        <v>0.47517730496453903</v>
      </c>
      <c r="K248" s="1">
        <v>84</v>
      </c>
      <c r="L248" s="1">
        <v>1.99081374260182</v>
      </c>
      <c r="M248" s="2">
        <v>-1.4416710272390199E-3</v>
      </c>
      <c r="N248" s="1">
        <v>4.0373222638711501E-2</v>
      </c>
      <c r="O248" s="1">
        <v>0.20093089020534199</v>
      </c>
      <c r="P248" s="1">
        <v>-0.60269660958710103</v>
      </c>
      <c r="Q248" s="1">
        <v>0.52380952380952295</v>
      </c>
      <c r="R248" s="1">
        <v>57</v>
      </c>
      <c r="S248" s="1">
        <v>1.80272094897335</v>
      </c>
      <c r="T248" s="1">
        <v>-2.3134714423879198E-3</v>
      </c>
      <c r="U248" s="1">
        <v>6.7037670616963599E-2</v>
      </c>
      <c r="V248" s="1">
        <v>0.25891633903051298</v>
      </c>
      <c r="W248" s="1">
        <v>-0.50930687769600802</v>
      </c>
      <c r="X248" s="1">
        <v>0.40350877192982398</v>
      </c>
      <c r="Y248" s="1">
        <v>20</v>
      </c>
      <c r="Z248" s="1">
        <v>0.55050941785529495</v>
      </c>
      <c r="AA248" s="1">
        <v>-1.24044479677387E-3</v>
      </c>
      <c r="AB248" s="1">
        <v>5.0872062918183103E-3</v>
      </c>
      <c r="AC248" s="1">
        <v>7.1324654165430795E-2</v>
      </c>
      <c r="AD248" s="1">
        <v>-0.347830581525647</v>
      </c>
      <c r="AE248" s="1">
        <v>0.6</v>
      </c>
      <c r="AF248" s="1">
        <v>121</v>
      </c>
      <c r="AG248" s="1">
        <v>3.2430252737198901</v>
      </c>
      <c r="AH248" s="1">
        <v>-1.88561440139432E-3</v>
      </c>
      <c r="AI248" s="1">
        <v>0.10232368696385601</v>
      </c>
      <c r="AJ248" s="1">
        <v>0.31988073865716998</v>
      </c>
      <c r="AK248" s="1">
        <v>-0.71326377301273103</v>
      </c>
      <c r="AL248" s="1">
        <v>0.45454545454545398</v>
      </c>
      <c r="AM248" s="1">
        <v>43</v>
      </c>
      <c r="AN248" s="1">
        <v>1.2085471004330399</v>
      </c>
      <c r="AO248" s="1">
        <v>-3.6112254852657E-3</v>
      </c>
      <c r="AP248" s="1">
        <v>5.5699267337592402E-2</v>
      </c>
      <c r="AQ248" s="1">
        <v>0.236006922223888</v>
      </c>
      <c r="AR248" s="1">
        <v>-0.65795822598422005</v>
      </c>
      <c r="AS248" s="1">
        <v>0.44186046511627902</v>
      </c>
      <c r="AT248" s="1">
        <v>98</v>
      </c>
      <c r="AU248" s="1">
        <v>2.5849875911421401</v>
      </c>
      <c r="AV248" s="1">
        <v>-9.9679125140576309E-4</v>
      </c>
      <c r="AW248" s="1">
        <v>5.1711625918082697E-2</v>
      </c>
      <c r="AX248" s="1">
        <v>0.22740190394559701</v>
      </c>
      <c r="AY248" s="1">
        <v>-0.42957222847674398</v>
      </c>
      <c r="AZ248" s="1">
        <v>0.48979591836734598</v>
      </c>
      <c r="BA248" s="1">
        <v>472</v>
      </c>
      <c r="BB248" s="1">
        <v>0</v>
      </c>
      <c r="BC248" s="1">
        <v>1.0704615384615299</v>
      </c>
      <c r="BD248" s="1">
        <f t="shared" si="11"/>
        <v>1.5145260526806101</v>
      </c>
      <c r="BE248" s="1">
        <f t="shared" si="12"/>
        <v>2.1725637352583602</v>
      </c>
      <c r="BF248">
        <f>VLOOKUP($B248,vols!$A$1:$E$506,4,0)</f>
        <v>205</v>
      </c>
      <c r="BG248">
        <f>VLOOKUP($B248,vols!$A$1:$E$506,5,0)</f>
        <v>245</v>
      </c>
    </row>
    <row r="249" spans="1:59" hidden="1" x14ac:dyDescent="0.15">
      <c r="A249">
        <v>270</v>
      </c>
      <c r="B249" t="s">
        <v>323</v>
      </c>
      <c r="D249" s="1">
        <v>242</v>
      </c>
      <c r="E249" s="1">
        <v>3.5793420699327401</v>
      </c>
      <c r="F249" s="1">
        <v>-4.6060358578646002E-3</v>
      </c>
      <c r="G249" s="1">
        <v>0.25363252475828502</v>
      </c>
      <c r="H249" s="1">
        <v>0.50361942452439701</v>
      </c>
      <c r="I249" s="1">
        <v>-2.2132996134052698</v>
      </c>
      <c r="J249" s="1">
        <v>0.44214876033057798</v>
      </c>
      <c r="K249" s="1">
        <v>130</v>
      </c>
      <c r="L249" s="1">
        <v>2.08051523579921</v>
      </c>
      <c r="M249" s="2">
        <v>-3.4069267980728702E-3</v>
      </c>
      <c r="N249" s="1">
        <v>0.107201538098826</v>
      </c>
      <c r="O249" s="1">
        <v>0.32741645972495997</v>
      </c>
      <c r="P249" s="1">
        <v>-1.3527129458351701</v>
      </c>
      <c r="Q249" s="1">
        <v>0.45384615384615301</v>
      </c>
      <c r="R249" s="1">
        <v>112</v>
      </c>
      <c r="S249" s="1">
        <v>1.49882683413353</v>
      </c>
      <c r="T249" s="1">
        <v>-5.9978588736942897E-3</v>
      </c>
      <c r="U249" s="1">
        <v>0.146430986659458</v>
      </c>
      <c r="V249" s="1">
        <v>0.38266301971768601</v>
      </c>
      <c r="W249" s="1">
        <v>-1.7554876202810401</v>
      </c>
      <c r="X249" s="1">
        <v>0.42857142857142799</v>
      </c>
      <c r="Y249" s="1">
        <v>115</v>
      </c>
      <c r="Z249" s="1">
        <v>2.6754844317825901</v>
      </c>
      <c r="AA249" s="1">
        <v>-3.1894805807425601E-3</v>
      </c>
      <c r="AB249" s="1">
        <v>8.2506004344406206E-2</v>
      </c>
      <c r="AC249" s="1">
        <v>0.28723858435872801</v>
      </c>
      <c r="AD249" s="1">
        <v>-1.2769533299444</v>
      </c>
      <c r="AE249" s="1">
        <v>0.44347826086956499</v>
      </c>
      <c r="AF249" s="1">
        <v>127</v>
      </c>
      <c r="AG249" s="1">
        <v>0.90385763815015496</v>
      </c>
      <c r="AH249" s="1">
        <v>-5.8887433922664503E-3</v>
      </c>
      <c r="AI249" s="1">
        <v>0.17112652041387799</v>
      </c>
      <c r="AJ249" s="1">
        <v>0.413674413535426</v>
      </c>
      <c r="AK249" s="1">
        <v>-1.80787205190246</v>
      </c>
      <c r="AL249" s="1">
        <v>0.440944881889763</v>
      </c>
      <c r="AM249" s="1">
        <v>58</v>
      </c>
      <c r="AN249" s="1">
        <v>0.27411823917270201</v>
      </c>
      <c r="AO249" s="1">
        <v>-3.0112108117342001E-3</v>
      </c>
      <c r="AP249" s="1">
        <v>6.6059142902536394E-2</v>
      </c>
      <c r="AQ249" s="1">
        <v>0.257019732515883</v>
      </c>
      <c r="AR249" s="1">
        <v>-0.67952069427117101</v>
      </c>
      <c r="AS249" s="1">
        <v>0.48275862068965503</v>
      </c>
      <c r="AT249" s="1">
        <v>184</v>
      </c>
      <c r="AU249" s="1">
        <v>3.3052238307600401</v>
      </c>
      <c r="AV249" s="1">
        <v>-5.1087524484926703E-3</v>
      </c>
      <c r="AW249" s="1">
        <v>0.18757338185574801</v>
      </c>
      <c r="AX249" s="1">
        <v>0.43309742767158999</v>
      </c>
      <c r="AY249" s="1">
        <v>-2.1704364664004401</v>
      </c>
      <c r="AZ249" s="1">
        <v>0.42934782608695599</v>
      </c>
      <c r="BA249" s="1">
        <v>772</v>
      </c>
      <c r="BB249" s="1">
        <v>0</v>
      </c>
      <c r="BC249" s="1">
        <v>1.8061480552070199</v>
      </c>
      <c r="BD249" s="1">
        <f t="shared" si="11"/>
        <v>1.4990757755530202</v>
      </c>
      <c r="BE249" s="1">
        <f t="shared" si="12"/>
        <v>-0.90229041705686497</v>
      </c>
      <c r="BF249">
        <f>VLOOKUP($B249,vols!$A$1:$E$506,4,0)</f>
        <v>152</v>
      </c>
      <c r="BG249">
        <f>VLOOKUP($B249,vols!$A$1:$E$506,5,0)</f>
        <v>222</v>
      </c>
    </row>
    <row r="250" spans="1:59" hidden="1" x14ac:dyDescent="0.15">
      <c r="A250">
        <v>365</v>
      </c>
      <c r="B250" t="s">
        <v>418</v>
      </c>
      <c r="D250" s="1">
        <v>237</v>
      </c>
      <c r="E250" s="1">
        <v>2.9816952413826199</v>
      </c>
      <c r="F250" s="1">
        <v>-2.4196220814788599E-3</v>
      </c>
      <c r="G250" s="1">
        <v>7.1737839844339402E-2</v>
      </c>
      <c r="H250" s="1">
        <v>0.26783920520405402</v>
      </c>
      <c r="I250" s="1">
        <v>-2.1319911354798502</v>
      </c>
      <c r="J250" s="1">
        <v>0.468354430379746</v>
      </c>
      <c r="K250" s="1">
        <v>122</v>
      </c>
      <c r="L250" s="1">
        <v>1.95071301136391</v>
      </c>
      <c r="M250" s="2">
        <v>-2.2856173101170902E-3</v>
      </c>
      <c r="N250" s="1">
        <v>2.43985406272701E-2</v>
      </c>
      <c r="O250" s="1">
        <v>0.15620032211000701</v>
      </c>
      <c r="P250" s="1">
        <v>-1.7851775724118</v>
      </c>
      <c r="Q250" s="1">
        <v>0.50819672131147497</v>
      </c>
      <c r="R250" s="1">
        <v>115</v>
      </c>
      <c r="S250" s="1">
        <v>1.0309822300186999</v>
      </c>
      <c r="T250" s="1">
        <v>-2.5630306964449698E-3</v>
      </c>
      <c r="U250" s="1">
        <v>4.7339299217069301E-2</v>
      </c>
      <c r="V250" s="1">
        <v>0.217575961946786</v>
      </c>
      <c r="W250" s="1">
        <v>-1.3429125937459401</v>
      </c>
      <c r="X250" s="1">
        <v>0.426086956521739</v>
      </c>
      <c r="Y250" s="1">
        <v>108</v>
      </c>
      <c r="Z250" s="1">
        <v>1.87540469060543</v>
      </c>
      <c r="AA250" s="1">
        <v>-7.4436456920029699E-4</v>
      </c>
      <c r="AB250" s="1">
        <v>2.8501899048643298E-2</v>
      </c>
      <c r="AC250" s="1">
        <v>0.16882505456431299</v>
      </c>
      <c r="AD250" s="1">
        <v>-0.47177244580181998</v>
      </c>
      <c r="AE250" s="1">
        <v>0.51851851851851805</v>
      </c>
      <c r="AF250" s="1">
        <v>129</v>
      </c>
      <c r="AG250" s="1">
        <v>1.1062905507771801</v>
      </c>
      <c r="AH250" s="1">
        <v>-3.8091767622060401E-3</v>
      </c>
      <c r="AI250" s="1">
        <v>4.32359407956961E-2</v>
      </c>
      <c r="AJ250" s="1">
        <v>0.207932539049798</v>
      </c>
      <c r="AK250" s="1">
        <v>-2.3631885830379602</v>
      </c>
      <c r="AL250" s="1">
        <v>0.42635658914728602</v>
      </c>
      <c r="AM250" s="1">
        <v>74</v>
      </c>
      <c r="AN250" s="1">
        <v>0.78684236316137701</v>
      </c>
      <c r="AO250" s="1">
        <v>-3.2293471790269001E-3</v>
      </c>
      <c r="AP250" s="1">
        <v>2.0936756170985199E-2</v>
      </c>
      <c r="AQ250" s="1">
        <v>0.14469539098044901</v>
      </c>
      <c r="AR250" s="1">
        <v>-1.6515501262944701</v>
      </c>
      <c r="AS250" s="1">
        <v>0.445945945945945</v>
      </c>
      <c r="AT250" s="1">
        <v>163</v>
      </c>
      <c r="AU250" s="1">
        <v>2.1948528782212402</v>
      </c>
      <c r="AV250" s="1">
        <v>-2.0497476542038302E-3</v>
      </c>
      <c r="AW250" s="1">
        <v>5.0801083673354203E-2</v>
      </c>
      <c r="AX250" s="1">
        <v>0.22539095739038401</v>
      </c>
      <c r="AY250" s="1">
        <v>-1.4732583943280499</v>
      </c>
      <c r="AZ250" s="1">
        <v>0.47852760736196298</v>
      </c>
      <c r="BA250" s="1">
        <v>788</v>
      </c>
      <c r="BB250" s="1">
        <v>0</v>
      </c>
      <c r="BC250" s="1">
        <v>0.71216666666666595</v>
      </c>
      <c r="BD250" s="1">
        <f t="shared" si="11"/>
        <v>1.4826862115545743</v>
      </c>
      <c r="BE250" s="1">
        <f t="shared" si="12"/>
        <v>0.39412388411051413</v>
      </c>
      <c r="BF250">
        <f>VLOOKUP($B250,vols!$A$1:$E$506,4,0)</f>
        <v>340</v>
      </c>
      <c r="BG250">
        <f>VLOOKUP($B250,vols!$A$1:$E$506,5,0)</f>
        <v>335</v>
      </c>
    </row>
    <row r="251" spans="1:59" hidden="1" x14ac:dyDescent="0.15">
      <c r="A251">
        <v>420</v>
      </c>
      <c r="B251" t="s">
        <v>473</v>
      </c>
      <c r="D251" s="1">
        <v>251</v>
      </c>
      <c r="E251" s="1">
        <v>1.0849219451241201</v>
      </c>
      <c r="F251" s="1">
        <v>-4.9200370502813697E-3</v>
      </c>
      <c r="G251" s="1">
        <v>0.149748717714314</v>
      </c>
      <c r="H251" s="1">
        <v>0.38697379460929099</v>
      </c>
      <c r="I251" s="1">
        <v>-3.1912478747235902</v>
      </c>
      <c r="J251" s="1">
        <v>0.39043824701195201</v>
      </c>
      <c r="K251" s="1">
        <v>122</v>
      </c>
      <c r="L251" s="1">
        <v>0.261980635868728</v>
      </c>
      <c r="M251" s="2">
        <v>-5.5406440693505799E-3</v>
      </c>
      <c r="N251" s="1">
        <v>4.7515003405528097E-2</v>
      </c>
      <c r="O251" s="1">
        <v>0.21797936463236101</v>
      </c>
      <c r="P251" s="1">
        <v>-3.1010209503125399</v>
      </c>
      <c r="Q251" s="1">
        <v>0.43442622950819598</v>
      </c>
      <c r="R251" s="1">
        <v>129</v>
      </c>
      <c r="S251" s="1">
        <v>0.822941309255392</v>
      </c>
      <c r="T251" s="1">
        <v>-4.3331063810841302E-3</v>
      </c>
      <c r="U251" s="1">
        <v>0.102233714308786</v>
      </c>
      <c r="V251" s="1">
        <v>0.31974007304181601</v>
      </c>
      <c r="W251" s="1">
        <v>-1.7482035262022</v>
      </c>
      <c r="X251" s="1">
        <v>0.34883720930232498</v>
      </c>
      <c r="Y251" s="1">
        <v>130</v>
      </c>
      <c r="Z251" s="1">
        <v>-0.97314611648928795</v>
      </c>
      <c r="AA251" s="1">
        <v>-6.3468107541996902E-3</v>
      </c>
      <c r="AB251" s="1">
        <v>9.7881419273604803E-2</v>
      </c>
      <c r="AC251" s="1">
        <v>0.312860063404719</v>
      </c>
      <c r="AD251" s="1">
        <v>-2.6372346443547801</v>
      </c>
      <c r="AE251" s="1">
        <v>0.32307692307692298</v>
      </c>
      <c r="AF251" s="1">
        <v>121</v>
      </c>
      <c r="AG251" s="1">
        <v>2.0580680616134002</v>
      </c>
      <c r="AH251" s="1">
        <v>-3.3871396824352402E-3</v>
      </c>
      <c r="AI251" s="1">
        <v>5.1867298440709302E-2</v>
      </c>
      <c r="AJ251" s="1">
        <v>0.22774393173191099</v>
      </c>
      <c r="AK251" s="1">
        <v>-1.7995820940560201</v>
      </c>
      <c r="AL251" s="1">
        <v>0.46280991735537103</v>
      </c>
      <c r="AM251" s="1">
        <v>50</v>
      </c>
      <c r="AN251" s="1">
        <v>0.21835841650708199</v>
      </c>
      <c r="AO251" s="1">
        <v>-6.1804319657313396E-3</v>
      </c>
      <c r="AP251" s="1">
        <v>2.5071148487653599E-2</v>
      </c>
      <c r="AQ251" s="1">
        <v>0.158338714430974</v>
      </c>
      <c r="AR251" s="1">
        <v>-1.9516490290899799</v>
      </c>
      <c r="AS251" s="1">
        <v>0.4</v>
      </c>
      <c r="AT251" s="1">
        <v>201</v>
      </c>
      <c r="AU251" s="1">
        <v>0.866563528617038</v>
      </c>
      <c r="AV251" s="1">
        <v>-4.60650597678635E-3</v>
      </c>
      <c r="AW251" s="1">
        <v>0.12467756922666</v>
      </c>
      <c r="AX251" s="1">
        <v>0.35309711019301798</v>
      </c>
      <c r="AY251" s="1">
        <v>-2.6222466131991702</v>
      </c>
      <c r="AZ251" s="1">
        <v>0.38805970149253699</v>
      </c>
      <c r="BA251" s="1">
        <v>767</v>
      </c>
      <c r="BB251" s="1">
        <v>0</v>
      </c>
      <c r="BC251" s="1">
        <v>-0.57759456838021295</v>
      </c>
      <c r="BD251" s="1">
        <f t="shared" si="11"/>
        <v>1.444158096997251</v>
      </c>
      <c r="BE251" s="1">
        <f t="shared" si="12"/>
        <v>1.4804734932331871</v>
      </c>
      <c r="BF251">
        <f>VLOOKUP($B251,vols!$A$1:$E$506,4,0)</f>
        <v>70</v>
      </c>
      <c r="BG251">
        <f>VLOOKUP($B251,vols!$A$1:$E$506,5,0)</f>
        <v>82</v>
      </c>
    </row>
    <row r="252" spans="1:59" hidden="1" x14ac:dyDescent="0.15">
      <c r="A252">
        <v>286</v>
      </c>
      <c r="B252" t="s">
        <v>339</v>
      </c>
      <c r="D252" s="1">
        <v>240</v>
      </c>
      <c r="E252" s="1">
        <v>2.5951479867713099</v>
      </c>
      <c r="F252" s="1">
        <v>-3.0063017317524198E-3</v>
      </c>
      <c r="G252" s="1">
        <v>0.10134958472953</v>
      </c>
      <c r="H252" s="1">
        <v>0.318354495381375</v>
      </c>
      <c r="I252" s="1">
        <v>-2.2663804849252598</v>
      </c>
      <c r="J252" s="1">
        <v>0.44583333333333303</v>
      </c>
      <c r="K252" s="1">
        <v>126</v>
      </c>
      <c r="L252" s="1">
        <v>2.1807685320377899</v>
      </c>
      <c r="M252" s="2">
        <v>-2.2921795710220899E-3</v>
      </c>
      <c r="N252" s="1">
        <v>4.2000940431714699E-2</v>
      </c>
      <c r="O252" s="1">
        <v>0.20494130972479499</v>
      </c>
      <c r="P252" s="1">
        <v>-1.4092552952677799</v>
      </c>
      <c r="Q252" s="1">
        <v>0.52380952380952295</v>
      </c>
      <c r="R252" s="1">
        <v>114</v>
      </c>
      <c r="S252" s="1">
        <v>0.414379454733524</v>
      </c>
      <c r="T252" s="1">
        <v>-3.7955946462438299E-3</v>
      </c>
      <c r="U252" s="1">
        <v>5.9348644297815702E-2</v>
      </c>
      <c r="V252" s="1">
        <v>0.24361577185768499</v>
      </c>
      <c r="W252" s="1">
        <v>-1.7761485078419601</v>
      </c>
      <c r="X252" s="1">
        <v>0.359649122807017</v>
      </c>
      <c r="Y252" s="1">
        <v>118</v>
      </c>
      <c r="Z252" s="1">
        <v>0.51351953864560596</v>
      </c>
      <c r="AA252" s="1">
        <v>-3.28987344068918E-3</v>
      </c>
      <c r="AB252" s="1">
        <v>3.7468688372656697E-2</v>
      </c>
      <c r="AC252" s="1">
        <v>0.19356830415296999</v>
      </c>
      <c r="AD252" s="1">
        <v>-2.0055197967459502</v>
      </c>
      <c r="AE252" s="1">
        <v>0.39830508474576198</v>
      </c>
      <c r="AF252" s="1">
        <v>122</v>
      </c>
      <c r="AG252" s="1">
        <v>2.0816284481256999</v>
      </c>
      <c r="AH252" s="1">
        <v>-2.7320274558955502E-3</v>
      </c>
      <c r="AI252" s="1">
        <v>6.3880896356873801E-2</v>
      </c>
      <c r="AJ252" s="1">
        <v>0.25274670394858501</v>
      </c>
      <c r="AK252" s="1">
        <v>-1.3187406380067299</v>
      </c>
      <c r="AL252" s="1">
        <v>0.49180327868852403</v>
      </c>
      <c r="AM252" s="1">
        <v>67</v>
      </c>
      <c r="AN252" s="1">
        <v>6.6823189965039095E-2</v>
      </c>
      <c r="AO252" s="1">
        <v>-4.3505116892355996E-3</v>
      </c>
      <c r="AP252" s="1">
        <v>2.59125945871896E-2</v>
      </c>
      <c r="AQ252" s="1">
        <v>0.160973894116995</v>
      </c>
      <c r="AR252" s="1">
        <v>-1.8107549971235399</v>
      </c>
      <c r="AS252" s="1">
        <v>0.37313432835820898</v>
      </c>
      <c r="AT252" s="1">
        <v>173</v>
      </c>
      <c r="AU252" s="1">
        <v>2.5283247968062699</v>
      </c>
      <c r="AV252" s="1">
        <v>-2.4857117482184701E-3</v>
      </c>
      <c r="AW252" s="1">
        <v>7.5436990142340801E-2</v>
      </c>
      <c r="AX252" s="1">
        <v>0.27465795117261899</v>
      </c>
      <c r="AY252" s="1">
        <v>-1.56568608556876</v>
      </c>
      <c r="AZ252" s="1">
        <v>0.47398843930635798</v>
      </c>
      <c r="BA252" s="1">
        <v>765</v>
      </c>
      <c r="BB252" s="1">
        <v>0</v>
      </c>
      <c r="BC252" s="1">
        <v>1.09540983606557</v>
      </c>
      <c r="BD252" s="1">
        <f t="shared" si="11"/>
        <v>1.4329149607406999</v>
      </c>
      <c r="BE252" s="1">
        <f t="shared" si="12"/>
        <v>0.98621861206012995</v>
      </c>
      <c r="BF252">
        <f>VLOOKUP($B252,vols!$A$1:$E$506,4,0)</f>
        <v>269</v>
      </c>
      <c r="BG252">
        <f>VLOOKUP($B252,vols!$A$1:$E$506,5,0)</f>
        <v>236</v>
      </c>
    </row>
    <row r="253" spans="1:59" hidden="1" x14ac:dyDescent="0.15">
      <c r="A253">
        <v>166</v>
      </c>
      <c r="B253" t="s">
        <v>219</v>
      </c>
      <c r="D253" s="1">
        <v>247</v>
      </c>
      <c r="E253" s="1">
        <v>1.3975388616739299</v>
      </c>
      <c r="F253" s="1">
        <v>-2.6773669839193501E-3</v>
      </c>
      <c r="G253" s="1">
        <v>6.9174785326988994E-2</v>
      </c>
      <c r="H253" s="1">
        <v>0.263010998490536</v>
      </c>
      <c r="I253" s="1">
        <v>-2.5042005156596501</v>
      </c>
      <c r="J253" s="1">
        <v>0.44534412955465502</v>
      </c>
      <c r="K253" s="1">
        <v>120</v>
      </c>
      <c r="L253" s="1">
        <v>1.4925410618105699</v>
      </c>
      <c r="M253" s="2">
        <v>-1.45637868063087E-3</v>
      </c>
      <c r="N253" s="1">
        <v>2.50268141125E-2</v>
      </c>
      <c r="O253" s="1">
        <v>0.15819865395287</v>
      </c>
      <c r="P253" s="1">
        <v>-1.10472142024527</v>
      </c>
      <c r="Q253" s="1">
        <v>0.51666666666666605</v>
      </c>
      <c r="R253" s="1">
        <v>127</v>
      </c>
      <c r="S253" s="1">
        <v>-9.5002200136648507E-2</v>
      </c>
      <c r="T253" s="1">
        <v>-3.8402129870512402E-3</v>
      </c>
      <c r="U253" s="1">
        <v>4.4147971214488997E-2</v>
      </c>
      <c r="V253" s="1">
        <v>0.21011418613337099</v>
      </c>
      <c r="W253" s="1">
        <v>-2.3028756185996802</v>
      </c>
      <c r="X253" s="1">
        <v>0.37795275590551097</v>
      </c>
      <c r="Y253" s="1">
        <v>115</v>
      </c>
      <c r="Z253" s="1">
        <v>0.72205357476353904</v>
      </c>
      <c r="AA253" s="1">
        <v>-2.0639775959539601E-3</v>
      </c>
      <c r="AB253" s="1">
        <v>2.87160985061049E-2</v>
      </c>
      <c r="AC253" s="1">
        <v>0.169458250038482</v>
      </c>
      <c r="AD253" s="1">
        <v>-1.3885039287571901</v>
      </c>
      <c r="AE253" s="1">
        <v>0.45217391304347798</v>
      </c>
      <c r="AF253" s="1">
        <v>132</v>
      </c>
      <c r="AG253" s="1">
        <v>0.675485286910392</v>
      </c>
      <c r="AH253" s="1">
        <v>-3.20711236443492E-3</v>
      </c>
      <c r="AI253" s="1">
        <v>4.0458686820884097E-2</v>
      </c>
      <c r="AJ253" s="1">
        <v>0.20114344836679099</v>
      </c>
      <c r="AK253" s="1">
        <v>-2.1046613028799102</v>
      </c>
      <c r="AL253" s="1">
        <v>0.439393939393939</v>
      </c>
      <c r="AM253" s="1">
        <v>63</v>
      </c>
      <c r="AN253" s="1">
        <v>8.7227486465543402E-2</v>
      </c>
      <c r="AO253" s="1">
        <v>-3.61481837267632E-3</v>
      </c>
      <c r="AP253" s="1">
        <v>1.73289706153812E-2</v>
      </c>
      <c r="AQ253" s="1">
        <v>0.13163954806736899</v>
      </c>
      <c r="AR253" s="1">
        <v>-1.7299782688562499</v>
      </c>
      <c r="AS253" s="1">
        <v>0.38095238095237999</v>
      </c>
      <c r="AT253" s="1">
        <v>184</v>
      </c>
      <c r="AU253" s="1">
        <v>1.3103113752083799</v>
      </c>
      <c r="AV253" s="1">
        <v>-2.3546378172981E-3</v>
      </c>
      <c r="AW253" s="1">
        <v>5.1845814711607797E-2</v>
      </c>
      <c r="AX253" s="1">
        <v>0.22769676043283399</v>
      </c>
      <c r="AY253" s="1">
        <v>-1.89242358892786</v>
      </c>
      <c r="AZ253" s="1">
        <v>0.467391304347826</v>
      </c>
      <c r="BA253" s="1">
        <v>768</v>
      </c>
      <c r="BB253" s="1">
        <v>0</v>
      </c>
      <c r="BC253" s="1">
        <v>-0.11692147324530899</v>
      </c>
      <c r="BD253" s="1">
        <f t="shared" si="11"/>
        <v>1.4272328484536889</v>
      </c>
      <c r="BE253" s="1">
        <f t="shared" si="12"/>
        <v>0.55856381366508301</v>
      </c>
      <c r="BF253">
        <f>VLOOKUP($B253,vols!$A$1:$E$506,4,0)</f>
        <v>319</v>
      </c>
      <c r="BG253">
        <f>VLOOKUP($B253,vols!$A$1:$E$506,5,0)</f>
        <v>323</v>
      </c>
    </row>
    <row r="254" spans="1:59" hidden="1" x14ac:dyDescent="0.15">
      <c r="A254">
        <v>106</v>
      </c>
      <c r="B254" t="s">
        <v>159</v>
      </c>
      <c r="D254" s="1">
        <v>228</v>
      </c>
      <c r="E254" s="1">
        <v>2.8474501644300401</v>
      </c>
      <c r="F254" s="1">
        <v>-3.0511917525163899E-3</v>
      </c>
      <c r="G254" s="1">
        <v>6.6977850551370802E-2</v>
      </c>
      <c r="H254" s="1">
        <v>0.25880079318149402</v>
      </c>
      <c r="I254" s="1">
        <v>-2.6880586841396101</v>
      </c>
      <c r="J254" s="1">
        <v>0.49122807017543801</v>
      </c>
      <c r="K254" s="1">
        <v>127</v>
      </c>
      <c r="L254" s="1">
        <v>1.42683028587522</v>
      </c>
      <c r="M254" s="2">
        <v>-2.6581471237880601E-3</v>
      </c>
      <c r="N254" s="1">
        <v>3.0544014984160001E-2</v>
      </c>
      <c r="O254" s="1">
        <v>0.17476846106823701</v>
      </c>
      <c r="P254" s="1">
        <v>-1.9316110164137399</v>
      </c>
      <c r="Q254" s="1">
        <v>0.50393700787401496</v>
      </c>
      <c r="R254" s="1">
        <v>101</v>
      </c>
      <c r="S254" s="1">
        <v>1.4206198785548201</v>
      </c>
      <c r="T254" s="1">
        <v>-3.5454161866599401E-3</v>
      </c>
      <c r="U254" s="1">
        <v>3.6433835567210797E-2</v>
      </c>
      <c r="V254" s="1">
        <v>0.19087649296655301</v>
      </c>
      <c r="W254" s="1">
        <v>-1.8760143236464399</v>
      </c>
      <c r="X254" s="1">
        <v>0.475247524752475</v>
      </c>
      <c r="Y254" s="1">
        <v>111</v>
      </c>
      <c r="Z254" s="1">
        <v>1.0472514047892201</v>
      </c>
      <c r="AA254" s="1">
        <v>-3.7239174961617399E-3</v>
      </c>
      <c r="AB254" s="1">
        <v>4.04060828190905E-2</v>
      </c>
      <c r="AC254" s="1">
        <v>0.20101264343093</v>
      </c>
      <c r="AD254" s="1">
        <v>-2.0563624009849102</v>
      </c>
      <c r="AE254" s="1">
        <v>0.48648648648648601</v>
      </c>
      <c r="AF254" s="1">
        <v>117</v>
      </c>
      <c r="AG254" s="1">
        <v>1.80019875964082</v>
      </c>
      <c r="AH254" s="1">
        <v>-2.4129647649554198E-3</v>
      </c>
      <c r="AI254" s="1">
        <v>2.6571767732280299E-2</v>
      </c>
      <c r="AJ254" s="1">
        <v>0.163008489755228</v>
      </c>
      <c r="AK254" s="1">
        <v>-1.7319151776923301</v>
      </c>
      <c r="AL254" s="1">
        <v>0.49572649572649502</v>
      </c>
      <c r="AM254" s="1">
        <v>63</v>
      </c>
      <c r="AN254" s="1">
        <v>0.63612195036558605</v>
      </c>
      <c r="AO254" s="1">
        <v>-2.4163588330658702E-3</v>
      </c>
      <c r="AP254" s="1">
        <v>1.6153764495243202E-2</v>
      </c>
      <c r="AQ254" s="1">
        <v>0.12709746061681601</v>
      </c>
      <c r="AR254" s="1">
        <v>-1.19774703400335</v>
      </c>
      <c r="AS254" s="1">
        <v>0.46031746031746001</v>
      </c>
      <c r="AT254" s="1">
        <v>165</v>
      </c>
      <c r="AU254" s="1">
        <v>2.2113282140644599</v>
      </c>
      <c r="AV254" s="1">
        <v>-3.2935825035793199E-3</v>
      </c>
      <c r="AW254" s="1">
        <v>5.08240860561276E-2</v>
      </c>
      <c r="AX254" s="1">
        <v>0.22544197935639099</v>
      </c>
      <c r="AY254" s="1">
        <v>-2.4105586485802002</v>
      </c>
      <c r="AZ254" s="1">
        <v>0.50303030303030305</v>
      </c>
      <c r="BA254" s="1">
        <v>751</v>
      </c>
      <c r="BB254" s="1">
        <v>0</v>
      </c>
      <c r="BC254" s="1">
        <v>0.78622009569377904</v>
      </c>
      <c r="BD254" s="1">
        <f t="shared" si="11"/>
        <v>1.4251081183706809</v>
      </c>
      <c r="BE254" s="1">
        <f t="shared" si="12"/>
        <v>1.0139786639470409</v>
      </c>
      <c r="BF254">
        <f>VLOOKUP($B254,vols!$A$1:$E$506,4,0)</f>
        <v>447</v>
      </c>
      <c r="BG254">
        <f>VLOOKUP($B254,vols!$A$1:$E$506,5,0)</f>
        <v>427</v>
      </c>
    </row>
    <row r="255" spans="1:59" hidden="1" x14ac:dyDescent="0.15">
      <c r="A255">
        <v>235</v>
      </c>
      <c r="B255" t="s">
        <v>288</v>
      </c>
      <c r="D255" s="1">
        <v>243</v>
      </c>
      <c r="E255" s="1">
        <v>3.1120028551968502</v>
      </c>
      <c r="F255" s="1">
        <v>-2.0362199414147302E-3</v>
      </c>
      <c r="G255" s="1">
        <v>6.6968392152537096E-2</v>
      </c>
      <c r="H255" s="1">
        <v>0.25878251902425098</v>
      </c>
      <c r="I255" s="1">
        <v>-1.91203581922552</v>
      </c>
      <c r="J255" s="1">
        <v>0.44444444444444398</v>
      </c>
      <c r="K255" s="1">
        <v>125</v>
      </c>
      <c r="L255" s="1">
        <v>1.1802042578407801</v>
      </c>
      <c r="M255" s="2">
        <v>-2.8790171882595501E-3</v>
      </c>
      <c r="N255" s="1">
        <v>1.77717586340859E-2</v>
      </c>
      <c r="O255" s="1">
        <v>0.13331075963359401</v>
      </c>
      <c r="P255" s="1">
        <v>-2.6995356527977798</v>
      </c>
      <c r="Q255" s="1">
        <v>0.45600000000000002</v>
      </c>
      <c r="R255" s="1">
        <v>118</v>
      </c>
      <c r="S255" s="1">
        <v>1.9317985973560701</v>
      </c>
      <c r="T255" s="1">
        <v>-1.14342624772319E-3</v>
      </c>
      <c r="U255" s="1">
        <v>4.9196633518451098E-2</v>
      </c>
      <c r="V255" s="1">
        <v>0.221803141362901</v>
      </c>
      <c r="W255" s="1">
        <v>-0.60830652082867198</v>
      </c>
      <c r="X255" s="1">
        <v>0.43220338983050799</v>
      </c>
      <c r="Y255" s="1">
        <v>116</v>
      </c>
      <c r="Z255" s="1">
        <v>1.6294156196202001</v>
      </c>
      <c r="AA255" s="1">
        <v>-2.00247878297081E-3</v>
      </c>
      <c r="AB255" s="1">
        <v>3.6572153561377302E-2</v>
      </c>
      <c r="AC255" s="1">
        <v>0.19123847301570099</v>
      </c>
      <c r="AD255" s="1">
        <v>-1.2146485754754099</v>
      </c>
      <c r="AE255" s="1">
        <v>0.43965517241379298</v>
      </c>
      <c r="AF255" s="1">
        <v>127</v>
      </c>
      <c r="AG255" s="1">
        <v>1.4825872355766501</v>
      </c>
      <c r="AH255" s="1">
        <v>-2.0670386373162599E-3</v>
      </c>
      <c r="AI255" s="1">
        <v>3.0396238591159801E-2</v>
      </c>
      <c r="AJ255" s="1">
        <v>0.17434517082833001</v>
      </c>
      <c r="AK255" s="1">
        <v>-1.5057136695667299</v>
      </c>
      <c r="AL255" s="1">
        <v>0.44881889763779498</v>
      </c>
      <c r="AM255" s="1">
        <v>65</v>
      </c>
      <c r="AN255" s="1">
        <v>1.09973586338505</v>
      </c>
      <c r="AO255" s="1">
        <v>-2.5500673181634999E-3</v>
      </c>
      <c r="AP255" s="1">
        <v>2.7548010792368901E-2</v>
      </c>
      <c r="AQ255" s="1">
        <v>0.165975934377152</v>
      </c>
      <c r="AR255" s="1">
        <v>-0.99866511553403003</v>
      </c>
      <c r="AS255" s="1">
        <v>0.38461538461538403</v>
      </c>
      <c r="AT255" s="1">
        <v>178</v>
      </c>
      <c r="AU255" s="1">
        <v>2.0122669918118001</v>
      </c>
      <c r="AV255" s="1">
        <v>-1.8485790454109601E-3</v>
      </c>
      <c r="AW255" s="1">
        <v>3.9420381360168101E-2</v>
      </c>
      <c r="AX255" s="1">
        <v>0.198545665679631</v>
      </c>
      <c r="AY255" s="1">
        <v>-1.6572865942794901</v>
      </c>
      <c r="AZ255" s="1">
        <v>0.46629213483145998</v>
      </c>
      <c r="BA255" s="1">
        <v>775</v>
      </c>
      <c r="BB255" s="1">
        <v>0</v>
      </c>
      <c r="BC255" s="1">
        <v>0.59189104571070705</v>
      </c>
      <c r="BD255" s="1">
        <f t="shared" si="11"/>
        <v>1.420375946101093</v>
      </c>
      <c r="BE255" s="1">
        <f t="shared" si="12"/>
        <v>0.89069618986594301</v>
      </c>
      <c r="BF255">
        <f>VLOOKUP($B255,vols!$A$1:$E$506,4,0)</f>
        <v>417</v>
      </c>
      <c r="BG255">
        <f>VLOOKUP($B255,vols!$A$1:$E$506,5,0)</f>
        <v>440</v>
      </c>
    </row>
    <row r="256" spans="1:59" hidden="1" x14ac:dyDescent="0.15">
      <c r="A256">
        <v>41</v>
      </c>
      <c r="B256" t="s">
        <v>94</v>
      </c>
      <c r="D256" s="1">
        <v>255</v>
      </c>
      <c r="E256" s="1">
        <v>0.89842510451970703</v>
      </c>
      <c r="F256" s="1">
        <v>-4.5981945580712202E-3</v>
      </c>
      <c r="G256" s="1">
        <v>0.164407159517689</v>
      </c>
      <c r="H256" s="1">
        <v>0.40547152738224301</v>
      </c>
      <c r="I256" s="1">
        <v>-2.8917927230998699</v>
      </c>
      <c r="J256" s="1">
        <v>0.40392156862745099</v>
      </c>
      <c r="K256" s="1">
        <v>123</v>
      </c>
      <c r="L256" s="1">
        <v>1.1437003192841599</v>
      </c>
      <c r="M256" s="2">
        <v>-2.5367964356090198E-3</v>
      </c>
      <c r="N256" s="1">
        <v>6.9397314963309101E-2</v>
      </c>
      <c r="O256" s="1">
        <v>0.26343370126714799</v>
      </c>
      <c r="P256" s="1">
        <v>-1.1844572660180701</v>
      </c>
      <c r="Q256" s="1">
        <v>0.44715447154471499</v>
      </c>
      <c r="R256" s="1">
        <v>132</v>
      </c>
      <c r="S256" s="1">
        <v>-0.24527521476445999</v>
      </c>
      <c r="T256" s="1">
        <v>-6.5190428085473602E-3</v>
      </c>
      <c r="U256" s="1">
        <v>9.5009844554379996E-2</v>
      </c>
      <c r="V256" s="1">
        <v>0.30823666971075903</v>
      </c>
      <c r="W256" s="1">
        <v>-2.7917303010564298</v>
      </c>
      <c r="X256" s="1">
        <v>0.36363636363636298</v>
      </c>
      <c r="Y256" s="1">
        <v>120</v>
      </c>
      <c r="Z256" s="1">
        <v>0.44779719411057001</v>
      </c>
      <c r="AA256" s="1">
        <v>-5.2994783379431499E-3</v>
      </c>
      <c r="AB256" s="1">
        <v>0.11932169775337</v>
      </c>
      <c r="AC256" s="1">
        <v>0.345429729110525</v>
      </c>
      <c r="AD256" s="1">
        <v>-1.8410036744396701</v>
      </c>
      <c r="AE256" s="1">
        <v>0.4</v>
      </c>
      <c r="AF256" s="1">
        <v>135</v>
      </c>
      <c r="AG256" s="1">
        <v>0.45062791040913602</v>
      </c>
      <c r="AH256" s="1">
        <v>-3.9748311981850602E-3</v>
      </c>
      <c r="AI256" s="1">
        <v>4.5085461764318199E-2</v>
      </c>
      <c r="AJ256" s="1">
        <v>0.21233337411796099</v>
      </c>
      <c r="AK256" s="1">
        <v>-2.5271684867442201</v>
      </c>
      <c r="AL256" s="1">
        <v>0.407407407407407</v>
      </c>
      <c r="AM256" s="1">
        <v>57</v>
      </c>
      <c r="AN256" s="1">
        <v>-0.130155243429044</v>
      </c>
      <c r="AO256" s="1">
        <v>-5.8708898416127897E-3</v>
      </c>
      <c r="AP256" s="1">
        <v>4.3989501599628701E-2</v>
      </c>
      <c r="AQ256" s="1">
        <v>0.209736743561133</v>
      </c>
      <c r="AR256" s="1">
        <v>-1.5955273992055099</v>
      </c>
      <c r="AS256" s="1">
        <v>0.38596491228070101</v>
      </c>
      <c r="AT256" s="1">
        <v>198</v>
      </c>
      <c r="AU256" s="1">
        <v>1.0285803479487501</v>
      </c>
      <c r="AV256" s="1">
        <v>-4.2318125825062296E-3</v>
      </c>
      <c r="AW256" s="1">
        <v>0.12041765791806</v>
      </c>
      <c r="AX256" s="1">
        <v>0.34701247516200301</v>
      </c>
      <c r="AY256" s="1">
        <v>-2.4146074026446902</v>
      </c>
      <c r="AZ256" s="1">
        <v>0.40909090909090901</v>
      </c>
      <c r="BA256" s="1">
        <v>799</v>
      </c>
      <c r="BB256" s="1">
        <v>0</v>
      </c>
      <c r="BC256" s="1">
        <v>-0.38973278633994901</v>
      </c>
      <c r="BD256" s="1">
        <f t="shared" si="11"/>
        <v>1.4183131342886992</v>
      </c>
      <c r="BE256" s="1">
        <f t="shared" si="12"/>
        <v>6.0895124069187012E-2</v>
      </c>
      <c r="BF256">
        <f>VLOOKUP($B256,vols!$A$1:$E$506,4,0)</f>
        <v>156</v>
      </c>
      <c r="BG256">
        <f>VLOOKUP($B256,vols!$A$1:$E$506,5,0)</f>
        <v>203</v>
      </c>
    </row>
    <row r="257" spans="1:59" hidden="1" x14ac:dyDescent="0.15">
      <c r="A257">
        <v>417</v>
      </c>
      <c r="B257" t="s">
        <v>470</v>
      </c>
      <c r="D257" s="1">
        <v>140</v>
      </c>
      <c r="E257" s="1">
        <v>1.52318062955404</v>
      </c>
      <c r="F257" s="1">
        <v>-1.92705049260716E-3</v>
      </c>
      <c r="G257" s="1">
        <v>6.3562340543360907E-2</v>
      </c>
      <c r="H257" s="1">
        <v>0.25211572847278002</v>
      </c>
      <c r="I257" s="1">
        <v>-1.0700921779028501</v>
      </c>
      <c r="J257" s="1">
        <v>0.41428571428571398</v>
      </c>
      <c r="K257" s="1">
        <v>77</v>
      </c>
      <c r="L257" s="1">
        <v>0.73215424967616705</v>
      </c>
      <c r="M257" s="2">
        <v>-2.50948657348617E-3</v>
      </c>
      <c r="N257" s="1">
        <v>1.5040165385034001E-2</v>
      </c>
      <c r="O257" s="1">
        <v>0.122638352015322</v>
      </c>
      <c r="P257" s="1">
        <v>-1.57561205759103</v>
      </c>
      <c r="Q257" s="1">
        <v>0.415584415584415</v>
      </c>
      <c r="R257" s="1">
        <v>63</v>
      </c>
      <c r="S257" s="1">
        <v>0.79102637987787705</v>
      </c>
      <c r="T257" s="1">
        <v>-1.2151841715328101E-3</v>
      </c>
      <c r="U257" s="1">
        <v>4.8522175158326797E-2</v>
      </c>
      <c r="V257" s="1">
        <v>0.22027749580546499</v>
      </c>
      <c r="W257" s="1">
        <v>-0.347546182721165</v>
      </c>
      <c r="X257" s="1">
        <v>0.41269841269841201</v>
      </c>
      <c r="Y257" s="1">
        <v>14</v>
      </c>
      <c r="Z257" s="1">
        <v>8.6379371177000008E-3</v>
      </c>
      <c r="AA257" s="1">
        <v>-5.2295624022967698E-3</v>
      </c>
      <c r="AB257" s="1">
        <v>2.28660595937421E-3</v>
      </c>
      <c r="AC257" s="1">
        <v>4.7818468810431503E-2</v>
      </c>
      <c r="AD257" s="1">
        <v>-1.5310794229400999</v>
      </c>
      <c r="AE257" s="1">
        <v>0.28571428571428498</v>
      </c>
      <c r="AF257" s="1">
        <v>126</v>
      </c>
      <c r="AG257" s="1">
        <v>1.5145426924363401</v>
      </c>
      <c r="AH257" s="1">
        <v>-1.56010472486387E-3</v>
      </c>
      <c r="AI257" s="1">
        <v>6.1275734583986601E-2</v>
      </c>
      <c r="AJ257" s="1">
        <v>0.247539359666269</v>
      </c>
      <c r="AK257" s="1">
        <v>-0.79410884635827705</v>
      </c>
      <c r="AL257" s="1">
        <v>0.42857142857142799</v>
      </c>
      <c r="AM257" s="1">
        <v>39</v>
      </c>
      <c r="AN257" s="1">
        <v>-9.35725629962956E-2</v>
      </c>
      <c r="AO257" s="1">
        <v>-3.73806770542603E-3</v>
      </c>
      <c r="AP257" s="1">
        <v>1.42713559914297E-2</v>
      </c>
      <c r="AQ257" s="1">
        <v>0.119462780778909</v>
      </c>
      <c r="AR257" s="1">
        <v>-1.2203352337948701</v>
      </c>
      <c r="AS257" s="1">
        <v>0.33333333333333298</v>
      </c>
      <c r="AT257" s="1">
        <v>101</v>
      </c>
      <c r="AU257" s="1">
        <v>1.61675319255034</v>
      </c>
      <c r="AV257" s="1">
        <v>-1.2277468163701701E-3</v>
      </c>
      <c r="AW257" s="1">
        <v>4.9290984551931198E-2</v>
      </c>
      <c r="AX257" s="1">
        <v>0.22201573041550701</v>
      </c>
      <c r="AY257" s="1">
        <v>-0.55852992137680502</v>
      </c>
      <c r="AZ257" s="1">
        <v>0.445544554455445</v>
      </c>
      <c r="BA257" s="1">
        <v>452</v>
      </c>
      <c r="BB257" s="1">
        <v>0</v>
      </c>
      <c r="BC257" s="1">
        <v>0.20090845562543599</v>
      </c>
      <c r="BD257" s="1">
        <f t="shared" si="11"/>
        <v>1.4158447369249041</v>
      </c>
      <c r="BE257" s="1">
        <f t="shared" si="12"/>
        <v>1.3136342368109042</v>
      </c>
      <c r="BF257">
        <f>VLOOKUP($B257,vols!$A$1:$E$506,4,0)</f>
        <v>287</v>
      </c>
      <c r="BG257">
        <f>VLOOKUP($B257,vols!$A$1:$E$506,5,0)</f>
        <v>159</v>
      </c>
    </row>
    <row r="258" spans="1:59" hidden="1" x14ac:dyDescent="0.15">
      <c r="A258">
        <v>115</v>
      </c>
      <c r="B258" t="s">
        <v>168</v>
      </c>
      <c r="D258" s="1">
        <v>247</v>
      </c>
      <c r="E258" s="1">
        <v>3.5338680118882202</v>
      </c>
      <c r="F258" s="1">
        <v>-2.0553686795649999E-3</v>
      </c>
      <c r="G258" s="1">
        <v>7.4091351104466505E-2</v>
      </c>
      <c r="H258" s="1">
        <v>0.27219726505691799</v>
      </c>
      <c r="I258" s="1">
        <v>-1.85755244479499</v>
      </c>
      <c r="J258" s="1">
        <v>0.44534412955465502</v>
      </c>
      <c r="K258" s="1">
        <v>133</v>
      </c>
      <c r="L258" s="1">
        <v>2.1653968823023102</v>
      </c>
      <c r="M258" s="2">
        <v>-1.00049866964316E-3</v>
      </c>
      <c r="N258" s="1">
        <v>3.1133730257898801E-2</v>
      </c>
      <c r="O258" s="1">
        <v>0.17644752834171001</v>
      </c>
      <c r="P258" s="1">
        <v>-0.74847080961733703</v>
      </c>
      <c r="Q258" s="1">
        <v>0.511278195488721</v>
      </c>
      <c r="R258" s="1">
        <v>114</v>
      </c>
      <c r="S258" s="1">
        <v>1.3684711295859</v>
      </c>
      <c r="T258" s="1">
        <v>-3.2767971121060702E-3</v>
      </c>
      <c r="U258" s="1">
        <v>4.2957620846567603E-2</v>
      </c>
      <c r="V258" s="1">
        <v>0.207262203130642</v>
      </c>
      <c r="W258" s="1">
        <v>-1.8023299238242201</v>
      </c>
      <c r="X258" s="1">
        <v>0.36842105263157798</v>
      </c>
      <c r="Y258" s="1">
        <v>118</v>
      </c>
      <c r="Z258" s="1">
        <v>1.8045231682601901</v>
      </c>
      <c r="AA258" s="1">
        <v>-1.9283686529447399E-3</v>
      </c>
      <c r="AB258" s="1">
        <v>3.5266547968142103E-2</v>
      </c>
      <c r="AC258" s="1">
        <v>0.18779389757961201</v>
      </c>
      <c r="AD258" s="1">
        <v>-1.2014188709134499</v>
      </c>
      <c r="AE258" s="1">
        <v>0.43220338983050799</v>
      </c>
      <c r="AF258" s="1">
        <v>129</v>
      </c>
      <c r="AG258" s="1">
        <v>1.7293448436280201</v>
      </c>
      <c r="AH258" s="1">
        <v>-2.17055475022058E-3</v>
      </c>
      <c r="AI258" s="1">
        <v>3.8824803136324297E-2</v>
      </c>
      <c r="AJ258" s="1">
        <v>0.19704010540071301</v>
      </c>
      <c r="AK258" s="1">
        <v>-1.42103843382049</v>
      </c>
      <c r="AL258" s="1">
        <v>0.45736434108527102</v>
      </c>
      <c r="AM258" s="1">
        <v>65</v>
      </c>
      <c r="AN258" s="1">
        <v>0.575153443073814</v>
      </c>
      <c r="AO258" s="1">
        <v>-2.7528078061999799E-3</v>
      </c>
      <c r="AP258" s="1">
        <v>1.9974837609367701E-2</v>
      </c>
      <c r="AQ258" s="1">
        <v>0.14133236575309799</v>
      </c>
      <c r="AR258" s="1">
        <v>-1.2660405594256099</v>
      </c>
      <c r="AS258" s="1">
        <v>0.492307692307692</v>
      </c>
      <c r="AT258" s="1">
        <v>182</v>
      </c>
      <c r="AU258" s="1">
        <v>2.9587145688144001</v>
      </c>
      <c r="AV258" s="1">
        <v>-1.8049071147513301E-3</v>
      </c>
      <c r="AW258" s="1">
        <v>5.41165134950988E-2</v>
      </c>
      <c r="AX258" s="1">
        <v>0.23262956281414099</v>
      </c>
      <c r="AY258" s="1">
        <v>-1.4043279100816499</v>
      </c>
      <c r="AZ258" s="1">
        <v>0.42857142857142799</v>
      </c>
      <c r="BA258" s="1">
        <v>777</v>
      </c>
      <c r="BB258" s="1">
        <v>0</v>
      </c>
      <c r="BC258" s="1">
        <v>1.5506519558676</v>
      </c>
      <c r="BD258" s="1">
        <f t="shared" si="11"/>
        <v>1.4080626129468001</v>
      </c>
      <c r="BE258" s="1">
        <f t="shared" si="12"/>
        <v>0.17869288776042014</v>
      </c>
      <c r="BF258">
        <f>VLOOKUP($B258,vols!$A$1:$E$506,4,0)</f>
        <v>124</v>
      </c>
      <c r="BG258">
        <f>VLOOKUP($B258,vols!$A$1:$E$506,5,0)</f>
        <v>130</v>
      </c>
    </row>
    <row r="259" spans="1:59" hidden="1" x14ac:dyDescent="0.15">
      <c r="A259">
        <v>130</v>
      </c>
      <c r="B259" t="s">
        <v>183</v>
      </c>
      <c r="D259" s="1">
        <v>248</v>
      </c>
      <c r="E259" s="1">
        <v>4.02607603572784</v>
      </c>
      <c r="F259" s="1">
        <v>-4.7850322999868598E-3</v>
      </c>
      <c r="G259" s="1">
        <v>0.22480215888095001</v>
      </c>
      <c r="H259" s="1">
        <v>0.47413306031213398</v>
      </c>
      <c r="I259" s="1">
        <v>-2.50285860601138</v>
      </c>
      <c r="J259" s="1">
        <v>0.42741935483870902</v>
      </c>
      <c r="K259" s="1">
        <v>135</v>
      </c>
      <c r="L259" s="1">
        <v>2.3804120834005</v>
      </c>
      <c r="M259" s="2">
        <v>-4.2095864142229098E-3</v>
      </c>
      <c r="N259" s="1">
        <v>6.1239075378438999E-2</v>
      </c>
      <c r="O259" s="1">
        <v>0.24746530136251199</v>
      </c>
      <c r="P259" s="1">
        <v>-2.2964599998106299</v>
      </c>
      <c r="Q259" s="1">
        <v>0.46666666666666601</v>
      </c>
      <c r="R259" s="1">
        <v>113</v>
      </c>
      <c r="S259" s="1">
        <v>1.64566395232734</v>
      </c>
      <c r="T259" s="1">
        <v>-5.4725118980234397E-3</v>
      </c>
      <c r="U259" s="1">
        <v>0.163563083502511</v>
      </c>
      <c r="V259" s="1">
        <v>0.404429330665459</v>
      </c>
      <c r="W259" s="1">
        <v>-1.5290529088459699</v>
      </c>
      <c r="X259" s="1">
        <v>0.38053097345132703</v>
      </c>
      <c r="Y259" s="1">
        <v>121</v>
      </c>
      <c r="Z259" s="1">
        <v>2.7585811121561301</v>
      </c>
      <c r="AA259" s="1">
        <v>-6.7095476266111204E-3</v>
      </c>
      <c r="AB259" s="1">
        <v>0.17537399070951301</v>
      </c>
      <c r="AC259" s="1">
        <v>0.41877677909539401</v>
      </c>
      <c r="AD259" s="1">
        <v>-1.9386348607333099</v>
      </c>
      <c r="AE259" s="1">
        <v>0.42975206611570199</v>
      </c>
      <c r="AF259" s="1">
        <v>127</v>
      </c>
      <c r="AG259" s="1">
        <v>1.2674949235717099</v>
      </c>
      <c r="AH259" s="1">
        <v>-2.9514389572975999E-3</v>
      </c>
      <c r="AI259" s="1">
        <v>4.9428168171437102E-2</v>
      </c>
      <c r="AJ259" s="1">
        <v>0.222324465975828</v>
      </c>
      <c r="AK259" s="1">
        <v>-1.68597165377898</v>
      </c>
      <c r="AL259" s="1">
        <v>0.42519685039369998</v>
      </c>
      <c r="AM259" s="1">
        <v>59</v>
      </c>
      <c r="AN259" s="1">
        <v>0.46405541688194102</v>
      </c>
      <c r="AO259" s="1">
        <v>-5.9277210533213902E-3</v>
      </c>
      <c r="AP259" s="1">
        <v>0.101136982486316</v>
      </c>
      <c r="AQ259" s="1">
        <v>0.31802041205922099</v>
      </c>
      <c r="AR259" s="1">
        <v>-1.0997267121358001</v>
      </c>
      <c r="AS259" s="1">
        <v>0.338983050847457</v>
      </c>
      <c r="AT259" s="1">
        <v>189</v>
      </c>
      <c r="AU259" s="1">
        <v>3.5620206188458998</v>
      </c>
      <c r="AV259" s="1">
        <v>-4.4283199378348098E-3</v>
      </c>
      <c r="AW259" s="1">
        <v>0.12366517639463299</v>
      </c>
      <c r="AX259" s="1">
        <v>0.35166059829704099</v>
      </c>
      <c r="AY259" s="1">
        <v>-2.38000069471479</v>
      </c>
      <c r="AZ259" s="1">
        <v>0.455026455026455</v>
      </c>
      <c r="BA259" s="1">
        <v>773</v>
      </c>
      <c r="BB259" s="1">
        <v>0</v>
      </c>
      <c r="BC259" s="1">
        <v>2.1588601375695999</v>
      </c>
      <c r="BD259" s="1">
        <f t="shared" si="11"/>
        <v>1.4031604812762999</v>
      </c>
      <c r="BE259" s="1">
        <f t="shared" si="12"/>
        <v>-0.89136521399789004</v>
      </c>
      <c r="BF259">
        <f>VLOOKUP($B259,vols!$A$1:$E$506,4,0)</f>
        <v>413</v>
      </c>
      <c r="BG259">
        <f>VLOOKUP($B259,vols!$A$1:$E$506,5,0)</f>
        <v>482</v>
      </c>
    </row>
    <row r="260" spans="1:59" hidden="1" x14ac:dyDescent="0.15">
      <c r="A260">
        <v>418</v>
      </c>
      <c r="B260" t="s">
        <v>471</v>
      </c>
      <c r="D260" s="1">
        <v>241</v>
      </c>
      <c r="E260" s="1">
        <v>3.6192884066810298</v>
      </c>
      <c r="F260" s="1">
        <v>-1.67208337419503E-3</v>
      </c>
      <c r="G260" s="1">
        <v>9.7702045323728795E-2</v>
      </c>
      <c r="H260" s="1">
        <v>0.3125732639298</v>
      </c>
      <c r="I260" s="1">
        <v>-1.28385903759489</v>
      </c>
      <c r="J260" s="1">
        <v>0.44813278008298701</v>
      </c>
      <c r="K260" s="1">
        <v>135</v>
      </c>
      <c r="L260" s="1">
        <v>2.01110723932024</v>
      </c>
      <c r="M260" s="2">
        <v>-1.9662695311943798E-3</v>
      </c>
      <c r="N260" s="1">
        <v>3.6787288288983103E-2</v>
      </c>
      <c r="O260" s="1">
        <v>0.191800125883647</v>
      </c>
      <c r="P260" s="1">
        <v>-1.38397399630629</v>
      </c>
      <c r="Q260" s="1">
        <v>0.45925925925925898</v>
      </c>
      <c r="R260" s="1">
        <v>106</v>
      </c>
      <c r="S260" s="1">
        <v>1.60818116736078</v>
      </c>
      <c r="T260" s="1">
        <v>-1.2938440294815801E-3</v>
      </c>
      <c r="U260" s="1">
        <v>6.0914757034745699E-2</v>
      </c>
      <c r="V260" s="1">
        <v>0.24680915103525899</v>
      </c>
      <c r="W260" s="1">
        <v>-0.55043997568857705</v>
      </c>
      <c r="X260" s="1">
        <v>0.43396226415094302</v>
      </c>
      <c r="Y260" s="1">
        <v>121</v>
      </c>
      <c r="Z260" s="1">
        <v>1.9765494752566699</v>
      </c>
      <c r="AA260" s="1">
        <v>-1.3384920107379599E-3</v>
      </c>
      <c r="AB260" s="1">
        <v>5.3879413905652498E-2</v>
      </c>
      <c r="AC260" s="1">
        <v>0.23211939579805099</v>
      </c>
      <c r="AD260" s="1">
        <v>-0.69196734179119401</v>
      </c>
      <c r="AE260" s="1">
        <v>0.46280991735537103</v>
      </c>
      <c r="AF260" s="1">
        <v>120</v>
      </c>
      <c r="AG260" s="1">
        <v>1.6427389314243499</v>
      </c>
      <c r="AH260" s="1">
        <v>-2.0056747376520998E-3</v>
      </c>
      <c r="AI260" s="1">
        <v>4.3822631418076297E-2</v>
      </c>
      <c r="AJ260" s="1">
        <v>0.209338556931293</v>
      </c>
      <c r="AK260" s="1">
        <v>-1.1497211600500601</v>
      </c>
      <c r="AL260" s="1">
        <v>0.43333333333333302</v>
      </c>
      <c r="AM260" s="1">
        <v>72</v>
      </c>
      <c r="AN260" s="1">
        <v>0.665399957928551</v>
      </c>
      <c r="AO260" s="1">
        <v>-3.4017703331311101E-3</v>
      </c>
      <c r="AP260" s="1">
        <v>2.54344896498599E-2</v>
      </c>
      <c r="AQ260" s="1">
        <v>0.15948194145375799</v>
      </c>
      <c r="AR260" s="1">
        <v>-1.53576926486348</v>
      </c>
      <c r="AS260" s="1">
        <v>0.375</v>
      </c>
      <c r="AT260" s="1">
        <v>169</v>
      </c>
      <c r="AU260" s="1">
        <v>2.9538884487524699</v>
      </c>
      <c r="AV260" s="1">
        <v>-9.3078896322243095E-4</v>
      </c>
      <c r="AW260" s="1">
        <v>7.2267555673868805E-2</v>
      </c>
      <c r="AX260" s="1">
        <v>0.26882625555155298</v>
      </c>
      <c r="AY260" s="1">
        <v>-0.58168628469915395</v>
      </c>
      <c r="AZ260" s="1">
        <v>0.47928994082840198</v>
      </c>
      <c r="BA260" s="1">
        <v>759</v>
      </c>
      <c r="BB260" s="1">
        <v>0</v>
      </c>
      <c r="BC260" s="1">
        <v>1.55245683930942</v>
      </c>
      <c r="BD260" s="1">
        <f t="shared" si="11"/>
        <v>1.4014316094430499</v>
      </c>
      <c r="BE260" s="1">
        <f t="shared" si="12"/>
        <v>9.0282092114929879E-2</v>
      </c>
      <c r="BF260">
        <f>VLOOKUP($B260,vols!$A$1:$E$506,4,0)</f>
        <v>448</v>
      </c>
      <c r="BG260">
        <f>VLOOKUP($B260,vols!$A$1:$E$506,5,0)</f>
        <v>155</v>
      </c>
    </row>
    <row r="261" spans="1:59" hidden="1" x14ac:dyDescent="0.15">
      <c r="A261">
        <v>422</v>
      </c>
      <c r="B261" t="s">
        <v>475</v>
      </c>
      <c r="D261" s="1">
        <v>250</v>
      </c>
      <c r="E261" s="1">
        <v>4.0508373453162303</v>
      </c>
      <c r="F261" s="1">
        <v>-3.1982181157006102E-3</v>
      </c>
      <c r="G261" s="1">
        <v>0.137558878085346</v>
      </c>
      <c r="H261" s="1">
        <v>0.37088930705177497</v>
      </c>
      <c r="I261" s="1">
        <v>-2.1557767067507698</v>
      </c>
      <c r="J261" s="1">
        <v>0.40400000000000003</v>
      </c>
      <c r="K261" s="1">
        <v>137</v>
      </c>
      <c r="L261" s="1">
        <v>1.8710964566488</v>
      </c>
      <c r="M261" s="2">
        <v>-3.1688835679793701E-3</v>
      </c>
      <c r="N261" s="1">
        <v>5.9284347311371902E-2</v>
      </c>
      <c r="O261" s="1">
        <v>0.24348377217254499</v>
      </c>
      <c r="P261" s="1">
        <v>-1.78302251907581</v>
      </c>
      <c r="Q261" s="1">
        <v>0.386861313868613</v>
      </c>
      <c r="R261" s="1">
        <v>113</v>
      </c>
      <c r="S261" s="1">
        <v>2.1797408886674301</v>
      </c>
      <c r="T261" s="1">
        <v>-3.2337830098405199E-3</v>
      </c>
      <c r="U261" s="1">
        <v>7.8274530773974102E-2</v>
      </c>
      <c r="V261" s="1">
        <v>0.27977585809710898</v>
      </c>
      <c r="W261" s="1">
        <v>-1.30610797728352</v>
      </c>
      <c r="X261" s="1">
        <v>0.42477876106194601</v>
      </c>
      <c r="Y261" s="1">
        <v>119</v>
      </c>
      <c r="Z261" s="1">
        <v>1.9232348594008399</v>
      </c>
      <c r="AA261" s="1">
        <v>-2.6344274478138901E-3</v>
      </c>
      <c r="AB261" s="1">
        <v>4.8802792675802897E-2</v>
      </c>
      <c r="AC261" s="1">
        <v>0.220913541177997</v>
      </c>
      <c r="AD261" s="1">
        <v>-1.4190930289658299</v>
      </c>
      <c r="AE261" s="1">
        <v>0.42857142857142799</v>
      </c>
      <c r="AF261" s="1">
        <v>131</v>
      </c>
      <c r="AG261" s="1">
        <v>2.1276024859153901</v>
      </c>
      <c r="AH261" s="1">
        <v>-3.71036383691069E-3</v>
      </c>
      <c r="AI261" s="1">
        <v>8.8756085409543106E-2</v>
      </c>
      <c r="AJ261" s="1">
        <v>0.29791959554474201</v>
      </c>
      <c r="AK261" s="1">
        <v>-1.63150618456818</v>
      </c>
      <c r="AL261" s="1">
        <v>0.38167938931297701</v>
      </c>
      <c r="AM261" s="1">
        <v>66</v>
      </c>
      <c r="AN261" s="1">
        <v>0.54536943285350403</v>
      </c>
      <c r="AO261" s="1">
        <v>-4.8923521960890799E-3</v>
      </c>
      <c r="AP261" s="1">
        <v>3.70376776231379E-2</v>
      </c>
      <c r="AQ261" s="1">
        <v>0.19245175401418799</v>
      </c>
      <c r="AR261" s="1">
        <v>-1.6777983998944099</v>
      </c>
      <c r="AS261" s="1">
        <v>0.30303030303030298</v>
      </c>
      <c r="AT261" s="1">
        <v>184</v>
      </c>
      <c r="AU261" s="1">
        <v>3.5054679124627302</v>
      </c>
      <c r="AV261" s="1">
        <v>-2.5905395868656201E-3</v>
      </c>
      <c r="AW261" s="1">
        <v>0.100521200462208</v>
      </c>
      <c r="AX261" s="1">
        <v>0.31705078530451197</v>
      </c>
      <c r="AY261" s="1">
        <v>-1.50341619095964</v>
      </c>
      <c r="AZ261" s="1">
        <v>0.44021739130434701</v>
      </c>
      <c r="BA261" s="1">
        <v>787</v>
      </c>
      <c r="BB261" s="1">
        <v>0</v>
      </c>
      <c r="BC261" s="1">
        <v>2.1055363321799301</v>
      </c>
      <c r="BD261" s="1">
        <f t="shared" si="11"/>
        <v>1.3999315802828001</v>
      </c>
      <c r="BE261" s="1">
        <f t="shared" si="12"/>
        <v>2.2066153735460059E-2</v>
      </c>
      <c r="BF261">
        <f>VLOOKUP($B261,vols!$A$1:$E$506,4,0)</f>
        <v>395</v>
      </c>
      <c r="BG261">
        <f>VLOOKUP($B261,vols!$A$1:$E$506,5,0)</f>
        <v>192</v>
      </c>
    </row>
    <row r="262" spans="1:59" hidden="1" x14ac:dyDescent="0.15">
      <c r="A262">
        <v>497</v>
      </c>
      <c r="B262" t="s">
        <v>550</v>
      </c>
      <c r="D262" s="1">
        <v>245</v>
      </c>
      <c r="E262" s="1">
        <v>1.4269774940701201</v>
      </c>
      <c r="F262" s="1">
        <v>-4.5961617412502301E-3</v>
      </c>
      <c r="G262" s="1">
        <v>0.165052284135903</v>
      </c>
      <c r="H262" s="1">
        <v>0.40626627245675101</v>
      </c>
      <c r="I262" s="1">
        <v>-2.7717280585387001</v>
      </c>
      <c r="J262" s="1">
        <v>0.44489795918367298</v>
      </c>
      <c r="K262" s="1">
        <v>128</v>
      </c>
      <c r="L262" s="1">
        <v>0.96724891491974097</v>
      </c>
      <c r="M262" s="2">
        <v>-3.4765224333711498E-3</v>
      </c>
      <c r="N262" s="1">
        <v>6.6295850749037599E-2</v>
      </c>
      <c r="O262" s="1">
        <v>0.25747980648788299</v>
      </c>
      <c r="P262" s="1">
        <v>-1.7282709566291701</v>
      </c>
      <c r="Q262" s="1">
        <v>0.46875</v>
      </c>
      <c r="R262" s="1">
        <v>117</v>
      </c>
      <c r="S262" s="1">
        <v>0.45972857915038801</v>
      </c>
      <c r="T262" s="1">
        <v>-5.8210662832033997E-3</v>
      </c>
      <c r="U262" s="1">
        <v>9.8756433386865697E-2</v>
      </c>
      <c r="V262" s="1">
        <v>0.31425536333826598</v>
      </c>
      <c r="W262" s="1">
        <v>-2.16723351321675</v>
      </c>
      <c r="X262" s="1">
        <v>0.41880341880341798</v>
      </c>
      <c r="Y262" s="1">
        <v>114</v>
      </c>
      <c r="Z262" s="1">
        <v>0.66307630869815104</v>
      </c>
      <c r="AA262" s="1">
        <v>-6.3582392134181502E-3</v>
      </c>
      <c r="AB262" s="1">
        <v>0.122883994736775</v>
      </c>
      <c r="AC262" s="1">
        <v>0.35054813469304802</v>
      </c>
      <c r="AD262" s="1">
        <v>-2.0677310719806301</v>
      </c>
      <c r="AE262" s="1">
        <v>0.43859649122806998</v>
      </c>
      <c r="AF262" s="1">
        <v>131</v>
      </c>
      <c r="AG262" s="1">
        <v>0.76390118537197804</v>
      </c>
      <c r="AH262" s="1">
        <v>-3.0627508112720399E-3</v>
      </c>
      <c r="AI262" s="1">
        <v>4.2168289399128103E-2</v>
      </c>
      <c r="AJ262" s="1">
        <v>0.20534918894197701</v>
      </c>
      <c r="AK262" s="1">
        <v>-1.95384436794636</v>
      </c>
      <c r="AL262" s="1">
        <v>0.45038167938931201</v>
      </c>
      <c r="AM262" s="1">
        <v>64</v>
      </c>
      <c r="AN262" s="1">
        <v>7.4164811463152305E-2</v>
      </c>
      <c r="AO262" s="1">
        <v>-6.3508166160455301E-3</v>
      </c>
      <c r="AP262" s="1">
        <v>3.1082644035970799E-2</v>
      </c>
      <c r="AQ262" s="1">
        <v>0.17630270569668099</v>
      </c>
      <c r="AR262" s="1">
        <v>-2.30542272065972</v>
      </c>
      <c r="AS262" s="1">
        <v>0.390625</v>
      </c>
      <c r="AT262" s="1">
        <v>181</v>
      </c>
      <c r="AU262" s="1">
        <v>1.35281268260697</v>
      </c>
      <c r="AV262" s="1">
        <v>-3.9757312882839303E-3</v>
      </c>
      <c r="AW262" s="1">
        <v>0.13396964009993201</v>
      </c>
      <c r="AX262" s="1">
        <v>0.366018633541972</v>
      </c>
      <c r="AY262" s="1">
        <v>-1.96604024285794</v>
      </c>
      <c r="AZ262" s="1">
        <v>0.46408839779005501</v>
      </c>
      <c r="BA262" s="1">
        <v>798</v>
      </c>
      <c r="BB262" s="1">
        <v>0</v>
      </c>
      <c r="BC262" s="1">
        <v>-3.0802139037433101E-2</v>
      </c>
      <c r="BD262" s="1">
        <f t="shared" si="11"/>
        <v>1.3836148216444031</v>
      </c>
      <c r="BE262" s="1">
        <f t="shared" si="12"/>
        <v>0.73309904633454492</v>
      </c>
      <c r="BF262">
        <f>VLOOKUP($B262,vols!$A$1:$E$506,4,0)</f>
        <v>207</v>
      </c>
      <c r="BG262">
        <f>VLOOKUP($B262,vols!$A$1:$E$506,5,0)</f>
        <v>284</v>
      </c>
    </row>
    <row r="263" spans="1:59" hidden="1" x14ac:dyDescent="0.15">
      <c r="A263">
        <v>249</v>
      </c>
      <c r="B263" t="s">
        <v>302</v>
      </c>
      <c r="D263" s="1">
        <v>226</v>
      </c>
      <c r="E263" s="1">
        <v>1.70840024006861</v>
      </c>
      <c r="F263" s="1">
        <v>-1.5761907491015101E-3</v>
      </c>
      <c r="G263" s="1">
        <v>3.1122758884923499E-2</v>
      </c>
      <c r="H263" s="1">
        <v>0.17641643598294199</v>
      </c>
      <c r="I263" s="1">
        <v>-2.0191945683075998</v>
      </c>
      <c r="J263" s="1">
        <v>0.45132743362831801</v>
      </c>
      <c r="K263" s="1">
        <v>110</v>
      </c>
      <c r="L263" s="1">
        <v>1.48743013382246</v>
      </c>
      <c r="M263" s="2">
        <v>-6.7954537047706996E-4</v>
      </c>
      <c r="N263" s="1">
        <v>1.02607173239933E-2</v>
      </c>
      <c r="O263" s="1">
        <v>0.10129519891876999</v>
      </c>
      <c r="P263" s="1">
        <v>-0.73794208955964502</v>
      </c>
      <c r="Q263" s="1">
        <v>0.53636363636363604</v>
      </c>
      <c r="R263" s="1">
        <v>116</v>
      </c>
      <c r="S263" s="1">
        <v>0.22097010624614499</v>
      </c>
      <c r="T263" s="1">
        <v>-2.4264579184867601E-3</v>
      </c>
      <c r="U263" s="1">
        <v>2.0862041560930099E-2</v>
      </c>
      <c r="V263" s="1">
        <v>0.14443698127879201</v>
      </c>
      <c r="W263" s="1">
        <v>-1.9487330464292401</v>
      </c>
      <c r="X263" s="1">
        <v>0.37068965517241298</v>
      </c>
      <c r="Y263" s="1">
        <v>101</v>
      </c>
      <c r="Z263" s="1">
        <v>0.89114717076316696</v>
      </c>
      <c r="AA263" s="1">
        <v>-1.2478577099963E-3</v>
      </c>
      <c r="AB263" s="1">
        <v>1.8040619528502801E-2</v>
      </c>
      <c r="AC263" s="1">
        <v>0.13431537338853899</v>
      </c>
      <c r="AD263" s="1">
        <v>-0.93834105158643</v>
      </c>
      <c r="AE263" s="1">
        <v>0.50495049504950495</v>
      </c>
      <c r="AF263" s="1">
        <v>125</v>
      </c>
      <c r="AG263" s="1">
        <v>0.81725306930544295</v>
      </c>
      <c r="AH263" s="1">
        <v>-1.84148384469852E-3</v>
      </c>
      <c r="AI263" s="1">
        <v>1.30821393564207E-2</v>
      </c>
      <c r="AJ263" s="1">
        <v>0.114377180225868</v>
      </c>
      <c r="AK263" s="1">
        <v>-2.0125122872652801</v>
      </c>
      <c r="AL263" s="1">
        <v>0.40799999999999997</v>
      </c>
      <c r="AM263" s="1">
        <v>70</v>
      </c>
      <c r="AN263" s="1">
        <v>7.3972419237394393E-2</v>
      </c>
      <c r="AO263" s="1">
        <v>-3.1042268657463898E-3</v>
      </c>
      <c r="AP263" s="1">
        <v>9.40424046373858E-3</v>
      </c>
      <c r="AQ263" s="1">
        <v>9.6975463204557993E-2</v>
      </c>
      <c r="AR263" s="1">
        <v>-2.2407305252452101</v>
      </c>
      <c r="AS263" s="1">
        <v>0.4</v>
      </c>
      <c r="AT263" s="1">
        <v>156</v>
      </c>
      <c r="AU263" s="1">
        <v>1.63442782083121</v>
      </c>
      <c r="AV263" s="1">
        <v>-8.9053351727368395E-4</v>
      </c>
      <c r="AW263" s="1">
        <v>2.1718518421184899E-2</v>
      </c>
      <c r="AX263" s="1">
        <v>0.14737204083945099</v>
      </c>
      <c r="AY263" s="1">
        <v>-0.94267018291508198</v>
      </c>
      <c r="AZ263" s="1">
        <v>0.47435897435897401</v>
      </c>
      <c r="BA263" s="1">
        <v>755</v>
      </c>
      <c r="BB263" s="1">
        <v>0</v>
      </c>
      <c r="BC263" s="1">
        <v>0.25425751166069999</v>
      </c>
      <c r="BD263" s="1">
        <f t="shared" si="11"/>
        <v>1.38017030917051</v>
      </c>
      <c r="BE263" s="1">
        <f t="shared" si="12"/>
        <v>0.56299555764474296</v>
      </c>
      <c r="BF263">
        <f>VLOOKUP($B263,vols!$A$1:$E$506,4,0)</f>
        <v>491</v>
      </c>
      <c r="BG263">
        <f>VLOOKUP($B263,vols!$A$1:$E$506,5,0)</f>
        <v>500</v>
      </c>
    </row>
    <row r="264" spans="1:59" hidden="1" x14ac:dyDescent="0.15">
      <c r="A264">
        <v>209</v>
      </c>
      <c r="B264" t="s">
        <v>262</v>
      </c>
      <c r="D264" s="1">
        <v>76</v>
      </c>
      <c r="E264" s="1">
        <v>1.46417436836207</v>
      </c>
      <c r="F264" s="1">
        <v>-1.9070643389830001E-3</v>
      </c>
      <c r="G264" s="1">
        <v>2.06844175341333E-2</v>
      </c>
      <c r="H264" s="1">
        <v>0.14382078269197801</v>
      </c>
      <c r="I264" s="1">
        <v>-1.00776040186848</v>
      </c>
      <c r="J264" s="1">
        <v>0.51315789473684204</v>
      </c>
      <c r="K264" s="1">
        <v>36</v>
      </c>
      <c r="L264" s="1">
        <v>0.72392367408823999</v>
      </c>
      <c r="M264" s="2">
        <v>-1.58422182706398E-3</v>
      </c>
      <c r="N264" s="1">
        <v>8.1881678019479799E-3</v>
      </c>
      <c r="O264" s="1">
        <v>9.0488495412112901E-2</v>
      </c>
      <c r="P264" s="1">
        <v>-0.63026780934484505</v>
      </c>
      <c r="Q264" s="1">
        <v>0.5</v>
      </c>
      <c r="R264" s="1">
        <v>40</v>
      </c>
      <c r="S264" s="1">
        <v>0.74025069427383405</v>
      </c>
      <c r="T264" s="1">
        <v>-2.1976225997101099E-3</v>
      </c>
      <c r="U264" s="1">
        <v>1.24962497321854E-2</v>
      </c>
      <c r="V264" s="1">
        <v>0.111786625909298</v>
      </c>
      <c r="W264" s="1">
        <v>-0.78636333526811297</v>
      </c>
      <c r="X264" s="1">
        <v>0.52500000000000002</v>
      </c>
      <c r="Y264" s="1">
        <v>0</v>
      </c>
      <c r="Z264" s="1">
        <v>0</v>
      </c>
      <c r="AA264" s="1"/>
      <c r="AB264" s="1">
        <v>0</v>
      </c>
      <c r="AC264" s="1">
        <v>0</v>
      </c>
      <c r="AD264" s="1">
        <v>0</v>
      </c>
      <c r="AE264" s="1">
        <v>0</v>
      </c>
      <c r="AF264" s="1">
        <v>76</v>
      </c>
      <c r="AG264" s="1">
        <v>1.46417436836207</v>
      </c>
      <c r="AH264" s="1">
        <v>-1.9070643389830001E-3</v>
      </c>
      <c r="AI264" s="1">
        <v>2.06844175341333E-2</v>
      </c>
      <c r="AJ264" s="1">
        <v>0.14382078269197801</v>
      </c>
      <c r="AK264" s="1">
        <v>-1.00776040186848</v>
      </c>
      <c r="AL264" s="1">
        <v>0.51315789473684204</v>
      </c>
      <c r="AM264" s="1">
        <v>21</v>
      </c>
      <c r="AN264" s="1">
        <v>0.258080976009951</v>
      </c>
      <c r="AO264" s="1">
        <v>-5.35158063410188E-4</v>
      </c>
      <c r="AP264" s="1">
        <v>7.1296630982644301E-3</v>
      </c>
      <c r="AQ264" s="1">
        <v>8.4437332372976001E-2</v>
      </c>
      <c r="AR264" s="1">
        <v>-0.13309657015183801</v>
      </c>
      <c r="AS264" s="1">
        <v>0.52380952380952295</v>
      </c>
      <c r="AT264" s="1">
        <v>55</v>
      </c>
      <c r="AU264" s="1">
        <v>1.20609339235212</v>
      </c>
      <c r="AV264" s="1">
        <v>-2.4308830987471602E-3</v>
      </c>
      <c r="AW264" s="1">
        <v>1.35547544358689E-2</v>
      </c>
      <c r="AX264" s="1">
        <v>0.116424887527834</v>
      </c>
      <c r="AY264" s="1">
        <v>-1.1483676151211999</v>
      </c>
      <c r="AZ264" s="1">
        <v>0.50909090909090904</v>
      </c>
      <c r="BA264" s="1">
        <v>270</v>
      </c>
      <c r="BB264" s="1">
        <v>0</v>
      </c>
      <c r="BC264" s="1">
        <v>-0.170810178414741</v>
      </c>
      <c r="BD264" s="1">
        <f t="shared" si="11"/>
        <v>1.3769035707668609</v>
      </c>
      <c r="BE264" s="1">
        <f t="shared" si="12"/>
        <v>1.2933641899473289</v>
      </c>
      <c r="BF264">
        <f>VLOOKUP($B264,vols!$A$1:$E$506,4,0)</f>
        <v>225</v>
      </c>
      <c r="BG264">
        <f>VLOOKUP($B264,vols!$A$1:$E$506,5,0)</f>
        <v>295</v>
      </c>
    </row>
    <row r="265" spans="1:59" hidden="1" x14ac:dyDescent="0.15">
      <c r="A265">
        <v>43</v>
      </c>
      <c r="B265" t="s">
        <v>96</v>
      </c>
      <c r="D265" s="1">
        <v>245</v>
      </c>
      <c r="E265" s="1">
        <v>2.9228246452701998</v>
      </c>
      <c r="F265" s="1">
        <v>-3.2923798906968802E-3</v>
      </c>
      <c r="G265" s="1">
        <v>0.12337334334953599</v>
      </c>
      <c r="H265" s="1">
        <v>0.35124541754951999</v>
      </c>
      <c r="I265" s="1">
        <v>-2.29649422574178</v>
      </c>
      <c r="J265" s="1">
        <v>0.48979591836734598</v>
      </c>
      <c r="K265" s="1">
        <v>127</v>
      </c>
      <c r="L265" s="1">
        <v>2.6759602135813498</v>
      </c>
      <c r="M265" s="2">
        <v>-7.7295302304649001E-4</v>
      </c>
      <c r="N265" s="1">
        <v>5.1633102738645797E-2</v>
      </c>
      <c r="O265" s="1">
        <v>0.227229185490433</v>
      </c>
      <c r="P265" s="1">
        <v>-0.43200891520617202</v>
      </c>
      <c r="Q265" s="1">
        <v>0.55118110236220397</v>
      </c>
      <c r="R265" s="1">
        <v>118</v>
      </c>
      <c r="S265" s="1">
        <v>0.24686443168885699</v>
      </c>
      <c r="T265" s="1">
        <v>-6.0039664346934899E-3</v>
      </c>
      <c r="U265" s="1">
        <v>7.1740240610891098E-2</v>
      </c>
      <c r="V265" s="1">
        <v>0.26784368689758398</v>
      </c>
      <c r="W265" s="1">
        <v>-2.6450802238423798</v>
      </c>
      <c r="X265" s="1">
        <v>0.42372881355932202</v>
      </c>
      <c r="Y265" s="1">
        <v>120</v>
      </c>
      <c r="Z265" s="1">
        <v>1.19432175255677</v>
      </c>
      <c r="AA265" s="1">
        <v>-1.9039045927807801E-3</v>
      </c>
      <c r="AB265" s="1">
        <v>5.1253664974904203E-2</v>
      </c>
      <c r="AC265" s="1">
        <v>0.22639272288416001</v>
      </c>
      <c r="AD265" s="1">
        <v>-1.00916914741379</v>
      </c>
      <c r="AE265" s="1">
        <v>0.5</v>
      </c>
      <c r="AF265" s="1">
        <v>125</v>
      </c>
      <c r="AG265" s="1">
        <v>1.7285028927134301</v>
      </c>
      <c r="AH265" s="1">
        <v>-4.6253161766963303E-3</v>
      </c>
      <c r="AI265" s="1">
        <v>7.2119678374632595E-2</v>
      </c>
      <c r="AJ265" s="1">
        <v>0.268551072190435</v>
      </c>
      <c r="AK265" s="1">
        <v>-2.1529034212049298</v>
      </c>
      <c r="AL265" s="1">
        <v>0.48</v>
      </c>
      <c r="AM265" s="1">
        <v>75</v>
      </c>
      <c r="AN265" s="1">
        <v>0.94508106992869201</v>
      </c>
      <c r="AO265" s="1">
        <v>-4.0363330892376802E-3</v>
      </c>
      <c r="AP265" s="1">
        <v>3.2265483508555202E-2</v>
      </c>
      <c r="AQ265" s="1">
        <v>0.17962595444020599</v>
      </c>
      <c r="AR265" s="1">
        <v>-1.6853075750453199</v>
      </c>
      <c r="AS265" s="1">
        <v>0.48</v>
      </c>
      <c r="AT265" s="1">
        <v>170</v>
      </c>
      <c r="AU265" s="1">
        <v>1.97774357534151</v>
      </c>
      <c r="AV265" s="1">
        <v>-2.96416524428182E-3</v>
      </c>
      <c r="AW265" s="1">
        <v>9.1107859840981603E-2</v>
      </c>
      <c r="AX265" s="1">
        <v>0.30184078558236899</v>
      </c>
      <c r="AY265" s="1">
        <v>-1.66944997361994</v>
      </c>
      <c r="AZ265" s="1">
        <v>0.494117647058823</v>
      </c>
      <c r="BA265" s="1">
        <v>820</v>
      </c>
      <c r="BB265" s="1">
        <v>0</v>
      </c>
      <c r="BC265" s="1">
        <v>0.60738353354819696</v>
      </c>
      <c r="BD265" s="1">
        <f t="shared" ref="BD265:BD328" si="13">AU265-BC265</f>
        <v>1.3703600417933131</v>
      </c>
      <c r="BE265" s="1">
        <f t="shared" ref="BE265:BE328" si="14">AG265-ABS(BC265)</f>
        <v>1.1211193591652331</v>
      </c>
      <c r="BF265">
        <f>VLOOKUP($B265,vols!$A$1:$E$506,4,0)</f>
        <v>36</v>
      </c>
      <c r="BG265">
        <f>VLOOKUP($B265,vols!$A$1:$E$506,5,0)</f>
        <v>32</v>
      </c>
    </row>
    <row r="266" spans="1:59" hidden="1" x14ac:dyDescent="0.15">
      <c r="A266">
        <v>76</v>
      </c>
      <c r="B266" t="s">
        <v>129</v>
      </c>
      <c r="D266" s="1">
        <v>240</v>
      </c>
      <c r="E266" s="1">
        <v>2.4550098131354101</v>
      </c>
      <c r="F266" s="1">
        <v>-1.9215607742122001E-3</v>
      </c>
      <c r="G266" s="1">
        <v>6.5655593637105103E-2</v>
      </c>
      <c r="H266" s="1">
        <v>0.256233474856633</v>
      </c>
      <c r="I266" s="1">
        <v>-1.7998217682875499</v>
      </c>
      <c r="J266" s="1">
        <v>0.44166666666666599</v>
      </c>
      <c r="K266" s="1">
        <v>127</v>
      </c>
      <c r="L266" s="1">
        <v>1.1621475298347099</v>
      </c>
      <c r="M266" s="2">
        <v>-2.5099367630596601E-3</v>
      </c>
      <c r="N266" s="1">
        <v>2.7664846475147602E-2</v>
      </c>
      <c r="O266" s="1">
        <v>0.16632752771308601</v>
      </c>
      <c r="P266" s="1">
        <v>-1.9164715143150399</v>
      </c>
      <c r="Q266" s="1">
        <v>0.440944881889763</v>
      </c>
      <c r="R266" s="1">
        <v>113</v>
      </c>
      <c r="S266" s="1">
        <v>1.2928622833007</v>
      </c>
      <c r="T266" s="1">
        <v>-1.2602886451535599E-3</v>
      </c>
      <c r="U266" s="1">
        <v>3.7990747161957397E-2</v>
      </c>
      <c r="V266" s="1">
        <v>0.19491215242246299</v>
      </c>
      <c r="W266" s="1">
        <v>-0.73065027055717102</v>
      </c>
      <c r="X266" s="1">
        <v>0.44247787610619399</v>
      </c>
      <c r="Y266" s="1">
        <v>112</v>
      </c>
      <c r="Z266" s="1">
        <v>1.5153801067852799</v>
      </c>
      <c r="AA266" s="1">
        <v>-2.2842307742853099E-3</v>
      </c>
      <c r="AB266" s="1">
        <v>3.5929605358976498E-2</v>
      </c>
      <c r="AC266" s="1">
        <v>0.18955106266907701</v>
      </c>
      <c r="AD266" s="1">
        <v>-1.34968299896369</v>
      </c>
      <c r="AE266" s="1">
        <v>0.46428571428571402</v>
      </c>
      <c r="AF266" s="1">
        <v>128</v>
      </c>
      <c r="AG266" s="1">
        <v>0.93962970635012899</v>
      </c>
      <c r="AH266" s="1">
        <v>-1.60422452414823E-3</v>
      </c>
      <c r="AI266" s="1">
        <v>2.9725988278128501E-2</v>
      </c>
      <c r="AJ266" s="1">
        <v>0.17241226255150299</v>
      </c>
      <c r="AK266" s="1">
        <v>-1.19098685935772</v>
      </c>
      <c r="AL266" s="1">
        <v>0.421875</v>
      </c>
      <c r="AM266" s="1">
        <v>59</v>
      </c>
      <c r="AN266" s="1">
        <v>1.00259378473771</v>
      </c>
      <c r="AO266" s="1">
        <v>-3.00905326801446E-4</v>
      </c>
      <c r="AP266" s="1">
        <v>1.6667632697387701E-2</v>
      </c>
      <c r="AQ266" s="1">
        <v>0.12910318624026099</v>
      </c>
      <c r="AR266" s="1">
        <v>-0.13751337049301099</v>
      </c>
      <c r="AS266" s="1">
        <v>0.47457627118644002</v>
      </c>
      <c r="AT266" s="1">
        <v>181</v>
      </c>
      <c r="AU266" s="1">
        <v>1.4524160283976899</v>
      </c>
      <c r="AV266" s="1">
        <v>-2.4498407266831199E-3</v>
      </c>
      <c r="AW266" s="1">
        <v>4.8987960939717301E-2</v>
      </c>
      <c r="AX266" s="1">
        <v>0.22133224107598301</v>
      </c>
      <c r="AY266" s="1">
        <v>-2.0034187941801802</v>
      </c>
      <c r="AZ266" s="1">
        <v>0.43093922651933703</v>
      </c>
      <c r="BA266" s="1">
        <v>774</v>
      </c>
      <c r="BB266" s="1">
        <v>0</v>
      </c>
      <c r="BC266" s="1">
        <v>9.5747982619491107E-2</v>
      </c>
      <c r="BD266" s="1">
        <f t="shared" si="13"/>
        <v>1.3566680457781988</v>
      </c>
      <c r="BE266" s="1">
        <f t="shared" si="14"/>
        <v>0.84388172373063786</v>
      </c>
      <c r="BF266">
        <f>VLOOKUP($B266,vols!$A$1:$E$506,4,0)</f>
        <v>244</v>
      </c>
      <c r="BG266">
        <f>VLOOKUP($B266,vols!$A$1:$E$506,5,0)</f>
        <v>213</v>
      </c>
    </row>
    <row r="267" spans="1:59" hidden="1" x14ac:dyDescent="0.15">
      <c r="A267">
        <v>49</v>
      </c>
      <c r="B267" t="s">
        <v>102</v>
      </c>
      <c r="D267" s="1">
        <v>257</v>
      </c>
      <c r="E267" s="1">
        <v>0.59088998584536301</v>
      </c>
      <c r="F267" s="1">
        <v>-2.7459675994260398E-3</v>
      </c>
      <c r="G267" s="1">
        <v>6.25911127304319E-2</v>
      </c>
      <c r="H267" s="1">
        <v>0.25018215909698999</v>
      </c>
      <c r="I267" s="1">
        <v>-2.8207993551566699</v>
      </c>
      <c r="J267" s="1">
        <v>0.40856031128404602</v>
      </c>
      <c r="K267" s="1">
        <v>129</v>
      </c>
      <c r="L267" s="1">
        <v>0.24918537531512</v>
      </c>
      <c r="M267" s="2">
        <v>-2.6211393457681101E-3</v>
      </c>
      <c r="N267" s="1">
        <v>2.8838991239148199E-2</v>
      </c>
      <c r="O267" s="1">
        <v>0.16982046766850001</v>
      </c>
      <c r="P267" s="1">
        <v>-1.99108493956175</v>
      </c>
      <c r="Q267" s="1">
        <v>0.42635658914728602</v>
      </c>
      <c r="R267" s="1">
        <v>128</v>
      </c>
      <c r="S267" s="1">
        <v>0.34170461053024198</v>
      </c>
      <c r="T267" s="1">
        <v>-2.8717710738156801E-3</v>
      </c>
      <c r="U267" s="1">
        <v>3.37521214912836E-2</v>
      </c>
      <c r="V267" s="1">
        <v>0.183717504585936</v>
      </c>
      <c r="W267" s="1">
        <v>-2.0008256604446899</v>
      </c>
      <c r="X267" s="1">
        <v>0.390625</v>
      </c>
      <c r="Y267" s="1">
        <v>119</v>
      </c>
      <c r="Z267" s="1">
        <v>0.14142559488998499</v>
      </c>
      <c r="AA267" s="1">
        <v>-3.7343971476244599E-3</v>
      </c>
      <c r="AB267" s="1">
        <v>4.1852324164484998E-2</v>
      </c>
      <c r="AC267" s="1">
        <v>0.204578405909531</v>
      </c>
      <c r="AD267" s="1">
        <v>-2.1722393357773502</v>
      </c>
      <c r="AE267" s="1">
        <v>0.39495798319327702</v>
      </c>
      <c r="AF267" s="1">
        <v>138</v>
      </c>
      <c r="AG267" s="1">
        <v>0.44946439095537699</v>
      </c>
      <c r="AH267" s="1">
        <v>-1.89362617742886E-3</v>
      </c>
      <c r="AI267" s="1">
        <v>2.0738788565946801E-2</v>
      </c>
      <c r="AJ267" s="1">
        <v>0.14400968219514501</v>
      </c>
      <c r="AK267" s="1">
        <v>-1.81460307738941</v>
      </c>
      <c r="AL267" s="1">
        <v>0.42028985507246303</v>
      </c>
      <c r="AM267" s="1">
        <v>54</v>
      </c>
      <c r="AN267" s="1">
        <v>-0.63645994911224202</v>
      </c>
      <c r="AO267" s="1">
        <v>-3.8761389838057902E-3</v>
      </c>
      <c r="AP267" s="1">
        <v>9.0808465584695693E-3</v>
      </c>
      <c r="AQ267" s="1">
        <v>9.5293475949141296E-2</v>
      </c>
      <c r="AR267" s="1">
        <v>-2.19649354838544</v>
      </c>
      <c r="AS267" s="1">
        <v>0.25925925925925902</v>
      </c>
      <c r="AT267" s="1">
        <v>203</v>
      </c>
      <c r="AU267" s="1">
        <v>1.2273499349576</v>
      </c>
      <c r="AV267" s="1">
        <v>-2.4453308764875899E-3</v>
      </c>
      <c r="AW267" s="1">
        <v>5.3510266171962299E-2</v>
      </c>
      <c r="AX267" s="1">
        <v>0.231322861325815</v>
      </c>
      <c r="AY267" s="1">
        <v>-2.1459278390465899</v>
      </c>
      <c r="AZ267" s="1">
        <v>0.44827586206896503</v>
      </c>
      <c r="BA267" s="1">
        <v>809</v>
      </c>
      <c r="BB267" s="1">
        <v>0</v>
      </c>
      <c r="BC267" s="1">
        <v>-0.11659574468085</v>
      </c>
      <c r="BD267" s="1">
        <f t="shared" si="13"/>
        <v>1.3439456796384501</v>
      </c>
      <c r="BE267" s="1">
        <f t="shared" si="14"/>
        <v>0.332868646274527</v>
      </c>
      <c r="BF267">
        <f>VLOOKUP($B267,vols!$A$1:$E$506,4,0)</f>
        <v>489</v>
      </c>
      <c r="BG267">
        <f>VLOOKUP($B267,vols!$A$1:$E$506,5,0)</f>
        <v>504</v>
      </c>
    </row>
    <row r="268" spans="1:59" hidden="1" x14ac:dyDescent="0.15">
      <c r="A268">
        <v>174</v>
      </c>
      <c r="B268" t="s">
        <v>227</v>
      </c>
      <c r="D268" s="1">
        <v>249</v>
      </c>
      <c r="E268" s="1">
        <v>2.0978116773459501</v>
      </c>
      <c r="F268" s="1">
        <v>-2.7272592944231999E-3</v>
      </c>
      <c r="G268" s="1">
        <v>0.122717180879246</v>
      </c>
      <c r="H268" s="1">
        <v>0.350310121006011</v>
      </c>
      <c r="I268" s="1">
        <v>-1.9307472563870001</v>
      </c>
      <c r="J268" s="1">
        <v>0.46184738955823201</v>
      </c>
      <c r="K268" s="1">
        <v>135</v>
      </c>
      <c r="L268" s="1">
        <v>1.1819249564852701</v>
      </c>
      <c r="M268" s="2">
        <v>-2.9323046854364799E-3</v>
      </c>
      <c r="N268" s="1">
        <v>4.8031490624473101E-2</v>
      </c>
      <c r="O268" s="1">
        <v>0.219160878407787</v>
      </c>
      <c r="P268" s="1">
        <v>-1.80625819448193</v>
      </c>
      <c r="Q268" s="1">
        <v>0.52592592592592502</v>
      </c>
      <c r="R268" s="1">
        <v>114</v>
      </c>
      <c r="S268" s="1">
        <v>0.91588672086067102</v>
      </c>
      <c r="T268" s="1">
        <v>-2.4822935617967198E-3</v>
      </c>
      <c r="U268" s="1">
        <v>7.4685690254772993E-2</v>
      </c>
      <c r="V268" s="1">
        <v>0.273286827810586</v>
      </c>
      <c r="W268" s="1">
        <v>-1.02639111709197</v>
      </c>
      <c r="X268" s="1">
        <v>0.38596491228070101</v>
      </c>
      <c r="Y268" s="1">
        <v>115</v>
      </c>
      <c r="Z268" s="1">
        <v>2.43141220086736</v>
      </c>
      <c r="AA268" s="1">
        <v>-4.0390846830636902E-4</v>
      </c>
      <c r="AB268" s="1">
        <v>3.9873945969121097E-2</v>
      </c>
      <c r="AC268" s="1">
        <v>0.19968461625553699</v>
      </c>
      <c r="AD268" s="1">
        <v>-0.23059145091077701</v>
      </c>
      <c r="AE268" s="1">
        <v>0.52173913043478204</v>
      </c>
      <c r="AF268" s="1">
        <v>134</v>
      </c>
      <c r="AG268" s="1">
        <v>-0.333600523521416</v>
      </c>
      <c r="AH268" s="1">
        <v>-4.7038413405226E-3</v>
      </c>
      <c r="AI268" s="1">
        <v>8.2843234910125102E-2</v>
      </c>
      <c r="AJ268" s="1">
        <v>0.28782500744397599</v>
      </c>
      <c r="AK268" s="1">
        <v>-2.1899234719996201</v>
      </c>
      <c r="AL268" s="1">
        <v>0.41044776119402898</v>
      </c>
      <c r="AM268" s="1">
        <v>69</v>
      </c>
      <c r="AN268" s="1">
        <v>0.20544513341901499</v>
      </c>
      <c r="AO268" s="1">
        <v>-1.70829234328123E-3</v>
      </c>
      <c r="AP268" s="1">
        <v>2.1351389166297301E-2</v>
      </c>
      <c r="AQ268" s="1">
        <v>0.14612114551391001</v>
      </c>
      <c r="AR268" s="1">
        <v>-0.806674292566259</v>
      </c>
      <c r="AS268" s="1">
        <v>0.46376811594202899</v>
      </c>
      <c r="AT268" s="1">
        <v>180</v>
      </c>
      <c r="AU268" s="1">
        <v>1.8923665439269299</v>
      </c>
      <c r="AV268" s="1">
        <v>-3.1200454376008398E-3</v>
      </c>
      <c r="AW268" s="1">
        <v>0.101365791712948</v>
      </c>
      <c r="AX268" s="1">
        <v>0.31837994866660302</v>
      </c>
      <c r="AY268" s="1">
        <v>-1.75415611337817</v>
      </c>
      <c r="AZ268" s="1">
        <v>0.46111111111111103</v>
      </c>
      <c r="BA268" s="1">
        <v>804</v>
      </c>
      <c r="BB268" s="1">
        <v>0</v>
      </c>
      <c r="BC268" s="1">
        <v>0.55250059255747797</v>
      </c>
      <c r="BD268" s="1">
        <f t="shared" si="13"/>
        <v>1.339865951369452</v>
      </c>
      <c r="BE268" s="1">
        <f t="shared" si="14"/>
        <v>-0.88610111607889397</v>
      </c>
      <c r="BF268">
        <f>VLOOKUP($B268,vols!$A$1:$E$506,4,0)</f>
        <v>313</v>
      </c>
      <c r="BG268">
        <f>VLOOKUP($B268,vols!$A$1:$E$506,5,0)</f>
        <v>355</v>
      </c>
    </row>
    <row r="269" spans="1:59" hidden="1" x14ac:dyDescent="0.15">
      <c r="A269">
        <v>31</v>
      </c>
      <c r="B269" t="s">
        <v>84</v>
      </c>
      <c r="D269" s="1">
        <v>238</v>
      </c>
      <c r="E269" s="1">
        <v>3.29</v>
      </c>
      <c r="F269" s="1">
        <v>0</v>
      </c>
      <c r="G269" s="1">
        <v>0.06</v>
      </c>
      <c r="H269" s="1">
        <v>0.25</v>
      </c>
      <c r="I269" s="1">
        <v>-1.2</v>
      </c>
      <c r="J269" s="1">
        <v>0.45</v>
      </c>
      <c r="K269" s="1">
        <v>124</v>
      </c>
      <c r="L269" s="1">
        <v>1.94</v>
      </c>
      <c r="M269" s="2">
        <v>0</v>
      </c>
      <c r="N269" s="1">
        <v>0.02</v>
      </c>
      <c r="O269" s="1">
        <v>0.13</v>
      </c>
      <c r="P269" s="1">
        <v>-1.37</v>
      </c>
      <c r="Q269" s="1">
        <v>0.51</v>
      </c>
      <c r="R269" s="1">
        <v>114</v>
      </c>
      <c r="S269" s="1">
        <v>1.36</v>
      </c>
      <c r="T269" s="1">
        <v>0</v>
      </c>
      <c r="U269" s="1">
        <v>0.04</v>
      </c>
      <c r="V269" s="1">
        <v>0.21</v>
      </c>
      <c r="W269" s="1">
        <v>-0.54</v>
      </c>
      <c r="X269" s="1">
        <v>0.39</v>
      </c>
      <c r="Y269" s="1">
        <v>108</v>
      </c>
      <c r="Z269" s="1">
        <v>2.7</v>
      </c>
      <c r="AA269" s="1">
        <v>0</v>
      </c>
      <c r="AB269" s="1">
        <v>0.04</v>
      </c>
      <c r="AC269" s="1">
        <v>0.2</v>
      </c>
      <c r="AD269" s="1">
        <v>0.27</v>
      </c>
      <c r="AE269" s="1">
        <v>0.49</v>
      </c>
      <c r="AF269" s="1">
        <v>130</v>
      </c>
      <c r="AG269" s="1">
        <v>0.59</v>
      </c>
      <c r="AH269" s="1">
        <v>0</v>
      </c>
      <c r="AI269" s="1">
        <v>0.02</v>
      </c>
      <c r="AJ269" s="1">
        <v>0.15</v>
      </c>
      <c r="AK269" s="1">
        <v>-2.35</v>
      </c>
      <c r="AL269" s="1">
        <v>0.42</v>
      </c>
      <c r="AM269" s="1">
        <v>64</v>
      </c>
      <c r="AN269" s="1">
        <v>0.85</v>
      </c>
      <c r="AO269" s="1">
        <v>0</v>
      </c>
      <c r="AP269" s="1">
        <v>0.02</v>
      </c>
      <c r="AQ269" s="1">
        <v>0.14000000000000001</v>
      </c>
      <c r="AR269" s="1">
        <v>-0.74</v>
      </c>
      <c r="AS269" s="1">
        <v>0.47</v>
      </c>
      <c r="AT269" s="1">
        <v>174</v>
      </c>
      <c r="AU269" s="1">
        <v>2.44</v>
      </c>
      <c r="AV269" s="1">
        <v>0</v>
      </c>
      <c r="AW269" s="1">
        <v>0.04</v>
      </c>
      <c r="AX269" s="1">
        <v>0.2</v>
      </c>
      <c r="AY269" s="1">
        <v>-0.94</v>
      </c>
      <c r="AZ269" s="1">
        <v>0.44</v>
      </c>
      <c r="BA269" s="1">
        <v>784</v>
      </c>
      <c r="BB269" s="1">
        <v>0</v>
      </c>
      <c r="BC269" s="1">
        <v>1.1393129770992301</v>
      </c>
      <c r="BD269" s="1">
        <f t="shared" si="13"/>
        <v>1.3006870229007699</v>
      </c>
      <c r="BE269" s="1">
        <f t="shared" si="14"/>
        <v>-0.5493129770992301</v>
      </c>
      <c r="BF269">
        <f>VLOOKUP($B269,vols!$A$1:$E$506,4,0)</f>
        <v>453</v>
      </c>
      <c r="BG269">
        <f>VLOOKUP($B269,vols!$A$1:$E$506,5,0)</f>
        <v>464</v>
      </c>
    </row>
    <row r="270" spans="1:59" hidden="1" x14ac:dyDescent="0.15">
      <c r="A270">
        <v>0</v>
      </c>
      <c r="B270" t="s">
        <v>53</v>
      </c>
      <c r="D270" s="1">
        <v>237</v>
      </c>
      <c r="E270" s="1">
        <v>2.54</v>
      </c>
      <c r="F270" s="1">
        <v>0</v>
      </c>
      <c r="G270" s="1">
        <v>0.05</v>
      </c>
      <c r="H270" s="1">
        <v>0.22</v>
      </c>
      <c r="I270" s="1">
        <v>-2.0299999999999998</v>
      </c>
      <c r="J270" s="1">
        <v>0.47</v>
      </c>
      <c r="K270" s="1">
        <v>129</v>
      </c>
      <c r="L270" s="1">
        <v>1.49</v>
      </c>
      <c r="M270" s="2">
        <v>0</v>
      </c>
      <c r="N270" s="1">
        <v>0.02</v>
      </c>
      <c r="O270" s="1">
        <v>0.14000000000000001</v>
      </c>
      <c r="P270" s="1">
        <v>-1.72</v>
      </c>
      <c r="Q270" s="1">
        <v>0.51</v>
      </c>
      <c r="R270" s="1">
        <v>108</v>
      </c>
      <c r="S270" s="1">
        <v>1.05</v>
      </c>
      <c r="T270" s="1">
        <v>0</v>
      </c>
      <c r="U270" s="1">
        <v>0.03</v>
      </c>
      <c r="V270" s="1">
        <v>0.17</v>
      </c>
      <c r="W270" s="1">
        <v>-1.2</v>
      </c>
      <c r="X270" s="1">
        <v>0.42</v>
      </c>
      <c r="Y270" s="1">
        <v>111</v>
      </c>
      <c r="Z270" s="1">
        <v>1.52</v>
      </c>
      <c r="AA270" s="1">
        <v>0</v>
      </c>
      <c r="AB270" s="1">
        <v>0.02</v>
      </c>
      <c r="AC270" s="1">
        <v>0.14000000000000001</v>
      </c>
      <c r="AD270" s="1">
        <v>-0.95</v>
      </c>
      <c r="AE270" s="1">
        <v>0.5</v>
      </c>
      <c r="AF270" s="1">
        <v>126</v>
      </c>
      <c r="AG270" s="1">
        <v>1.03</v>
      </c>
      <c r="AH270" s="1">
        <v>0</v>
      </c>
      <c r="AI270" s="1">
        <v>0.03</v>
      </c>
      <c r="AJ270" s="1">
        <v>0.16</v>
      </c>
      <c r="AK270" s="1">
        <v>-1.87</v>
      </c>
      <c r="AL270" s="1">
        <v>0.44</v>
      </c>
      <c r="AM270" s="1">
        <v>70</v>
      </c>
      <c r="AN270" s="1">
        <v>0.45</v>
      </c>
      <c r="AO270" s="1">
        <v>0</v>
      </c>
      <c r="AP270" s="1">
        <v>0.01</v>
      </c>
      <c r="AQ270" s="1">
        <v>0.11</v>
      </c>
      <c r="AR270" s="1">
        <v>-1.57</v>
      </c>
      <c r="AS270" s="1">
        <v>0.47</v>
      </c>
      <c r="AT270" s="1">
        <v>167</v>
      </c>
      <c r="AU270" s="1">
        <v>2.09</v>
      </c>
      <c r="AV270" s="1">
        <v>0</v>
      </c>
      <c r="AW270" s="1">
        <v>0.03</v>
      </c>
      <c r="AX270" s="1">
        <v>0.19</v>
      </c>
      <c r="AY270" s="1">
        <v>-1.44</v>
      </c>
      <c r="AZ270" s="1">
        <v>0.47</v>
      </c>
      <c r="BA270" s="1">
        <v>792</v>
      </c>
      <c r="BB270" s="1">
        <v>0</v>
      </c>
      <c r="BC270" s="1">
        <v>0.79190506463233701</v>
      </c>
      <c r="BD270" s="1">
        <f t="shared" si="13"/>
        <v>1.2980949353676627</v>
      </c>
      <c r="BE270" s="1">
        <f t="shared" si="14"/>
        <v>0.23809493536766302</v>
      </c>
      <c r="BF270">
        <f>VLOOKUP($B270,vols!$A$1:$E$506,4,0)</f>
        <v>475</v>
      </c>
      <c r="BG270">
        <f>VLOOKUP($B270,vols!$A$1:$E$506,5,0)</f>
        <v>478</v>
      </c>
    </row>
    <row r="271" spans="1:59" hidden="1" x14ac:dyDescent="0.15">
      <c r="A271">
        <v>138</v>
      </c>
      <c r="B271" t="s">
        <v>191</v>
      </c>
      <c r="D271" s="1">
        <v>251</v>
      </c>
      <c r="E271" s="1">
        <v>2.5529218126333699</v>
      </c>
      <c r="F271" s="1">
        <v>-2.4804039449989801E-3</v>
      </c>
      <c r="G271" s="1">
        <v>0.109842014432674</v>
      </c>
      <c r="H271" s="1">
        <v>0.331424221252272</v>
      </c>
      <c r="I271" s="1">
        <v>-1.87101891318238</v>
      </c>
      <c r="J271" s="1">
        <v>0.45418326693227001</v>
      </c>
      <c r="K271" s="1">
        <v>129</v>
      </c>
      <c r="L271" s="1">
        <v>2.4858406877007901</v>
      </c>
      <c r="M271" s="2">
        <v>-1.79535763383909E-3</v>
      </c>
      <c r="N271" s="1">
        <v>4.1474153475399601E-2</v>
      </c>
      <c r="O271" s="1">
        <v>0.203652040194542</v>
      </c>
      <c r="P271" s="1">
        <v>-1.13723945286284</v>
      </c>
      <c r="Q271" s="1">
        <v>0.51162790697674398</v>
      </c>
      <c r="R271" s="1">
        <v>122</v>
      </c>
      <c r="S271" s="1">
        <v>6.7081124932586E-2</v>
      </c>
      <c r="T271" s="1">
        <v>-3.2107425742520799E-3</v>
      </c>
      <c r="U271" s="1">
        <v>6.83678609572754E-2</v>
      </c>
      <c r="V271" s="1">
        <v>0.26147248604255702</v>
      </c>
      <c r="W271" s="1">
        <v>-1.4858154192991</v>
      </c>
      <c r="X271" s="1">
        <v>0.393442622950819</v>
      </c>
      <c r="Y271" s="1">
        <v>122</v>
      </c>
      <c r="Z271" s="1">
        <v>1.6053455294972101</v>
      </c>
      <c r="AA271" s="1">
        <v>-2.22836461002917E-3</v>
      </c>
      <c r="AB271" s="1">
        <v>4.5406372552466101E-2</v>
      </c>
      <c r="AC271" s="1">
        <v>0.21308771093722401</v>
      </c>
      <c r="AD271" s="1">
        <v>-1.2653574278291599</v>
      </c>
      <c r="AE271" s="1">
        <v>0.45901639344262202</v>
      </c>
      <c r="AF271" s="1">
        <v>129</v>
      </c>
      <c r="AG271" s="1">
        <v>0.94757628313615705</v>
      </c>
      <c r="AH271" s="1">
        <v>-2.7168129336140601E-3</v>
      </c>
      <c r="AI271" s="1">
        <v>6.4435641880208797E-2</v>
      </c>
      <c r="AJ271" s="1">
        <v>0.25384176543706999</v>
      </c>
      <c r="AK271" s="1">
        <v>-1.3806588046406301</v>
      </c>
      <c r="AL271" s="1">
        <v>0.44961240310077499</v>
      </c>
      <c r="AM271" s="1">
        <v>66</v>
      </c>
      <c r="AN271" s="1">
        <v>0.349180760451201</v>
      </c>
      <c r="AO271" s="1">
        <v>-2.33262705354326E-3</v>
      </c>
      <c r="AP271" s="1">
        <v>3.1276290859745898E-2</v>
      </c>
      <c r="AQ271" s="1">
        <v>0.17685104144376901</v>
      </c>
      <c r="AR271" s="1">
        <v>-0.87052575024165302</v>
      </c>
      <c r="AS271" s="1">
        <v>0.439393939393939</v>
      </c>
      <c r="AT271" s="1">
        <v>185</v>
      </c>
      <c r="AU271" s="1">
        <v>2.2037410521821701</v>
      </c>
      <c r="AV271" s="1">
        <v>-2.5334108734559198E-3</v>
      </c>
      <c r="AW271" s="1">
        <v>7.8565723572928903E-2</v>
      </c>
      <c r="AX271" s="1">
        <v>0.28029577872834399</v>
      </c>
      <c r="AY271" s="1">
        <v>-1.66305608607708</v>
      </c>
      <c r="AZ271" s="1">
        <v>0.45945945945945899</v>
      </c>
      <c r="BA271" s="1">
        <v>814</v>
      </c>
      <c r="BB271" s="1">
        <v>0</v>
      </c>
      <c r="BC271" s="1">
        <v>0.90578358208955201</v>
      </c>
      <c r="BD271" s="1">
        <f t="shared" si="13"/>
        <v>1.297957470092618</v>
      </c>
      <c r="BE271" s="1">
        <f t="shared" si="14"/>
        <v>4.1792701046605041E-2</v>
      </c>
      <c r="BF271">
        <f>VLOOKUP($B271,vols!$A$1:$E$506,4,0)</f>
        <v>234</v>
      </c>
      <c r="BG271">
        <f>VLOOKUP($B271,vols!$A$1:$E$506,5,0)</f>
        <v>282</v>
      </c>
    </row>
    <row r="272" spans="1:59" hidden="1" x14ac:dyDescent="0.15">
      <c r="A272">
        <v>382</v>
      </c>
      <c r="B272" t="s">
        <v>435</v>
      </c>
      <c r="D272" s="1">
        <v>224</v>
      </c>
      <c r="E272" s="1">
        <v>4.0855338814684696</v>
      </c>
      <c r="F272" s="1">
        <v>-9.1156677419003602E-4</v>
      </c>
      <c r="G272" s="1">
        <v>8.3496370885067103E-2</v>
      </c>
      <c r="H272" s="1">
        <v>0.28895738593271297</v>
      </c>
      <c r="I272" s="1">
        <v>-0.70664730288678601</v>
      </c>
      <c r="J272" s="1">
        <v>0.50892857142857095</v>
      </c>
      <c r="K272" s="1">
        <v>124</v>
      </c>
      <c r="L272" s="1">
        <v>2.91159412102252</v>
      </c>
      <c r="M272" s="2">
        <v>-6.5420225720382995E-4</v>
      </c>
      <c r="N272" s="1">
        <v>3.8442629023484699E-2</v>
      </c>
      <c r="O272" s="1">
        <v>0.19606791941438201</v>
      </c>
      <c r="P272" s="1">
        <v>-0.41373968844861603</v>
      </c>
      <c r="Q272" s="1">
        <v>0.55645161290322498</v>
      </c>
      <c r="R272" s="1">
        <v>100</v>
      </c>
      <c r="S272" s="1">
        <v>1.1739397604459401</v>
      </c>
      <c r="T272" s="1">
        <v>-1.2306987752529299E-3</v>
      </c>
      <c r="U272" s="1">
        <v>4.5053741861582397E-2</v>
      </c>
      <c r="V272" s="1">
        <v>0.21225866734148299</v>
      </c>
      <c r="W272" s="1">
        <v>-0.57981084620350298</v>
      </c>
      <c r="X272" s="1">
        <v>0.45</v>
      </c>
      <c r="Y272" s="1">
        <v>110</v>
      </c>
      <c r="Z272" s="1">
        <v>2.5841422303417598</v>
      </c>
      <c r="AA272" s="1">
        <v>-5.0543293484816101E-4</v>
      </c>
      <c r="AB272" s="1">
        <v>5.9284104502982903E-2</v>
      </c>
      <c r="AC272" s="1">
        <v>0.243483273558951</v>
      </c>
      <c r="AD272" s="1">
        <v>-0.228342678413335</v>
      </c>
      <c r="AE272" s="1">
        <v>0.5</v>
      </c>
      <c r="AF272" s="1">
        <v>114</v>
      </c>
      <c r="AG272" s="1">
        <v>1.50139165112671</v>
      </c>
      <c r="AH272" s="1">
        <v>-1.30345030337956E-3</v>
      </c>
      <c r="AI272" s="1">
        <v>2.42122663820841E-2</v>
      </c>
      <c r="AJ272" s="1">
        <v>0.15560291251157199</v>
      </c>
      <c r="AK272" s="1">
        <v>-0.95495214187728605</v>
      </c>
      <c r="AL272" s="1">
        <v>0.51754385964912197</v>
      </c>
      <c r="AM272" s="1">
        <v>64</v>
      </c>
      <c r="AN272" s="1">
        <v>1.1742969423001</v>
      </c>
      <c r="AO272" s="1">
        <v>-2.3297204346469699E-3</v>
      </c>
      <c r="AP272" s="1">
        <v>2.14857981569305E-2</v>
      </c>
      <c r="AQ272" s="1">
        <v>0.14658034710332199</v>
      </c>
      <c r="AR272" s="1">
        <v>-1.01720394830492</v>
      </c>
      <c r="AS272" s="1">
        <v>0.453125</v>
      </c>
      <c r="AT272" s="1">
        <v>160</v>
      </c>
      <c r="AU272" s="1">
        <v>2.9112369391683601</v>
      </c>
      <c r="AV272" s="1">
        <v>-3.4430531000726101E-4</v>
      </c>
      <c r="AW272" s="1">
        <v>6.2010572728136502E-2</v>
      </c>
      <c r="AX272" s="1">
        <v>0.24901922160374801</v>
      </c>
      <c r="AY272" s="1">
        <v>-0.22122328246942299</v>
      </c>
      <c r="AZ272" s="1">
        <v>0.53125</v>
      </c>
      <c r="BA272" s="1">
        <v>751</v>
      </c>
      <c r="BB272" s="1">
        <v>0</v>
      </c>
      <c r="BC272" s="1">
        <v>1.63</v>
      </c>
      <c r="BD272" s="1">
        <f t="shared" si="13"/>
        <v>1.2812369391683602</v>
      </c>
      <c r="BE272" s="1">
        <f t="shared" si="14"/>
        <v>-0.12860834887328987</v>
      </c>
      <c r="BF272">
        <f>VLOOKUP($B272,vols!$A$1:$E$506,4,0)</f>
        <v>414</v>
      </c>
      <c r="BG272">
        <f>VLOOKUP($B272,vols!$A$1:$E$506,5,0)</f>
        <v>387</v>
      </c>
    </row>
    <row r="273" spans="1:59" hidden="1" x14ac:dyDescent="0.15">
      <c r="A273">
        <v>205</v>
      </c>
      <c r="B273" t="s">
        <v>258</v>
      </c>
      <c r="D273" s="1">
        <v>237</v>
      </c>
      <c r="E273" s="1">
        <v>3.5516724535426398</v>
      </c>
      <c r="F273" s="1">
        <v>-1.25931434050198E-3</v>
      </c>
      <c r="G273" s="1">
        <v>5.8586884334124303E-2</v>
      </c>
      <c r="H273" s="1">
        <v>0.24204727706405599</v>
      </c>
      <c r="I273" s="1">
        <v>-1.2330545599155101</v>
      </c>
      <c r="J273" s="1">
        <v>0.46413502109704602</v>
      </c>
      <c r="K273" s="1">
        <v>130</v>
      </c>
      <c r="L273" s="1">
        <v>2.5531400934027499</v>
      </c>
      <c r="M273" s="2">
        <v>-5.0243770868425397E-4</v>
      </c>
      <c r="N273" s="1">
        <v>2.6377545491764201E-2</v>
      </c>
      <c r="O273" s="1">
        <v>0.16241165442099301</v>
      </c>
      <c r="P273" s="1">
        <v>-0.402168812095483</v>
      </c>
      <c r="Q273" s="1">
        <v>0.54615384615384599</v>
      </c>
      <c r="R273" s="1">
        <v>107</v>
      </c>
      <c r="S273" s="1">
        <v>0.99853236013989499</v>
      </c>
      <c r="T273" s="1">
        <v>-2.17888408009362E-3</v>
      </c>
      <c r="U273" s="1">
        <v>3.2209338842360102E-2</v>
      </c>
      <c r="V273" s="1">
        <v>0.179469604229686</v>
      </c>
      <c r="W273" s="1">
        <v>-1.2990533832773301</v>
      </c>
      <c r="X273" s="1">
        <v>0.36448598130841098</v>
      </c>
      <c r="Y273" s="1">
        <v>112</v>
      </c>
      <c r="Z273" s="1">
        <v>1.7506628110767299</v>
      </c>
      <c r="AA273" s="1">
        <v>-1.44599408763178E-3</v>
      </c>
      <c r="AB273" s="1">
        <v>3.0790249467734301E-2</v>
      </c>
      <c r="AC273" s="1">
        <v>0.17547150614197801</v>
      </c>
      <c r="AD273" s="1">
        <v>-0.92294949405472704</v>
      </c>
      <c r="AE273" s="1">
        <v>0.48214285714285698</v>
      </c>
      <c r="AF273" s="1">
        <v>125</v>
      </c>
      <c r="AG273" s="1">
        <v>1.8010096424659101</v>
      </c>
      <c r="AH273" s="1">
        <v>-1.09204928707368E-3</v>
      </c>
      <c r="AI273" s="1">
        <v>2.7796634866389901E-2</v>
      </c>
      <c r="AJ273" s="1">
        <v>0.16672322833483599</v>
      </c>
      <c r="AK273" s="1">
        <v>-0.81875910302108701</v>
      </c>
      <c r="AL273" s="1">
        <v>0.44800000000000001</v>
      </c>
      <c r="AM273" s="1">
        <v>61</v>
      </c>
      <c r="AN273" s="1">
        <v>0.50259982399727998</v>
      </c>
      <c r="AO273" s="1">
        <v>-1.4332176559443E-3</v>
      </c>
      <c r="AP273" s="1">
        <v>2.2058188064303999E-2</v>
      </c>
      <c r="AQ273" s="1">
        <v>0.14851999213676201</v>
      </c>
      <c r="AR273" s="1">
        <v>-0.58864988985521205</v>
      </c>
      <c r="AS273" s="1">
        <v>0.40983606557377</v>
      </c>
      <c r="AT273" s="1">
        <v>176</v>
      </c>
      <c r="AU273" s="1">
        <v>3.0490726295453601</v>
      </c>
      <c r="AV273" s="1">
        <v>-1.19904103230891E-3</v>
      </c>
      <c r="AW273" s="1">
        <v>3.6528696269820297E-2</v>
      </c>
      <c r="AX273" s="1">
        <v>0.19112481856059399</v>
      </c>
      <c r="AY273" s="1">
        <v>-1.10415394126044</v>
      </c>
      <c r="AZ273" s="1">
        <v>0.48295454545454503</v>
      </c>
      <c r="BA273" s="1">
        <v>769</v>
      </c>
      <c r="BB273" s="1">
        <v>0</v>
      </c>
      <c r="BC273" s="1">
        <v>1.7749694251936301</v>
      </c>
      <c r="BD273" s="1">
        <f t="shared" si="13"/>
        <v>1.27410320435173</v>
      </c>
      <c r="BE273" s="1">
        <f t="shared" si="14"/>
        <v>2.6040217272280008E-2</v>
      </c>
      <c r="BF273">
        <f>VLOOKUP($B273,vols!$A$1:$E$506,4,0)</f>
        <v>431</v>
      </c>
      <c r="BG273">
        <f>VLOOKUP($B273,vols!$A$1:$E$506,5,0)</f>
        <v>446</v>
      </c>
    </row>
    <row r="274" spans="1:59" hidden="1" x14ac:dyDescent="0.15">
      <c r="A274">
        <v>351</v>
      </c>
      <c r="B274" t="s">
        <v>404</v>
      </c>
      <c r="D274" s="1">
        <v>240</v>
      </c>
      <c r="E274" s="1">
        <v>2.17337060140872</v>
      </c>
      <c r="F274" s="1">
        <v>-1.6993793679377701E-3</v>
      </c>
      <c r="G274" s="1">
        <v>4.4774074884248602E-2</v>
      </c>
      <c r="H274" s="1">
        <v>0.211598853693134</v>
      </c>
      <c r="I274" s="1">
        <v>-1.9274728628565301</v>
      </c>
      <c r="J274" s="1">
        <v>0.454166666666666</v>
      </c>
      <c r="K274" s="1">
        <v>122</v>
      </c>
      <c r="L274" s="1">
        <v>1.06504519376697</v>
      </c>
      <c r="M274" s="2">
        <v>-1.82696027424904E-3</v>
      </c>
      <c r="N274" s="1">
        <v>1.3543991426000599E-2</v>
      </c>
      <c r="O274" s="1">
        <v>0.116378655371166</v>
      </c>
      <c r="P274" s="1">
        <v>-1.91520646760803</v>
      </c>
      <c r="Q274" s="1">
        <v>0.47540983606557302</v>
      </c>
      <c r="R274" s="1">
        <v>118</v>
      </c>
      <c r="S274" s="1">
        <v>1.1083254076417499</v>
      </c>
      <c r="T274" s="1">
        <v>-1.56747368514138E-3</v>
      </c>
      <c r="U274" s="1">
        <v>3.12300834582479E-2</v>
      </c>
      <c r="V274" s="1">
        <v>0.176720353831266</v>
      </c>
      <c r="W274" s="1">
        <v>-1.04663605994862</v>
      </c>
      <c r="X274" s="1">
        <v>0.43220338983050799</v>
      </c>
      <c r="Y274" s="1">
        <v>116</v>
      </c>
      <c r="Z274" s="1">
        <v>1.10564854907874</v>
      </c>
      <c r="AA274" s="1">
        <v>-2.5042023259251398E-3</v>
      </c>
      <c r="AB274" s="1">
        <v>1.9253761413225799E-2</v>
      </c>
      <c r="AC274" s="1">
        <v>0.138757923785367</v>
      </c>
      <c r="AD274" s="1">
        <v>-2.0934838305641299</v>
      </c>
      <c r="AE274" s="1">
        <v>0.5</v>
      </c>
      <c r="AF274" s="1">
        <v>124</v>
      </c>
      <c r="AG274" s="1">
        <v>1.06772205232998</v>
      </c>
      <c r="AH274" s="1">
        <v>-9.4648047175604696E-4</v>
      </c>
      <c r="AI274" s="1">
        <v>2.5520313471022699E-2</v>
      </c>
      <c r="AJ274" s="1">
        <v>0.15975078550987701</v>
      </c>
      <c r="AK274" s="1">
        <v>-0.73466667549182996</v>
      </c>
      <c r="AL274" s="1">
        <v>0.41129032258064502</v>
      </c>
      <c r="AM274" s="1">
        <v>62</v>
      </c>
      <c r="AN274" s="1">
        <v>0.70764744844389704</v>
      </c>
      <c r="AO274" s="1">
        <v>-1.1458157410641199E-3</v>
      </c>
      <c r="AP274" s="1">
        <v>1.5644363939365399E-2</v>
      </c>
      <c r="AQ274" s="1">
        <v>0.12507743177474201</v>
      </c>
      <c r="AR274" s="1">
        <v>-0.56797277444835403</v>
      </c>
      <c r="AS274" s="1">
        <v>0.46774193548387</v>
      </c>
      <c r="AT274" s="1">
        <v>178</v>
      </c>
      <c r="AU274" s="1">
        <v>1.46572315296482</v>
      </c>
      <c r="AV274" s="1">
        <v>-1.8921936649387099E-3</v>
      </c>
      <c r="AW274" s="1">
        <v>2.9129710944883098E-2</v>
      </c>
      <c r="AX274" s="1">
        <v>0.170674283197215</v>
      </c>
      <c r="AY274" s="1">
        <v>-1.9734107918877499</v>
      </c>
      <c r="AZ274" s="1">
        <v>0.449438202247191</v>
      </c>
      <c r="BA274" s="1">
        <v>748</v>
      </c>
      <c r="BB274" s="1">
        <v>0</v>
      </c>
      <c r="BC274" s="1">
        <v>0.19370567375886499</v>
      </c>
      <c r="BD274" s="1">
        <f t="shared" si="13"/>
        <v>1.2720174792059551</v>
      </c>
      <c r="BE274" s="1">
        <f t="shared" si="14"/>
        <v>0.87401637857111503</v>
      </c>
      <c r="BF274">
        <f>VLOOKUP($B274,vols!$A$1:$E$506,4,0)</f>
        <v>336</v>
      </c>
      <c r="BG274">
        <f>VLOOKUP($B274,vols!$A$1:$E$506,5,0)</f>
        <v>94</v>
      </c>
    </row>
    <row r="275" spans="1:59" hidden="1" x14ac:dyDescent="0.15">
      <c r="A275">
        <v>57</v>
      </c>
      <c r="B275" t="s">
        <v>110</v>
      </c>
      <c r="D275" s="1">
        <v>238</v>
      </c>
      <c r="E275" s="1">
        <v>2.3006463820418599</v>
      </c>
      <c r="F275" s="1">
        <v>-4.5641165674931497E-3</v>
      </c>
      <c r="G275" s="1">
        <v>0.12875244338379299</v>
      </c>
      <c r="H275" s="1">
        <v>0.35882090711634002</v>
      </c>
      <c r="I275" s="1">
        <v>-3.01458361272454</v>
      </c>
      <c r="J275" s="1">
        <v>0.41596638655462098</v>
      </c>
      <c r="K275" s="1">
        <v>125</v>
      </c>
      <c r="L275" s="1">
        <v>1.78646692119803</v>
      </c>
      <c r="M275" s="2">
        <v>-4.3008334681010297E-3</v>
      </c>
      <c r="N275" s="1">
        <v>5.2803025192707603E-2</v>
      </c>
      <c r="O275" s="1">
        <v>0.22978908849792601</v>
      </c>
      <c r="P275" s="1">
        <v>-2.3208384415926702</v>
      </c>
      <c r="Q275" s="1">
        <v>0.44</v>
      </c>
      <c r="R275" s="1">
        <v>113</v>
      </c>
      <c r="S275" s="1">
        <v>0.51417946084382404</v>
      </c>
      <c r="T275" s="1">
        <v>-4.8530289951446599E-3</v>
      </c>
      <c r="U275" s="1">
        <v>7.5949418191085402E-2</v>
      </c>
      <c r="V275" s="1">
        <v>0.27558922001973402</v>
      </c>
      <c r="W275" s="1">
        <v>-1.9898901575761101</v>
      </c>
      <c r="X275" s="1">
        <v>0.38938053097345099</v>
      </c>
      <c r="Y275" s="1">
        <v>109</v>
      </c>
      <c r="Z275" s="1">
        <v>0.99516732559250998</v>
      </c>
      <c r="AA275" s="1">
        <v>-5.2341314843013702E-3</v>
      </c>
      <c r="AB275" s="1">
        <v>4.9776310385154302E-2</v>
      </c>
      <c r="AC275" s="1">
        <v>0.22310605187926699</v>
      </c>
      <c r="AD275" s="1">
        <v>-2.5337107422368299</v>
      </c>
      <c r="AE275" s="1">
        <v>0.42201834862385301</v>
      </c>
      <c r="AF275" s="1">
        <v>129</v>
      </c>
      <c r="AG275" s="1">
        <v>1.3054790564493499</v>
      </c>
      <c r="AH275" s="1">
        <v>-4.0031738464444003E-3</v>
      </c>
      <c r="AI275" s="1">
        <v>7.8976132998638801E-2</v>
      </c>
      <c r="AJ275" s="1">
        <v>0.281026925753812</v>
      </c>
      <c r="AK275" s="1">
        <v>-1.8375798860060699</v>
      </c>
      <c r="AL275" s="1">
        <v>0.41085271317829403</v>
      </c>
      <c r="AM275" s="1">
        <v>64</v>
      </c>
      <c r="AN275" s="1">
        <v>-0.19244479049391</v>
      </c>
      <c r="AO275" s="1">
        <v>-6.34122988877143E-3</v>
      </c>
      <c r="AP275" s="1">
        <v>3.00107249248905E-2</v>
      </c>
      <c r="AQ275" s="1">
        <v>0.173236038181697</v>
      </c>
      <c r="AR275" s="1">
        <v>-2.3426921854199301</v>
      </c>
      <c r="AS275" s="1">
        <v>0.375</v>
      </c>
      <c r="AT275" s="1">
        <v>174</v>
      </c>
      <c r="AU275" s="1">
        <v>2.4930911725357698</v>
      </c>
      <c r="AV275" s="1">
        <v>-3.9066873619335498E-3</v>
      </c>
      <c r="AW275" s="1">
        <v>9.8741718458902603E-2</v>
      </c>
      <c r="AX275" s="1">
        <v>0.31423195009244698</v>
      </c>
      <c r="AY275" s="1">
        <v>-2.1508217525801099</v>
      </c>
      <c r="AZ275" s="1">
        <v>0.43103448275862</v>
      </c>
      <c r="BA275" s="1">
        <v>768</v>
      </c>
      <c r="BB275" s="1">
        <v>0</v>
      </c>
      <c r="BC275" s="1">
        <v>1.23308641975308</v>
      </c>
      <c r="BD275" s="1">
        <f t="shared" si="13"/>
        <v>1.2600047527826899</v>
      </c>
      <c r="BE275" s="1">
        <f t="shared" si="14"/>
        <v>7.2392636696269941E-2</v>
      </c>
      <c r="BF275">
        <f>VLOOKUP($B275,vols!$A$1:$E$506,4,0)</f>
        <v>63</v>
      </c>
      <c r="BG275">
        <f>VLOOKUP($B275,vols!$A$1:$E$506,5,0)</f>
        <v>58</v>
      </c>
    </row>
    <row r="276" spans="1:59" hidden="1" x14ac:dyDescent="0.15">
      <c r="A276">
        <v>397</v>
      </c>
      <c r="B276" t="s">
        <v>450</v>
      </c>
      <c r="D276" s="1">
        <v>241</v>
      </c>
      <c r="E276" s="1">
        <v>4.4724442573590197</v>
      </c>
      <c r="F276" s="1">
        <v>-2.5740559611268699E-3</v>
      </c>
      <c r="G276" s="1">
        <v>0.11002489748286</v>
      </c>
      <c r="H276" s="1">
        <v>0.33170001127956</v>
      </c>
      <c r="I276" s="1">
        <v>-1.87020640800865</v>
      </c>
      <c r="J276" s="1">
        <v>0.51037344398340201</v>
      </c>
      <c r="K276" s="1">
        <v>123</v>
      </c>
      <c r="L276" s="1">
        <v>2.3979226909576701</v>
      </c>
      <c r="M276" s="2">
        <v>-2.6918046887289102E-3</v>
      </c>
      <c r="N276" s="1">
        <v>4.0301176196357598E-2</v>
      </c>
      <c r="O276" s="1">
        <v>0.20075152850316599</v>
      </c>
      <c r="P276" s="1">
        <v>-1.6492625445112501</v>
      </c>
      <c r="Q276" s="1">
        <v>0.55284552845528401</v>
      </c>
      <c r="R276" s="1">
        <v>118</v>
      </c>
      <c r="S276" s="1">
        <v>2.0745215664013399</v>
      </c>
      <c r="T276" s="1">
        <v>-2.45131788066034E-3</v>
      </c>
      <c r="U276" s="1">
        <v>6.9723721286503101E-2</v>
      </c>
      <c r="V276" s="1">
        <v>0.26405249721694102</v>
      </c>
      <c r="W276" s="1">
        <v>-1.09544697727388</v>
      </c>
      <c r="X276" s="1">
        <v>0.46610169491525399</v>
      </c>
      <c r="Y276" s="1">
        <v>115</v>
      </c>
      <c r="Z276" s="1">
        <v>1.89254933934103</v>
      </c>
      <c r="AA276" s="1">
        <v>-2.2328635457444998E-3</v>
      </c>
      <c r="AB276" s="1">
        <v>4.0186355656569098E-2</v>
      </c>
      <c r="AC276" s="1">
        <v>0.20046534777005501</v>
      </c>
      <c r="AD276" s="1">
        <v>-1.2809161813599701</v>
      </c>
      <c r="AE276" s="1">
        <v>0.53043478260869503</v>
      </c>
      <c r="AF276" s="1">
        <v>126</v>
      </c>
      <c r="AG276" s="1">
        <v>2.57989491801799</v>
      </c>
      <c r="AH276" s="1">
        <v>-2.8854617370711001E-3</v>
      </c>
      <c r="AI276" s="1">
        <v>6.9838541826291595E-2</v>
      </c>
      <c r="AJ276" s="1">
        <v>0.26426982768808699</v>
      </c>
      <c r="AK276" s="1">
        <v>-1.3757460776039501</v>
      </c>
      <c r="AL276" s="1">
        <v>0.49206349206349198</v>
      </c>
      <c r="AM276" s="1">
        <v>66</v>
      </c>
      <c r="AN276" s="1">
        <v>1.6295209494445899</v>
      </c>
      <c r="AO276" s="1">
        <v>-2.4771751982700101E-3</v>
      </c>
      <c r="AP276" s="1">
        <v>3.7100886867191901E-2</v>
      </c>
      <c r="AQ276" s="1">
        <v>0.19261590502134501</v>
      </c>
      <c r="AR276" s="1">
        <v>-0.84880614125662401</v>
      </c>
      <c r="AS276" s="1">
        <v>0.57575757575757502</v>
      </c>
      <c r="AT276" s="1">
        <v>175</v>
      </c>
      <c r="AU276" s="1">
        <v>2.8429233079144201</v>
      </c>
      <c r="AV276" s="1">
        <v>-2.6105938488328899E-3</v>
      </c>
      <c r="AW276" s="1">
        <v>7.2924010615668694E-2</v>
      </c>
      <c r="AX276" s="1">
        <v>0.27004446044247699</v>
      </c>
      <c r="AY276" s="1">
        <v>-1.69177298729692</v>
      </c>
      <c r="AZ276" s="1">
        <v>0.48571428571428499</v>
      </c>
      <c r="BA276" s="1">
        <v>800</v>
      </c>
      <c r="BB276" s="1">
        <v>0</v>
      </c>
      <c r="BC276" s="1">
        <v>1.5855207451312401</v>
      </c>
      <c r="BD276" s="1">
        <f t="shared" si="13"/>
        <v>1.25740256278318</v>
      </c>
      <c r="BE276" s="1">
        <f t="shared" si="14"/>
        <v>0.9943741728867499</v>
      </c>
      <c r="BF276">
        <f>VLOOKUP($B276,vols!$A$1:$E$506,4,0)</f>
        <v>114</v>
      </c>
      <c r="BG276">
        <f>VLOOKUP($B276,vols!$A$1:$E$506,5,0)</f>
        <v>88</v>
      </c>
    </row>
    <row r="277" spans="1:59" hidden="1" x14ac:dyDescent="0.15">
      <c r="A277">
        <v>91</v>
      </c>
      <c r="B277" t="s">
        <v>144</v>
      </c>
      <c r="D277" s="1">
        <v>180</v>
      </c>
      <c r="E277" s="1">
        <v>1.33026919334829</v>
      </c>
      <c r="F277" s="1">
        <v>-9.6306632623998408E-3</v>
      </c>
      <c r="G277" s="1">
        <v>0.25205791620465501</v>
      </c>
      <c r="H277" s="1">
        <v>0.50205369852701498</v>
      </c>
      <c r="I277" s="1">
        <v>-3.4528565217584801</v>
      </c>
      <c r="J277" s="1">
        <v>0.45555555555555499</v>
      </c>
      <c r="K277" s="1">
        <v>103</v>
      </c>
      <c r="L277" s="1">
        <v>2.08253346419467</v>
      </c>
      <c r="M277" s="2">
        <v>-4.2312692206993201E-3</v>
      </c>
      <c r="N277" s="1">
        <v>0.108171477950928</v>
      </c>
      <c r="O277" s="1">
        <v>0.32889432641948801</v>
      </c>
      <c r="P277" s="1">
        <v>-1.32510868909354</v>
      </c>
      <c r="Q277" s="1">
        <v>0.53398058252427105</v>
      </c>
      <c r="R277" s="1">
        <v>77</v>
      </c>
      <c r="S277" s="1">
        <v>-0.75226427084638103</v>
      </c>
      <c r="T277" s="1">
        <v>-1.6853229318181E-2</v>
      </c>
      <c r="U277" s="1">
        <v>0.14388643825372599</v>
      </c>
      <c r="V277" s="1">
        <v>0.37932365896912701</v>
      </c>
      <c r="W277" s="1">
        <v>-3.4210854683481799</v>
      </c>
      <c r="X277" s="1">
        <v>0.35064935064934999</v>
      </c>
      <c r="Y277" s="1">
        <v>48</v>
      </c>
      <c r="Z277" s="1">
        <v>1.3367288694631201</v>
      </c>
      <c r="AA277" s="1">
        <v>-1.9569278832005299E-3</v>
      </c>
      <c r="AB277" s="1">
        <v>3.07624060147061E-2</v>
      </c>
      <c r="AC277" s="1">
        <v>0.175392149239086</v>
      </c>
      <c r="AD277" s="1">
        <v>-0.53555725727256298</v>
      </c>
      <c r="AE277" s="1">
        <v>0.52083333333333304</v>
      </c>
      <c r="AF277" s="1">
        <v>132</v>
      </c>
      <c r="AG277" s="1">
        <v>-6.4596761148252302E-3</v>
      </c>
      <c r="AH277" s="1">
        <v>-1.2421112491199499E-2</v>
      </c>
      <c r="AI277" s="1">
        <v>0.221295510189949</v>
      </c>
      <c r="AJ277" s="1">
        <v>0.47042056735430798</v>
      </c>
      <c r="AK277" s="1">
        <v>-3.4853638693128199</v>
      </c>
      <c r="AL277" s="1">
        <v>0.43181818181818099</v>
      </c>
      <c r="AM277" s="1">
        <v>48</v>
      </c>
      <c r="AN277" s="1">
        <v>-0.40412245709364197</v>
      </c>
      <c r="AO277" s="1">
        <v>-6.4201157420881103E-3</v>
      </c>
      <c r="AP277" s="1">
        <v>2.5936735583789401E-2</v>
      </c>
      <c r="AQ277" s="1">
        <v>0.161048860858403</v>
      </c>
      <c r="AR277" s="1">
        <v>-1.91349106089718</v>
      </c>
      <c r="AS277" s="1">
        <v>0.39583333333333298</v>
      </c>
      <c r="AT277" s="1">
        <v>132</v>
      </c>
      <c r="AU277" s="1">
        <v>1.7343916504419301</v>
      </c>
      <c r="AV277" s="1">
        <v>-1.0798135087967699E-2</v>
      </c>
      <c r="AW277" s="1">
        <v>0.226121180620866</v>
      </c>
      <c r="AX277" s="1">
        <v>0.47552200855571902</v>
      </c>
      <c r="AY277" s="1">
        <v>-2.9974508139820899</v>
      </c>
      <c r="AZ277" s="1">
        <v>0.47727272727272702</v>
      </c>
      <c r="BA277" s="1">
        <v>543</v>
      </c>
      <c r="BB277" s="1">
        <v>0</v>
      </c>
      <c r="BC277" s="1">
        <v>0.488283378746593</v>
      </c>
      <c r="BD277" s="1">
        <f t="shared" si="13"/>
        <v>1.2461082716953371</v>
      </c>
      <c r="BE277" s="1">
        <f t="shared" si="14"/>
        <v>-0.49474305486141823</v>
      </c>
      <c r="BF277">
        <f>VLOOKUP($B277,vols!$A$1:$E$506,4,0)</f>
        <v>119</v>
      </c>
      <c r="BG277">
        <f>VLOOKUP($B277,vols!$A$1:$E$506,5,0)</f>
        <v>107</v>
      </c>
    </row>
    <row r="278" spans="1:59" hidden="1" x14ac:dyDescent="0.15">
      <c r="A278">
        <v>1</v>
      </c>
      <c r="B278" t="s">
        <v>54</v>
      </c>
      <c r="D278" s="1">
        <v>238</v>
      </c>
      <c r="E278" s="1">
        <v>1.94</v>
      </c>
      <c r="F278" s="1">
        <v>0</v>
      </c>
      <c r="G278" s="1">
        <v>0.05</v>
      </c>
      <c r="H278" s="1">
        <v>0.23</v>
      </c>
      <c r="I278" s="1">
        <v>-1.37</v>
      </c>
      <c r="J278" s="1">
        <v>0.49</v>
      </c>
      <c r="K278" s="1">
        <v>140</v>
      </c>
      <c r="L278" s="1">
        <v>0.6</v>
      </c>
      <c r="M278" s="2">
        <v>0</v>
      </c>
      <c r="N278" s="1">
        <v>0.02</v>
      </c>
      <c r="O278" s="1">
        <v>0.14000000000000001</v>
      </c>
      <c r="P278" s="1">
        <v>-2.0299999999999998</v>
      </c>
      <c r="Q278" s="1">
        <v>0.46</v>
      </c>
      <c r="R278" s="1">
        <v>98</v>
      </c>
      <c r="S278" s="1">
        <v>1.34</v>
      </c>
      <c r="T278" s="1">
        <v>0</v>
      </c>
      <c r="U278" s="1">
        <v>0.03</v>
      </c>
      <c r="V278" s="1">
        <v>0.18</v>
      </c>
      <c r="W278" s="1">
        <v>-0.13</v>
      </c>
      <c r="X278" s="1">
        <v>0.52</v>
      </c>
      <c r="Y278" s="1">
        <v>118</v>
      </c>
      <c r="Z278" s="1">
        <v>0.66</v>
      </c>
      <c r="AA278" s="1">
        <v>0</v>
      </c>
      <c r="AB278" s="1">
        <v>0.03</v>
      </c>
      <c r="AC278" s="1">
        <v>0.19</v>
      </c>
      <c r="AD278" s="1">
        <v>-1.1299999999999999</v>
      </c>
      <c r="AE278" s="1">
        <v>0.48</v>
      </c>
      <c r="AF278" s="1">
        <v>120</v>
      </c>
      <c r="AG278" s="1">
        <v>1.28</v>
      </c>
      <c r="AH278" s="1">
        <v>0</v>
      </c>
      <c r="AI278" s="1">
        <v>0.02</v>
      </c>
      <c r="AJ278" s="1">
        <v>0.14000000000000001</v>
      </c>
      <c r="AK278" s="1">
        <v>-0.77</v>
      </c>
      <c r="AL278" s="1">
        <v>0.49</v>
      </c>
      <c r="AM278" s="1">
        <v>59</v>
      </c>
      <c r="AN278" s="1">
        <v>0.63</v>
      </c>
      <c r="AO278" s="1">
        <v>0</v>
      </c>
      <c r="AP278" s="1">
        <v>0.01</v>
      </c>
      <c r="AQ278" s="1">
        <v>0.12</v>
      </c>
      <c r="AR278" s="1">
        <v>-0.81</v>
      </c>
      <c r="AS278" s="1">
        <v>0.44</v>
      </c>
      <c r="AT278" s="1">
        <v>179</v>
      </c>
      <c r="AU278" s="1">
        <v>1.31</v>
      </c>
      <c r="AV278" s="1">
        <v>0</v>
      </c>
      <c r="AW278" s="1">
        <v>0.04</v>
      </c>
      <c r="AX278" s="1">
        <v>0.2</v>
      </c>
      <c r="AY278" s="1">
        <v>-1.1100000000000001</v>
      </c>
      <c r="AZ278" s="1">
        <v>0.5</v>
      </c>
      <c r="BA278" s="1">
        <v>786</v>
      </c>
      <c r="BB278" s="1">
        <v>0</v>
      </c>
      <c r="BC278" s="1">
        <v>8.3142857142856894E-2</v>
      </c>
      <c r="BD278" s="1">
        <f t="shared" si="13"/>
        <v>1.2268571428571431</v>
      </c>
      <c r="BE278" s="1">
        <f t="shared" si="14"/>
        <v>1.1968571428571431</v>
      </c>
      <c r="BF278">
        <f>VLOOKUP($B278,vols!$A$1:$E$506,4,0)</f>
        <v>360</v>
      </c>
      <c r="BG278">
        <f>VLOOKUP($B278,vols!$A$1:$E$506,5,0)</f>
        <v>267</v>
      </c>
    </row>
    <row r="279" spans="1:59" hidden="1" x14ac:dyDescent="0.15">
      <c r="A279">
        <v>455</v>
      </c>
      <c r="B279" t="s">
        <v>508</v>
      </c>
      <c r="D279" s="1">
        <v>249</v>
      </c>
      <c r="E279" s="1">
        <v>1.40271686495124</v>
      </c>
      <c r="F279" s="1">
        <v>-3.4483540229948702E-3</v>
      </c>
      <c r="G279" s="1">
        <v>0.110894123540538</v>
      </c>
      <c r="H279" s="1">
        <v>0.33300769291495103</v>
      </c>
      <c r="I279" s="1">
        <v>-2.5784393874198499</v>
      </c>
      <c r="J279" s="1">
        <v>0.425702811244979</v>
      </c>
      <c r="K279" s="1">
        <v>130</v>
      </c>
      <c r="L279" s="1">
        <v>0.91222110505028897</v>
      </c>
      <c r="M279" s="2">
        <v>-3.2945490380470498E-3</v>
      </c>
      <c r="N279" s="1">
        <v>4.9524297075547001E-2</v>
      </c>
      <c r="O279" s="1">
        <v>0.22254055153060701</v>
      </c>
      <c r="P279" s="1">
        <v>-1.9245542980835599</v>
      </c>
      <c r="Q279" s="1">
        <v>0.46923076923076901</v>
      </c>
      <c r="R279" s="1">
        <v>119</v>
      </c>
      <c r="S279" s="1">
        <v>0.49049575990095101</v>
      </c>
      <c r="T279" s="1">
        <v>-3.6163762754588798E-3</v>
      </c>
      <c r="U279" s="1">
        <v>6.1369826464991298E-2</v>
      </c>
      <c r="V279" s="1">
        <v>0.24772934114672601</v>
      </c>
      <c r="W279" s="1">
        <v>-1.73717321810789</v>
      </c>
      <c r="X279" s="1">
        <v>0.378151260504201</v>
      </c>
      <c r="Y279" s="1">
        <v>111</v>
      </c>
      <c r="Z279" s="1">
        <v>1.12280882217961</v>
      </c>
      <c r="AA279" s="1">
        <v>-3.3794068404358101E-3</v>
      </c>
      <c r="AB279" s="1">
        <v>3.06967799479217E-2</v>
      </c>
      <c r="AC279" s="1">
        <v>0.17520496553443199</v>
      </c>
      <c r="AD279" s="1">
        <v>-2.1410018725448401</v>
      </c>
      <c r="AE279" s="1">
        <v>0.43243243243243201</v>
      </c>
      <c r="AF279" s="1">
        <v>138</v>
      </c>
      <c r="AG279" s="1">
        <v>0.27990804277163001</v>
      </c>
      <c r="AH279" s="1">
        <v>-3.5038115394010801E-3</v>
      </c>
      <c r="AI279" s="1">
        <v>8.0197343592616599E-2</v>
      </c>
      <c r="AJ279" s="1">
        <v>0.28319135508100601</v>
      </c>
      <c r="AK279" s="1">
        <v>-1.70741791287745</v>
      </c>
      <c r="AL279" s="1">
        <v>0.42028985507246303</v>
      </c>
      <c r="AM279" s="1">
        <v>58</v>
      </c>
      <c r="AN279" s="1">
        <v>-0.61451359784631299</v>
      </c>
      <c r="AO279" s="1">
        <v>-6.0650848507675E-3</v>
      </c>
      <c r="AP279" s="1">
        <v>2.4243429683538702E-2</v>
      </c>
      <c r="AQ279" s="1">
        <v>0.15570301758006699</v>
      </c>
      <c r="AR279" s="1">
        <v>-2.2592684895372801</v>
      </c>
      <c r="AS279" s="1">
        <v>0.27586206896551702</v>
      </c>
      <c r="AT279" s="1">
        <v>191</v>
      </c>
      <c r="AU279" s="1">
        <v>2.0172304627975501</v>
      </c>
      <c r="AV279" s="1">
        <v>-2.6537446616817198E-3</v>
      </c>
      <c r="AW279" s="1">
        <v>8.66506938569995E-2</v>
      </c>
      <c r="AX279" s="1">
        <v>0.29436489915918901</v>
      </c>
      <c r="AY279" s="1">
        <v>-1.72189426058948</v>
      </c>
      <c r="AZ279" s="1">
        <v>0.471204188481675</v>
      </c>
      <c r="BA279" s="1">
        <v>782</v>
      </c>
      <c r="BB279" s="1">
        <v>0</v>
      </c>
      <c r="BC279" s="1">
        <v>0.79146067415730303</v>
      </c>
      <c r="BD279" s="1">
        <f t="shared" si="13"/>
        <v>1.225769788640247</v>
      </c>
      <c r="BE279" s="1">
        <f t="shared" si="14"/>
        <v>-0.51155263138567308</v>
      </c>
      <c r="BF279">
        <f>VLOOKUP($B279,vols!$A$1:$E$506,4,0)</f>
        <v>429</v>
      </c>
      <c r="BG279">
        <f>VLOOKUP($B279,vols!$A$1:$E$506,5,0)</f>
        <v>345</v>
      </c>
    </row>
    <row r="280" spans="1:59" hidden="1" x14ac:dyDescent="0.15">
      <c r="A280">
        <v>29</v>
      </c>
      <c r="B280" t="s">
        <v>82</v>
      </c>
      <c r="D280" s="1">
        <v>230</v>
      </c>
      <c r="E280" s="1">
        <v>2.4700000000000002</v>
      </c>
      <c r="F280" s="1">
        <v>0</v>
      </c>
      <c r="G280" s="1">
        <v>0.04</v>
      </c>
      <c r="H280" s="1">
        <v>0.21</v>
      </c>
      <c r="I280" s="1">
        <v>-1.61</v>
      </c>
      <c r="J280" s="1">
        <v>0.47</v>
      </c>
      <c r="K280" s="1">
        <v>124</v>
      </c>
      <c r="L280" s="1">
        <v>1.37</v>
      </c>
      <c r="M280" s="2">
        <v>0</v>
      </c>
      <c r="N280" s="1">
        <v>0.02</v>
      </c>
      <c r="O280" s="1">
        <v>0.12</v>
      </c>
      <c r="P280" s="1">
        <v>-1.26</v>
      </c>
      <c r="Q280" s="1">
        <v>0.5</v>
      </c>
      <c r="R280" s="1">
        <v>106</v>
      </c>
      <c r="S280" s="1">
        <v>1.1100000000000001</v>
      </c>
      <c r="T280" s="1">
        <v>0</v>
      </c>
      <c r="U280" s="1">
        <v>0.03</v>
      </c>
      <c r="V280" s="1">
        <v>0.17</v>
      </c>
      <c r="W280" s="1">
        <v>-1.06</v>
      </c>
      <c r="X280" s="1">
        <v>0.43</v>
      </c>
      <c r="Y280" s="1">
        <v>108</v>
      </c>
      <c r="Z280" s="1">
        <v>1.18</v>
      </c>
      <c r="AA280" s="1">
        <v>0</v>
      </c>
      <c r="AB280" s="1">
        <v>0.02</v>
      </c>
      <c r="AC280" s="1">
        <v>0.14000000000000001</v>
      </c>
      <c r="AD280" s="1">
        <v>-1.04</v>
      </c>
      <c r="AE280" s="1">
        <v>0.49</v>
      </c>
      <c r="AF280" s="1">
        <v>122</v>
      </c>
      <c r="AG280" s="1">
        <v>1.3</v>
      </c>
      <c r="AH280" s="1">
        <v>0</v>
      </c>
      <c r="AI280" s="1">
        <v>0.02</v>
      </c>
      <c r="AJ280" s="1">
        <v>0.15</v>
      </c>
      <c r="AK280" s="1">
        <v>-1.23</v>
      </c>
      <c r="AL280" s="1">
        <v>0.45</v>
      </c>
      <c r="AM280" s="1">
        <v>64</v>
      </c>
      <c r="AN280" s="1">
        <v>0.66</v>
      </c>
      <c r="AO280" s="1">
        <v>0</v>
      </c>
      <c r="AP280" s="1">
        <v>0.01</v>
      </c>
      <c r="AQ280" s="1">
        <v>0.12</v>
      </c>
      <c r="AR280" s="1">
        <v>-0.46</v>
      </c>
      <c r="AS280" s="1">
        <v>0.52</v>
      </c>
      <c r="AT280" s="1">
        <v>166</v>
      </c>
      <c r="AU280" s="1">
        <v>1.81</v>
      </c>
      <c r="AV280" s="1">
        <v>0</v>
      </c>
      <c r="AW280" s="1">
        <v>0.03</v>
      </c>
      <c r="AX280" s="1">
        <v>0.17</v>
      </c>
      <c r="AY280" s="1">
        <v>-1.64</v>
      </c>
      <c r="AZ280" s="1">
        <v>0.45</v>
      </c>
      <c r="BA280" s="1">
        <v>750</v>
      </c>
      <c r="BB280" s="1">
        <v>0</v>
      </c>
      <c r="BC280" s="1">
        <v>0.60290931600123698</v>
      </c>
      <c r="BD280" s="1">
        <f t="shared" si="13"/>
        <v>1.207090683998763</v>
      </c>
      <c r="BE280" s="1">
        <f t="shared" si="14"/>
        <v>0.69709068399876306</v>
      </c>
      <c r="BF280">
        <f>VLOOKUP($B280,vols!$A$1:$E$506,4,0)</f>
        <v>440</v>
      </c>
      <c r="BG280">
        <f>VLOOKUP($B280,vols!$A$1:$E$506,5,0)</f>
        <v>473</v>
      </c>
    </row>
    <row r="281" spans="1:59" hidden="1" x14ac:dyDescent="0.15">
      <c r="A281">
        <v>349</v>
      </c>
      <c r="B281" t="s">
        <v>402</v>
      </c>
      <c r="D281" s="1">
        <v>266</v>
      </c>
      <c r="E281" s="1">
        <v>1.9036598332617201</v>
      </c>
      <c r="F281" s="1">
        <v>-3.4005826995984101E-3</v>
      </c>
      <c r="G281" s="1">
        <v>9.3847517355512902E-2</v>
      </c>
      <c r="H281" s="1">
        <v>0.30634542163301998</v>
      </c>
      <c r="I281" s="1">
        <v>-2.95272895958853</v>
      </c>
      <c r="J281" s="1">
        <v>0.42105263157894701</v>
      </c>
      <c r="K281" s="1">
        <v>147</v>
      </c>
      <c r="L281" s="1">
        <v>1.3272920827132699</v>
      </c>
      <c r="M281" s="2">
        <v>-3.1988892845072401E-3</v>
      </c>
      <c r="N281" s="1">
        <v>4.3484889677361797E-2</v>
      </c>
      <c r="O281" s="1">
        <v>0.20853030877395701</v>
      </c>
      <c r="P281" s="1">
        <v>-2.25500421299569</v>
      </c>
      <c r="Q281" s="1">
        <v>0.43537414965986299</v>
      </c>
      <c r="R281" s="1">
        <v>119</v>
      </c>
      <c r="S281" s="1">
        <v>0.57636775054844902</v>
      </c>
      <c r="T281" s="1">
        <v>-3.6497333888286798E-3</v>
      </c>
      <c r="U281" s="1">
        <v>5.0362627678151098E-2</v>
      </c>
      <c r="V281" s="1">
        <v>0.22441619299451401</v>
      </c>
      <c r="W281" s="1">
        <v>-1.9353250203350001</v>
      </c>
      <c r="X281" s="1">
        <v>0.40336134453781503</v>
      </c>
      <c r="Y281" s="1">
        <v>125</v>
      </c>
      <c r="Z281" s="1">
        <v>1.1408310885238999</v>
      </c>
      <c r="AA281" s="1">
        <v>-3.34454542402071E-3</v>
      </c>
      <c r="AB281" s="1">
        <v>4.1320410268609102E-2</v>
      </c>
      <c r="AC281" s="1">
        <v>0.203274224309451</v>
      </c>
      <c r="AD281" s="1">
        <v>-2.0566708810367902</v>
      </c>
      <c r="AE281" s="1">
        <v>0.42399999999999999</v>
      </c>
      <c r="AF281" s="1">
        <v>141</v>
      </c>
      <c r="AG281" s="1">
        <v>0.76282874473781304</v>
      </c>
      <c r="AH281" s="1">
        <v>-3.4502611353942401E-3</v>
      </c>
      <c r="AI281" s="1">
        <v>5.2527107086903703E-2</v>
      </c>
      <c r="AJ281" s="1">
        <v>0.22918792962742099</v>
      </c>
      <c r="AK281" s="1">
        <v>-2.12265463055338</v>
      </c>
      <c r="AL281" s="1">
        <v>0.41843971631205601</v>
      </c>
      <c r="AM281" s="1">
        <v>70</v>
      </c>
      <c r="AN281" s="1">
        <v>0.121390025363745</v>
      </c>
      <c r="AO281" s="1">
        <v>-3.88040424385314E-3</v>
      </c>
      <c r="AP281" s="1">
        <v>2.26264319884566E-2</v>
      </c>
      <c r="AQ281" s="1">
        <v>0.15042084958029101</v>
      </c>
      <c r="AR281" s="1">
        <v>-1.80578887719106</v>
      </c>
      <c r="AS281" s="1">
        <v>0.35714285714285698</v>
      </c>
      <c r="AT281" s="1">
        <v>196</v>
      </c>
      <c r="AU281" s="1">
        <v>1.78226980789797</v>
      </c>
      <c r="AV281" s="1">
        <v>-3.2292178623645799E-3</v>
      </c>
      <c r="AW281" s="1">
        <v>7.1221085367056305E-2</v>
      </c>
      <c r="AX281" s="1">
        <v>0.26687278873473802</v>
      </c>
      <c r="AY281" s="1">
        <v>-2.37164194980015</v>
      </c>
      <c r="AZ281" s="1">
        <v>0.44387755102040799</v>
      </c>
      <c r="BA281" s="1">
        <v>816</v>
      </c>
      <c r="BB281" s="1">
        <v>0</v>
      </c>
      <c r="BC281" s="1">
        <v>0.59795523625310798</v>
      </c>
      <c r="BD281" s="1">
        <f t="shared" si="13"/>
        <v>1.184314571644862</v>
      </c>
      <c r="BE281" s="1">
        <f t="shared" si="14"/>
        <v>0.16487350848470506</v>
      </c>
      <c r="BF281">
        <f>VLOOKUP($B281,vols!$A$1:$E$506,4,0)</f>
        <v>213</v>
      </c>
      <c r="BG281">
        <f>VLOOKUP($B281,vols!$A$1:$E$506,5,0)</f>
        <v>208</v>
      </c>
    </row>
    <row r="282" spans="1:59" hidden="1" x14ac:dyDescent="0.15">
      <c r="A282">
        <v>306</v>
      </c>
      <c r="B282" t="s">
        <v>359</v>
      </c>
      <c r="D282" s="1">
        <v>245</v>
      </c>
      <c r="E282" s="1">
        <v>3.3878664319270202</v>
      </c>
      <c r="F282" s="1">
        <v>-2.8417373086574698E-3</v>
      </c>
      <c r="G282" s="1">
        <v>5.6388865951621098E-2</v>
      </c>
      <c r="H282" s="1">
        <v>0.23746339918316001</v>
      </c>
      <c r="I282" s="1">
        <v>-2.9319282172157699</v>
      </c>
      <c r="J282" s="1">
        <v>0.48979591836734598</v>
      </c>
      <c r="K282" s="1">
        <v>129</v>
      </c>
      <c r="L282" s="1">
        <v>2.4254132854009902</v>
      </c>
      <c r="M282" s="2">
        <v>-1.9976216926814601E-3</v>
      </c>
      <c r="N282" s="1">
        <v>2.2220810050049399E-2</v>
      </c>
      <c r="O282" s="1">
        <v>0.149066461855272</v>
      </c>
      <c r="P282" s="1">
        <v>-1.72871345538543</v>
      </c>
      <c r="Q282" s="1">
        <v>0.53488372093023195</v>
      </c>
      <c r="R282" s="1">
        <v>116</v>
      </c>
      <c r="S282" s="1">
        <v>0.96245314652602998</v>
      </c>
      <c r="T282" s="1">
        <v>-3.7804520884928599E-3</v>
      </c>
      <c r="U282" s="1">
        <v>3.4168055901571702E-2</v>
      </c>
      <c r="V282" s="1">
        <v>0.184846032961412</v>
      </c>
      <c r="W282" s="1">
        <v>-2.3724200905989501</v>
      </c>
      <c r="X282" s="1">
        <v>0.43965517241379298</v>
      </c>
      <c r="Y282" s="1">
        <v>114</v>
      </c>
      <c r="Z282" s="1">
        <v>2.4653194498285198</v>
      </c>
      <c r="AA282" s="1">
        <v>-2.7657544066316802E-3</v>
      </c>
      <c r="AB282" s="1">
        <v>3.1305490622894498E-2</v>
      </c>
      <c r="AC282" s="1">
        <v>0.176933576866841</v>
      </c>
      <c r="AD282" s="1">
        <v>-1.7820020820203</v>
      </c>
      <c r="AE282" s="1">
        <v>0.50877192982456099</v>
      </c>
      <c r="AF282" s="1">
        <v>131</v>
      </c>
      <c r="AG282" s="1">
        <v>0.92254698209850805</v>
      </c>
      <c r="AH282" s="1">
        <v>-2.9078598340844999E-3</v>
      </c>
      <c r="AI282" s="1">
        <v>2.5083375328726499E-2</v>
      </c>
      <c r="AJ282" s="1">
        <v>0.158377319489649</v>
      </c>
      <c r="AK282" s="1">
        <v>-2.4052032165499799</v>
      </c>
      <c r="AL282" s="1">
        <v>0.473282442748091</v>
      </c>
      <c r="AM282" s="1">
        <v>74</v>
      </c>
      <c r="AN282" s="1">
        <v>1.2695452567655201</v>
      </c>
      <c r="AO282" s="1">
        <v>-3.0966248939508002E-3</v>
      </c>
      <c r="AP282" s="1">
        <v>1.40659487680002E-2</v>
      </c>
      <c r="AQ282" s="1">
        <v>0.118599952647546</v>
      </c>
      <c r="AR282" s="1">
        <v>-1.9321276023890599</v>
      </c>
      <c r="AS282" s="1">
        <v>0.54054054054054002</v>
      </c>
      <c r="AT282" s="1">
        <v>171</v>
      </c>
      <c r="AU282" s="1">
        <v>2.1183211751614901</v>
      </c>
      <c r="AV282" s="1">
        <v>-2.7314350787644502E-3</v>
      </c>
      <c r="AW282" s="1">
        <v>4.2322917183620898E-2</v>
      </c>
      <c r="AX282" s="1">
        <v>0.20572534404788501</v>
      </c>
      <c r="AY282" s="1">
        <v>-2.27038336297545</v>
      </c>
      <c r="AZ282" s="1">
        <v>0.46783625730994099</v>
      </c>
      <c r="BA282" s="1">
        <v>779</v>
      </c>
      <c r="BB282" s="1">
        <v>0</v>
      </c>
      <c r="BC282" s="1">
        <v>0.93489840205168595</v>
      </c>
      <c r="BD282" s="1">
        <f t="shared" si="13"/>
        <v>1.1834227731098041</v>
      </c>
      <c r="BE282" s="1">
        <f t="shared" si="14"/>
        <v>-1.23514199531779E-2</v>
      </c>
      <c r="BF282">
        <f>VLOOKUP($B282,vols!$A$1:$E$506,4,0)</f>
        <v>142</v>
      </c>
      <c r="BG282">
        <f>VLOOKUP($B282,vols!$A$1:$E$506,5,0)</f>
        <v>243</v>
      </c>
    </row>
    <row r="283" spans="1:59" hidden="1" x14ac:dyDescent="0.15">
      <c r="A283">
        <v>123</v>
      </c>
      <c r="B283" t="s">
        <v>176</v>
      </c>
      <c r="D283" s="1">
        <v>239</v>
      </c>
      <c r="E283" s="1">
        <v>3.60561814506895</v>
      </c>
      <c r="F283" s="1">
        <v>-1.3032776888071401E-3</v>
      </c>
      <c r="G283" s="1">
        <v>4.0985749646550003E-2</v>
      </c>
      <c r="H283" s="1">
        <v>0.20244937551533701</v>
      </c>
      <c r="I283" s="1">
        <v>-1.53857410936449</v>
      </c>
      <c r="J283" s="1">
        <v>0.48953974895397401</v>
      </c>
      <c r="K283" s="1">
        <v>126</v>
      </c>
      <c r="L283" s="1">
        <v>2.02505640591618</v>
      </c>
      <c r="M283" s="2">
        <v>-1.4695601844470899E-3</v>
      </c>
      <c r="N283" s="1">
        <v>1.5802756808753302E-2</v>
      </c>
      <c r="O283" s="1">
        <v>0.12570901641789001</v>
      </c>
      <c r="P283" s="1">
        <v>-1.47296183294281</v>
      </c>
      <c r="Q283" s="1">
        <v>0.52380952380952295</v>
      </c>
      <c r="R283" s="1">
        <v>113</v>
      </c>
      <c r="S283" s="1">
        <v>1.58056173915276</v>
      </c>
      <c r="T283" s="1">
        <v>-1.1178653485360401E-3</v>
      </c>
      <c r="U283" s="1">
        <v>2.5182992837796601E-2</v>
      </c>
      <c r="V283" s="1">
        <v>0.15869150209698199</v>
      </c>
      <c r="W283" s="1">
        <v>-0.79600219744202105</v>
      </c>
      <c r="X283" s="1">
        <v>0.45132743362831801</v>
      </c>
      <c r="Y283" s="1">
        <v>110</v>
      </c>
      <c r="Z283" s="1">
        <v>1.9398916276067999</v>
      </c>
      <c r="AA283" s="1">
        <v>-7.3593090814038698E-4</v>
      </c>
      <c r="AB283" s="1">
        <v>2.1709366624364301E-2</v>
      </c>
      <c r="AC283" s="1">
        <v>0.147340987591248</v>
      </c>
      <c r="AD283" s="1">
        <v>-0.54942213445738497</v>
      </c>
      <c r="AE283" s="1">
        <v>0.527272727272727</v>
      </c>
      <c r="AF283" s="1">
        <v>129</v>
      </c>
      <c r="AG283" s="1">
        <v>1.6657265174621401</v>
      </c>
      <c r="AH283" s="1">
        <v>-1.7870617653446899E-3</v>
      </c>
      <c r="AI283" s="1">
        <v>1.9276383022185699E-2</v>
      </c>
      <c r="AJ283" s="1">
        <v>0.138839414512542</v>
      </c>
      <c r="AK283" s="1">
        <v>-1.6604144330257</v>
      </c>
      <c r="AL283" s="1">
        <v>0.45736434108527102</v>
      </c>
      <c r="AM283" s="1">
        <v>77</v>
      </c>
      <c r="AN283" s="1">
        <v>1.3725493064454799</v>
      </c>
      <c r="AO283" s="1">
        <v>-1.1437252861959E-3</v>
      </c>
      <c r="AP283" s="1">
        <v>1.46398078755794E-2</v>
      </c>
      <c r="AQ283" s="1">
        <v>0.12099507376575</v>
      </c>
      <c r="AR283" s="1">
        <v>-0.72785481504465399</v>
      </c>
      <c r="AS283" s="1">
        <v>0.46753246753246702</v>
      </c>
      <c r="AT283" s="1">
        <v>162</v>
      </c>
      <c r="AU283" s="1">
        <v>2.2330688386234701</v>
      </c>
      <c r="AV283" s="1">
        <v>-1.3791143246161899E-3</v>
      </c>
      <c r="AW283" s="1">
        <v>2.63459417709705E-2</v>
      </c>
      <c r="AX283" s="1">
        <v>0.162314330146695</v>
      </c>
      <c r="AY283" s="1">
        <v>-1.37644359796146</v>
      </c>
      <c r="AZ283" s="1">
        <v>0.5</v>
      </c>
      <c r="BA283" s="1">
        <v>780</v>
      </c>
      <c r="BB283" s="1">
        <v>0</v>
      </c>
      <c r="BC283" s="1">
        <v>1.05201048951048</v>
      </c>
      <c r="BD283" s="1">
        <f t="shared" si="13"/>
        <v>1.18105834911299</v>
      </c>
      <c r="BE283" s="1">
        <f t="shared" si="14"/>
        <v>0.61371602795166003</v>
      </c>
      <c r="BF283">
        <f>VLOOKUP($B283,vols!$A$1:$E$506,4,0)</f>
        <v>288</v>
      </c>
      <c r="BG283">
        <f>VLOOKUP($B283,vols!$A$1:$E$506,5,0)</f>
        <v>401</v>
      </c>
    </row>
    <row r="284" spans="1:59" hidden="1" x14ac:dyDescent="0.15">
      <c r="A284">
        <v>117</v>
      </c>
      <c r="B284" t="s">
        <v>170</v>
      </c>
      <c r="D284" s="1">
        <v>248</v>
      </c>
      <c r="E284" s="1">
        <v>1.1946254556849301</v>
      </c>
      <c r="F284" s="1">
        <v>-2.0882107826882901E-3</v>
      </c>
      <c r="G284" s="1">
        <v>3.7637162211187E-2</v>
      </c>
      <c r="H284" s="1">
        <v>0.19400299536653201</v>
      </c>
      <c r="I284" s="1">
        <v>-2.6694241144486601</v>
      </c>
      <c r="J284" s="1">
        <v>0.44758064516128998</v>
      </c>
      <c r="K284" s="1">
        <v>140</v>
      </c>
      <c r="L284" s="1">
        <v>0.785384945614369</v>
      </c>
      <c r="M284" s="2">
        <v>-1.54567306272403E-3</v>
      </c>
      <c r="N284" s="1">
        <v>1.5297443187002199E-2</v>
      </c>
      <c r="O284" s="1">
        <v>0.12368283303273001</v>
      </c>
      <c r="P284" s="1">
        <v>-1.7495898458608199</v>
      </c>
      <c r="Q284" s="1">
        <v>0.47142857142857097</v>
      </c>
      <c r="R284" s="1">
        <v>108</v>
      </c>
      <c r="S284" s="1">
        <v>0.409240510070566</v>
      </c>
      <c r="T284" s="1">
        <v>-2.7915004196789901E-3</v>
      </c>
      <c r="U284" s="1">
        <v>2.23397190241847E-2</v>
      </c>
      <c r="V284" s="1">
        <v>0.14946477519531001</v>
      </c>
      <c r="W284" s="1">
        <v>-2.0170775684864499</v>
      </c>
      <c r="X284" s="1">
        <v>0.41666666666666602</v>
      </c>
      <c r="Y284" s="1">
        <v>119</v>
      </c>
      <c r="Z284" s="1">
        <v>0.26487105115755899</v>
      </c>
      <c r="AA284" s="1">
        <v>-2.6040828465398701E-3</v>
      </c>
      <c r="AB284" s="1">
        <v>2.09137315844782E-2</v>
      </c>
      <c r="AC284" s="1">
        <v>0.144615806827878</v>
      </c>
      <c r="AD284" s="1">
        <v>-2.1428214905101699</v>
      </c>
      <c r="AE284" s="1">
        <v>0.42016806722688999</v>
      </c>
      <c r="AF284" s="1">
        <v>129</v>
      </c>
      <c r="AG284" s="1">
        <v>0.92975440452737601</v>
      </c>
      <c r="AH284" s="1">
        <v>-1.61232880130581E-3</v>
      </c>
      <c r="AI284" s="1">
        <v>1.67234306267087E-2</v>
      </c>
      <c r="AJ284" s="1">
        <v>0.12931910387374601</v>
      </c>
      <c r="AK284" s="1">
        <v>-1.6083502679659001</v>
      </c>
      <c r="AL284" s="1">
        <v>0.47286821705426302</v>
      </c>
      <c r="AM284" s="1">
        <v>60</v>
      </c>
      <c r="AN284" s="1">
        <v>-0.113499004553519</v>
      </c>
      <c r="AO284" s="1">
        <v>-3.5033798660040398E-3</v>
      </c>
      <c r="AP284" s="1">
        <v>1.04006226420288E-2</v>
      </c>
      <c r="AQ284" s="1">
        <v>0.101983442979872</v>
      </c>
      <c r="AR284" s="1">
        <v>-2.0611462588268199</v>
      </c>
      <c r="AS284" s="1">
        <v>0.4</v>
      </c>
      <c r="AT284" s="1">
        <v>188</v>
      </c>
      <c r="AU284" s="1">
        <v>1.3081244602384501</v>
      </c>
      <c r="AV284" s="1">
        <v>-1.6365610752470899E-3</v>
      </c>
      <c r="AW284" s="1">
        <v>2.72365395691581E-2</v>
      </c>
      <c r="AX284" s="1">
        <v>0.16503496468675299</v>
      </c>
      <c r="AY284" s="1">
        <v>-1.86429271354973</v>
      </c>
      <c r="AZ284" s="1">
        <v>0.46276595744680799</v>
      </c>
      <c r="BA284" s="1">
        <v>784</v>
      </c>
      <c r="BB284" s="1">
        <v>0</v>
      </c>
      <c r="BC284" s="1">
        <v>0.13381526104417599</v>
      </c>
      <c r="BD284" s="1">
        <f t="shared" si="13"/>
        <v>1.174309199194274</v>
      </c>
      <c r="BE284" s="1">
        <f t="shared" si="14"/>
        <v>0.79593914348320005</v>
      </c>
      <c r="BF284">
        <f>VLOOKUP($B284,vols!$A$1:$E$506,4,0)</f>
        <v>486</v>
      </c>
      <c r="BG284">
        <f>VLOOKUP($B284,vols!$A$1:$E$506,5,0)</f>
        <v>482</v>
      </c>
    </row>
    <row r="285" spans="1:59" hidden="1" x14ac:dyDescent="0.15">
      <c r="A285">
        <v>127</v>
      </c>
      <c r="B285" t="s">
        <v>180</v>
      </c>
      <c r="D285" s="1">
        <v>239</v>
      </c>
      <c r="E285" s="1">
        <v>4.1265534542443998</v>
      </c>
      <c r="F285" s="1">
        <v>-2.4741629596683398E-3</v>
      </c>
      <c r="G285" s="1">
        <v>6.9960866264697205E-2</v>
      </c>
      <c r="H285" s="1">
        <v>0.26450116495905501</v>
      </c>
      <c r="I285" s="1">
        <v>-2.2356232247682999</v>
      </c>
      <c r="J285" s="1">
        <v>0.44769874476987398</v>
      </c>
      <c r="K285" s="1">
        <v>136</v>
      </c>
      <c r="L285" s="1">
        <v>3.4944472631794699</v>
      </c>
      <c r="M285" s="2">
        <v>-1.44521762355992E-3</v>
      </c>
      <c r="N285" s="1">
        <v>3.2717344316518703E-2</v>
      </c>
      <c r="O285" s="1">
        <v>0.18087936398748899</v>
      </c>
      <c r="P285" s="1">
        <v>-1.0866336129849701</v>
      </c>
      <c r="Q285" s="1">
        <v>0.53676470588235203</v>
      </c>
      <c r="R285" s="1">
        <v>103</v>
      </c>
      <c r="S285" s="1">
        <v>0.63210619106493204</v>
      </c>
      <c r="T285" s="1">
        <v>-3.8327703937532402E-3</v>
      </c>
      <c r="U285" s="1">
        <v>3.7243521948178399E-2</v>
      </c>
      <c r="V285" s="1">
        <v>0.19298580763407999</v>
      </c>
      <c r="W285" s="1">
        <v>-2.0456185633355699</v>
      </c>
      <c r="X285" s="1">
        <v>0.33009708737864002</v>
      </c>
      <c r="Y285" s="1">
        <v>120</v>
      </c>
      <c r="Z285" s="1">
        <v>1.2740000040586501</v>
      </c>
      <c r="AA285" s="1">
        <v>-3.62515464643584E-3</v>
      </c>
      <c r="AB285" s="1">
        <v>3.5087216467696997E-2</v>
      </c>
      <c r="AC285" s="1">
        <v>0.187315820121251</v>
      </c>
      <c r="AD285" s="1">
        <v>-2.3223802308353299</v>
      </c>
      <c r="AE285" s="1">
        <v>0.4</v>
      </c>
      <c r="AF285" s="1">
        <v>119</v>
      </c>
      <c r="AG285" s="1">
        <v>2.8525534501857499</v>
      </c>
      <c r="AH285" s="1">
        <v>-1.3134990738523701E-3</v>
      </c>
      <c r="AI285" s="1">
        <v>3.4873649797000097E-2</v>
      </c>
      <c r="AJ285" s="1">
        <v>0.18674487890434899</v>
      </c>
      <c r="AK285" s="1">
        <v>-0.83700495941574304</v>
      </c>
      <c r="AL285" s="1">
        <v>0.495798319327731</v>
      </c>
      <c r="AM285" s="1">
        <v>70</v>
      </c>
      <c r="AN285" s="1">
        <v>0.89014201821414496</v>
      </c>
      <c r="AO285" s="1">
        <v>-4.7211148112551197E-3</v>
      </c>
      <c r="AP285" s="1">
        <v>1.66483572325174E-2</v>
      </c>
      <c r="AQ285" s="1">
        <v>0.12902851325392101</v>
      </c>
      <c r="AR285" s="1">
        <v>-2.5612791192710498</v>
      </c>
      <c r="AS285" s="1">
        <v>0.42857142857142799</v>
      </c>
      <c r="AT285" s="1">
        <v>169</v>
      </c>
      <c r="AU285" s="1">
        <v>3.2364114360302598</v>
      </c>
      <c r="AV285" s="1">
        <v>-1.54347284362648E-3</v>
      </c>
      <c r="AW285" s="1">
        <v>5.3312509032179697E-2</v>
      </c>
      <c r="AX285" s="1">
        <v>0.23089501733943801</v>
      </c>
      <c r="AY285" s="1">
        <v>-1.1297208297457699</v>
      </c>
      <c r="AZ285" s="1">
        <v>0.45562130177514698</v>
      </c>
      <c r="BA285" s="1">
        <v>794</v>
      </c>
      <c r="BB285" s="1">
        <v>0</v>
      </c>
      <c r="BC285" s="1">
        <v>2.0622364986950399</v>
      </c>
      <c r="BD285" s="1">
        <f t="shared" si="13"/>
        <v>1.1741749373352199</v>
      </c>
      <c r="BE285" s="1">
        <f t="shared" si="14"/>
        <v>0.79031695149071002</v>
      </c>
      <c r="BF285">
        <f>VLOOKUP($B285,vols!$A$1:$E$506,4,0)</f>
        <v>282</v>
      </c>
      <c r="BG285">
        <f>VLOOKUP($B285,vols!$A$1:$E$506,5,0)</f>
        <v>364</v>
      </c>
    </row>
    <row r="286" spans="1:59" hidden="1" x14ac:dyDescent="0.15">
      <c r="A286">
        <v>350</v>
      </c>
      <c r="B286" t="s">
        <v>403</v>
      </c>
      <c r="D286" s="1">
        <v>250</v>
      </c>
      <c r="E286" s="1">
        <v>1.3029576389396</v>
      </c>
      <c r="F286" s="1">
        <v>-3.0398448131712498E-3</v>
      </c>
      <c r="G286" s="1">
        <v>7.2419042884182994E-2</v>
      </c>
      <c r="H286" s="1">
        <v>0.26910786477578602</v>
      </c>
      <c r="I286" s="1">
        <v>-2.8240022041941901</v>
      </c>
      <c r="J286" s="1">
        <v>0.42799999999999999</v>
      </c>
      <c r="K286" s="1">
        <v>130</v>
      </c>
      <c r="L286" s="1">
        <v>1.57187673821172</v>
      </c>
      <c r="M286" s="2">
        <v>-1.75160936844068E-3</v>
      </c>
      <c r="N286" s="1">
        <v>3.72803337000812E-2</v>
      </c>
      <c r="O286" s="1">
        <v>0.19308115832489001</v>
      </c>
      <c r="P286" s="1">
        <v>-1.17934458169207</v>
      </c>
      <c r="Q286" s="1">
        <v>0.484615384615384</v>
      </c>
      <c r="R286" s="1">
        <v>120</v>
      </c>
      <c r="S286" s="1">
        <v>-0.26891909927212099</v>
      </c>
      <c r="T286" s="1">
        <v>-4.4354332116293702E-3</v>
      </c>
      <c r="U286" s="1">
        <v>3.51387091841018E-2</v>
      </c>
      <c r="V286" s="1">
        <v>0.18745321865495301</v>
      </c>
      <c r="W286" s="1">
        <v>-2.8393856836101801</v>
      </c>
      <c r="X286" s="1">
        <v>0.36666666666666597</v>
      </c>
      <c r="Y286" s="1">
        <v>118</v>
      </c>
      <c r="Z286" s="1">
        <v>0.97472880447917798</v>
      </c>
      <c r="AA286" s="1">
        <v>-2.7828743646645601E-3</v>
      </c>
      <c r="AB286" s="1">
        <v>2.7956644963746401E-2</v>
      </c>
      <c r="AC286" s="1">
        <v>0.16720240717090801</v>
      </c>
      <c r="AD286" s="1">
        <v>-1.9639620062093901</v>
      </c>
      <c r="AE286" s="1">
        <v>0.41525423728813499</v>
      </c>
      <c r="AF286" s="1">
        <v>132</v>
      </c>
      <c r="AG286" s="1">
        <v>0.328228834460426</v>
      </c>
      <c r="AH286" s="1">
        <v>-3.26956082016966E-3</v>
      </c>
      <c r="AI286" s="1">
        <v>4.4462397920436603E-2</v>
      </c>
      <c r="AJ286" s="1">
        <v>0.210861086785676</v>
      </c>
      <c r="AK286" s="1">
        <v>-2.04675995386983</v>
      </c>
      <c r="AL286" s="1">
        <v>0.439393939393939</v>
      </c>
      <c r="AM286" s="1">
        <v>64</v>
      </c>
      <c r="AN286" s="1">
        <v>0.41552238342178399</v>
      </c>
      <c r="AO286" s="1">
        <v>-2.5862958745113901E-3</v>
      </c>
      <c r="AP286" s="1">
        <v>1.1699309742314101E-2</v>
      </c>
      <c r="AQ286" s="1">
        <v>0.108163347499576</v>
      </c>
      <c r="AR286" s="1">
        <v>-1.53030522626323</v>
      </c>
      <c r="AS286" s="1">
        <v>0.390625</v>
      </c>
      <c r="AT286" s="1">
        <v>186</v>
      </c>
      <c r="AU286" s="1">
        <v>0.88743525551781999</v>
      </c>
      <c r="AV286" s="1">
        <v>-3.1959046630327102E-3</v>
      </c>
      <c r="AW286" s="1">
        <v>6.0719733141868799E-2</v>
      </c>
      <c r="AX286" s="1">
        <v>0.246413743816916</v>
      </c>
      <c r="AY286" s="1">
        <v>-2.4123584103561502</v>
      </c>
      <c r="AZ286" s="1">
        <v>0.44086021505376299</v>
      </c>
      <c r="BA286" s="1">
        <v>776</v>
      </c>
      <c r="BB286" s="1">
        <v>0</v>
      </c>
      <c r="BC286" s="1">
        <v>-0.27777777777777701</v>
      </c>
      <c r="BD286" s="1">
        <f t="shared" si="13"/>
        <v>1.165213033295597</v>
      </c>
      <c r="BE286" s="1">
        <f t="shared" si="14"/>
        <v>5.0451056682648987E-2</v>
      </c>
      <c r="BF286">
        <f>VLOOKUP($B286,vols!$A$1:$E$506,4,0)</f>
        <v>397</v>
      </c>
      <c r="BG286">
        <f>VLOOKUP($B286,vols!$A$1:$E$506,5,0)</f>
        <v>341</v>
      </c>
    </row>
    <row r="287" spans="1:59" hidden="1" x14ac:dyDescent="0.15">
      <c r="A287">
        <v>66</v>
      </c>
      <c r="B287" t="s">
        <v>119</v>
      </c>
      <c r="D287" s="1">
        <v>238</v>
      </c>
      <c r="E287" s="1">
        <v>1.4193628090567001</v>
      </c>
      <c r="F287" s="1">
        <v>-3.9185909414587196E-3</v>
      </c>
      <c r="G287" s="1">
        <v>0.12938202462494899</v>
      </c>
      <c r="H287" s="1">
        <v>0.35969712901960998</v>
      </c>
      <c r="I287" s="1">
        <v>-2.5928053599124801</v>
      </c>
      <c r="J287" s="1">
        <v>0.40756302521008397</v>
      </c>
      <c r="K287" s="1">
        <v>120</v>
      </c>
      <c r="L287" s="1">
        <v>1.4152120470459699</v>
      </c>
      <c r="M287" s="2">
        <v>-2.5257124245197798E-3</v>
      </c>
      <c r="N287" s="1">
        <v>7.5595941881734602E-2</v>
      </c>
      <c r="O287" s="1">
        <v>0.27494716198159702</v>
      </c>
      <c r="P287" s="1">
        <v>-1.1023408598145801</v>
      </c>
      <c r="Q287" s="1">
        <v>0.45833333333333298</v>
      </c>
      <c r="R287" s="1">
        <v>118</v>
      </c>
      <c r="S287" s="1">
        <v>4.1507620107307198E-3</v>
      </c>
      <c r="T287" s="1">
        <v>-5.3350775688542603E-3</v>
      </c>
      <c r="U287" s="1">
        <v>5.3786082743215301E-2</v>
      </c>
      <c r="V287" s="1">
        <v>0.231918267377141</v>
      </c>
      <c r="W287" s="1">
        <v>-2.7144871348191599</v>
      </c>
      <c r="X287" s="1">
        <v>0.35593220338983</v>
      </c>
      <c r="Y287" s="1">
        <v>120</v>
      </c>
      <c r="Z287" s="1">
        <v>-0.431616313993193</v>
      </c>
      <c r="AA287" s="1">
        <v>-4.5821260312444096E-3</v>
      </c>
      <c r="AB287" s="1">
        <v>8.7372765267474298E-2</v>
      </c>
      <c r="AC287" s="1">
        <v>0.29558884496454502</v>
      </c>
      <c r="AD287" s="1">
        <v>-1.860202552012</v>
      </c>
      <c r="AE287" s="1">
        <v>0.33333333333333298</v>
      </c>
      <c r="AF287" s="1">
        <v>118</v>
      </c>
      <c r="AG287" s="1">
        <v>1.8509791230499</v>
      </c>
      <c r="AH287" s="1">
        <v>-3.2438094942190501E-3</v>
      </c>
      <c r="AI287" s="1">
        <v>4.2009259357475598E-2</v>
      </c>
      <c r="AJ287" s="1">
        <v>0.20496160459333701</v>
      </c>
      <c r="AK287" s="1">
        <v>-1.8675181679871</v>
      </c>
      <c r="AL287" s="1">
        <v>0.483050847457627</v>
      </c>
      <c r="AM287" s="1">
        <v>55</v>
      </c>
      <c r="AN287" s="1">
        <v>-5.4221692344788602E-2</v>
      </c>
      <c r="AO287" s="1">
        <v>-4.5641607682643101E-3</v>
      </c>
      <c r="AP287" s="1">
        <v>2.15609773439926E-2</v>
      </c>
      <c r="AQ287" s="1">
        <v>0.14683656678086901</v>
      </c>
      <c r="AR287" s="1">
        <v>-1.70957989387724</v>
      </c>
      <c r="AS287" s="1">
        <v>0.43636363636363601</v>
      </c>
      <c r="AT287" s="1">
        <v>183</v>
      </c>
      <c r="AU287" s="1">
        <v>1.4735845014014901</v>
      </c>
      <c r="AV287" s="1">
        <v>-3.7245672230198901E-3</v>
      </c>
      <c r="AW287" s="1">
        <v>0.107821047280957</v>
      </c>
      <c r="AX287" s="1">
        <v>0.32836115373313701</v>
      </c>
      <c r="AY287" s="1">
        <v>-2.07575041707454</v>
      </c>
      <c r="AZ287" s="1">
        <v>0.398907103825136</v>
      </c>
      <c r="BA287" s="1">
        <v>743</v>
      </c>
      <c r="BB287" s="1">
        <v>0</v>
      </c>
      <c r="BC287" s="1">
        <v>0.31242424242424199</v>
      </c>
      <c r="BD287" s="1">
        <f t="shared" si="13"/>
        <v>1.1611602589772481</v>
      </c>
      <c r="BE287" s="1">
        <f t="shared" si="14"/>
        <v>1.5385548806256579</v>
      </c>
      <c r="BF287">
        <f>VLOOKUP($B287,vols!$A$1:$E$506,4,0)</f>
        <v>123</v>
      </c>
      <c r="BG287">
        <f>VLOOKUP($B287,vols!$A$1:$E$506,5,0)</f>
        <v>291</v>
      </c>
    </row>
    <row r="288" spans="1:59" hidden="1" x14ac:dyDescent="0.15">
      <c r="A288">
        <v>64</v>
      </c>
      <c r="B288" t="s">
        <v>117</v>
      </c>
      <c r="D288" s="1">
        <v>249</v>
      </c>
      <c r="E288" s="1">
        <v>1.79455691057706</v>
      </c>
      <c r="F288" s="1">
        <v>-3.3560276769279999E-3</v>
      </c>
      <c r="G288" s="1">
        <v>0.123969310159308</v>
      </c>
      <c r="H288" s="1">
        <v>0.35209275789102501</v>
      </c>
      <c r="I288" s="1">
        <v>-2.3733827885596801</v>
      </c>
      <c r="J288" s="1">
        <v>0.43373493975903599</v>
      </c>
      <c r="K288" s="1">
        <v>130</v>
      </c>
      <c r="L288" s="1">
        <v>1.19906217836552</v>
      </c>
      <c r="M288" s="2">
        <v>-2.67791605228769E-3</v>
      </c>
      <c r="N288" s="1">
        <v>6.2702414163612802E-2</v>
      </c>
      <c r="O288" s="1">
        <v>0.25040450108496998</v>
      </c>
      <c r="P288" s="1">
        <v>-1.3902668893290699</v>
      </c>
      <c r="Q288" s="1">
        <v>0.46923076923076901</v>
      </c>
      <c r="R288" s="1">
        <v>119</v>
      </c>
      <c r="S288" s="1">
        <v>0.59549473221154603</v>
      </c>
      <c r="T288" s="1">
        <v>-4.0968218887199297E-3</v>
      </c>
      <c r="U288" s="1">
        <v>6.12668959956955E-2</v>
      </c>
      <c r="V288" s="1">
        <v>0.24752150612764001</v>
      </c>
      <c r="W288" s="1">
        <v>-1.9696139231888301</v>
      </c>
      <c r="X288" s="1">
        <v>0.39495798319327702</v>
      </c>
      <c r="Y288" s="1">
        <v>120</v>
      </c>
      <c r="Z288" s="1">
        <v>0.91721932188822397</v>
      </c>
      <c r="AA288" s="1">
        <v>-1.79057043727108E-3</v>
      </c>
      <c r="AB288" s="1">
        <v>2.2973022435292999E-2</v>
      </c>
      <c r="AC288" s="1">
        <v>0.151568540387816</v>
      </c>
      <c r="AD288" s="1">
        <v>-1.4176322601164399</v>
      </c>
      <c r="AE288" s="1">
        <v>0.43333333333333302</v>
      </c>
      <c r="AF288" s="1">
        <v>129</v>
      </c>
      <c r="AG288" s="1">
        <v>0.87733758868884404</v>
      </c>
      <c r="AH288" s="1">
        <v>-4.8122669696321098E-3</v>
      </c>
      <c r="AI288" s="1">
        <v>0.100996287724015</v>
      </c>
      <c r="AJ288" s="1">
        <v>0.31779913109386398</v>
      </c>
      <c r="AK288" s="1">
        <v>-1.9533799131099201</v>
      </c>
      <c r="AL288" s="1">
        <v>0.434108527131782</v>
      </c>
      <c r="AM288" s="1">
        <v>63</v>
      </c>
      <c r="AN288" s="1">
        <v>0.30034089508901302</v>
      </c>
      <c r="AO288" s="1">
        <v>-4.14155355061581E-3</v>
      </c>
      <c r="AP288" s="1">
        <v>2.80299903807859E-2</v>
      </c>
      <c r="AQ288" s="1">
        <v>0.16742159472656401</v>
      </c>
      <c r="AR288" s="1">
        <v>-1.55844814472668</v>
      </c>
      <c r="AS288" s="1">
        <v>0.42857142857142799</v>
      </c>
      <c r="AT288" s="1">
        <v>186</v>
      </c>
      <c r="AU288" s="1">
        <v>1.4942160154880499</v>
      </c>
      <c r="AV288" s="1">
        <v>-3.0899624616466401E-3</v>
      </c>
      <c r="AW288" s="1">
        <v>9.5939319778522394E-2</v>
      </c>
      <c r="AX288" s="1">
        <v>0.30974072993153801</v>
      </c>
      <c r="AY288" s="1">
        <v>-1.8555293583549901</v>
      </c>
      <c r="AZ288" s="1">
        <v>0.43548387096774099</v>
      </c>
      <c r="BA288" s="1">
        <v>784</v>
      </c>
      <c r="BB288" s="1">
        <v>0</v>
      </c>
      <c r="BC288" s="1">
        <v>0.33746609841146802</v>
      </c>
      <c r="BD288" s="1">
        <f t="shared" si="13"/>
        <v>1.1567499170765818</v>
      </c>
      <c r="BE288" s="1">
        <f t="shared" si="14"/>
        <v>0.53987149027737602</v>
      </c>
      <c r="BF288">
        <f>VLOOKUP($B288,vols!$A$1:$E$506,4,0)</f>
        <v>322</v>
      </c>
      <c r="BG288">
        <f>VLOOKUP($B288,vols!$A$1:$E$506,5,0)</f>
        <v>303</v>
      </c>
    </row>
    <row r="289" spans="1:59" hidden="1" x14ac:dyDescent="0.15">
      <c r="A289">
        <v>132</v>
      </c>
      <c r="B289" t="s">
        <v>185</v>
      </c>
      <c r="D289" s="1">
        <v>243</v>
      </c>
      <c r="E289" s="1">
        <v>4.3468447423134098</v>
      </c>
      <c r="F289" s="1">
        <v>-3.6412070113669998E-3</v>
      </c>
      <c r="G289" s="1">
        <v>0.118674520804297</v>
      </c>
      <c r="H289" s="1">
        <v>0.34449168466640401</v>
      </c>
      <c r="I289" s="1">
        <v>-2.5578907589717699</v>
      </c>
      <c r="J289" s="1">
        <v>0.46502057613168701</v>
      </c>
      <c r="K289" s="1">
        <v>122</v>
      </c>
      <c r="L289" s="1">
        <v>3.82474596640375</v>
      </c>
      <c r="M289" s="2">
        <v>-2.5946798019998701E-3</v>
      </c>
      <c r="N289" s="1">
        <v>5.4072925676007799E-2</v>
      </c>
      <c r="O289" s="1">
        <v>0.232535858903541</v>
      </c>
      <c r="P289" s="1">
        <v>-1.3612994457568499</v>
      </c>
      <c r="Q289" s="1">
        <v>0.53278688524590101</v>
      </c>
      <c r="R289" s="1">
        <v>121</v>
      </c>
      <c r="S289" s="1">
        <v>0.52209877590965903</v>
      </c>
      <c r="T289" s="1">
        <v>-4.7051763408902398E-3</v>
      </c>
      <c r="U289" s="1">
        <v>6.4601595128289405E-2</v>
      </c>
      <c r="V289" s="1">
        <v>0.25416843849756199</v>
      </c>
      <c r="W289" s="1">
        <v>-2.2214448192088998</v>
      </c>
      <c r="X289" s="1">
        <v>0.39669421487603301</v>
      </c>
      <c r="Y289" s="1">
        <v>112</v>
      </c>
      <c r="Z289" s="1">
        <v>2.3912574308721402</v>
      </c>
      <c r="AA289" s="1">
        <v>-1.8905987171440599E-3</v>
      </c>
      <c r="AB289" s="1">
        <v>5.0212280658383998E-2</v>
      </c>
      <c r="AC289" s="1">
        <v>0.22408096897859001</v>
      </c>
      <c r="AD289" s="1">
        <v>-0.93652066286379598</v>
      </c>
      <c r="AE289" s="1">
        <v>0.50892857142857095</v>
      </c>
      <c r="AF289" s="1">
        <v>131</v>
      </c>
      <c r="AG289" s="1">
        <v>1.9555873114412601</v>
      </c>
      <c r="AH289" s="1">
        <v>-5.1245468637238396E-3</v>
      </c>
      <c r="AI289" s="1">
        <v>6.8462240145913095E-2</v>
      </c>
      <c r="AJ289" s="1">
        <v>0.261652900128993</v>
      </c>
      <c r="AK289" s="1">
        <v>-2.5656724569720701</v>
      </c>
      <c r="AL289" s="1">
        <v>0.42748091603053401</v>
      </c>
      <c r="AM289" s="1">
        <v>76</v>
      </c>
      <c r="AN289" s="1">
        <v>1.8589707591303599</v>
      </c>
      <c r="AO289" s="1">
        <v>-3.9284334899138598E-3</v>
      </c>
      <c r="AP289" s="1">
        <v>4.2080665083347603E-2</v>
      </c>
      <c r="AQ289" s="1">
        <v>0.20513572356697801</v>
      </c>
      <c r="AR289" s="1">
        <v>-1.4554312629802399</v>
      </c>
      <c r="AS289" s="1">
        <v>0.47368421052631499</v>
      </c>
      <c r="AT289" s="1">
        <v>167</v>
      </c>
      <c r="AU289" s="1">
        <v>2.4878739831830399</v>
      </c>
      <c r="AV289" s="1">
        <v>-3.5097057320322899E-3</v>
      </c>
      <c r="AW289" s="1">
        <v>7.6593855720949497E-2</v>
      </c>
      <c r="AX289" s="1">
        <v>0.27675594974805701</v>
      </c>
      <c r="AY289" s="1">
        <v>-2.1051440883122301</v>
      </c>
      <c r="AZ289" s="1">
        <v>0.46107784431137699</v>
      </c>
      <c r="BA289" s="1">
        <v>769</v>
      </c>
      <c r="BB289" s="1">
        <v>0</v>
      </c>
      <c r="BC289" s="1">
        <v>1.33565842316634</v>
      </c>
      <c r="BD289" s="1">
        <f t="shared" si="13"/>
        <v>1.1522155600166999</v>
      </c>
      <c r="BE289" s="1">
        <f t="shared" si="14"/>
        <v>0.6199288882749201</v>
      </c>
      <c r="BF289">
        <f>VLOOKUP($B289,vols!$A$1:$E$506,4,0)</f>
        <v>236</v>
      </c>
      <c r="BG289">
        <f>VLOOKUP($B289,vols!$A$1:$E$506,5,0)</f>
        <v>219</v>
      </c>
    </row>
    <row r="290" spans="1:59" hidden="1" x14ac:dyDescent="0.15">
      <c r="A290">
        <v>484</v>
      </c>
      <c r="B290" t="s">
        <v>537</v>
      </c>
      <c r="D290" s="1">
        <v>260</v>
      </c>
      <c r="E290" s="1">
        <v>1.0465163390162799</v>
      </c>
      <c r="F290" s="1">
        <v>-2.9955943759840801E-3</v>
      </c>
      <c r="G290" s="1">
        <v>0.14505309084287901</v>
      </c>
      <c r="H290" s="1">
        <v>0.38085836060519801</v>
      </c>
      <c r="I290" s="1">
        <v>-2.0449978740606598</v>
      </c>
      <c r="J290" s="1">
        <v>0.41538461538461502</v>
      </c>
      <c r="K290" s="1">
        <v>139</v>
      </c>
      <c r="L290" s="1">
        <v>0.674794247948175</v>
      </c>
      <c r="M290" s="2">
        <v>-2.6016958010310902E-3</v>
      </c>
      <c r="N290" s="1">
        <v>6.8891016769536503E-2</v>
      </c>
      <c r="O290" s="1">
        <v>0.26247098271911201</v>
      </c>
      <c r="P290" s="1">
        <v>-1.37781217792876</v>
      </c>
      <c r="Q290" s="1">
        <v>0.46043165467625902</v>
      </c>
      <c r="R290" s="1">
        <v>121</v>
      </c>
      <c r="S290" s="1">
        <v>0.37172209106811399</v>
      </c>
      <c r="T290" s="1">
        <v>-3.4480894331614699E-3</v>
      </c>
      <c r="U290" s="1">
        <v>7.6162074073342495E-2</v>
      </c>
      <c r="V290" s="1">
        <v>0.27597477071888699</v>
      </c>
      <c r="W290" s="1">
        <v>-1.51180059077764</v>
      </c>
      <c r="X290" s="1">
        <v>0.36363636363636298</v>
      </c>
      <c r="Y290" s="1">
        <v>124</v>
      </c>
      <c r="Z290" s="1">
        <v>-0.172516284509968</v>
      </c>
      <c r="AA290" s="1">
        <v>-2.8187612751167002E-3</v>
      </c>
      <c r="AB290" s="1">
        <v>2.7999641911100801E-2</v>
      </c>
      <c r="AC290" s="1">
        <v>0.16733093530815099</v>
      </c>
      <c r="AD290" s="1">
        <v>-2.0888331106904601</v>
      </c>
      <c r="AE290" s="1">
        <v>0.37903225806451601</v>
      </c>
      <c r="AF290" s="1">
        <v>136</v>
      </c>
      <c r="AG290" s="1">
        <v>1.2190326235262501</v>
      </c>
      <c r="AH290" s="1">
        <v>-3.15682455618668E-3</v>
      </c>
      <c r="AI290" s="1">
        <v>0.11705344893177801</v>
      </c>
      <c r="AJ290" s="1">
        <v>0.34213074829921097</v>
      </c>
      <c r="AK290" s="1">
        <v>-1.25486569615753</v>
      </c>
      <c r="AL290" s="1">
        <v>0.44852941176470501</v>
      </c>
      <c r="AM290" s="1">
        <v>58</v>
      </c>
      <c r="AN290" s="1">
        <v>-0.26931117308796199</v>
      </c>
      <c r="AO290" s="1">
        <v>-3.1543324774257501E-3</v>
      </c>
      <c r="AP290" s="1">
        <v>4.3016094782986299E-2</v>
      </c>
      <c r="AQ290" s="1">
        <v>0.207403217870375</v>
      </c>
      <c r="AR290" s="1">
        <v>-0.88210436448019103</v>
      </c>
      <c r="AS290" s="1">
        <v>0.36206896551724099</v>
      </c>
      <c r="AT290" s="1">
        <v>202</v>
      </c>
      <c r="AU290" s="1">
        <v>1.31582751210425</v>
      </c>
      <c r="AV290" s="1">
        <v>-2.9500161092334901E-3</v>
      </c>
      <c r="AW290" s="1">
        <v>0.102036996059892</v>
      </c>
      <c r="AX290" s="1">
        <v>0.31943230278087498</v>
      </c>
      <c r="AY290" s="1">
        <v>-1.8655071790718201</v>
      </c>
      <c r="AZ290" s="1">
        <v>0.43069306930693002</v>
      </c>
      <c r="BA290" s="1">
        <v>776</v>
      </c>
      <c r="BB290" s="1">
        <v>0</v>
      </c>
      <c r="BC290" s="1">
        <v>0.168456032719836</v>
      </c>
      <c r="BD290" s="1">
        <f t="shared" si="13"/>
        <v>1.1473714793844141</v>
      </c>
      <c r="BE290" s="1">
        <f t="shared" si="14"/>
        <v>1.050576590806414</v>
      </c>
      <c r="BF290">
        <f>VLOOKUP($B290,vols!$A$1:$E$506,4,0)</f>
        <v>338</v>
      </c>
      <c r="BG290">
        <f>VLOOKUP($B290,vols!$A$1:$E$506,5,0)</f>
        <v>343</v>
      </c>
    </row>
    <row r="291" spans="1:59" hidden="1" x14ac:dyDescent="0.15">
      <c r="A291">
        <v>289</v>
      </c>
      <c r="B291" t="s">
        <v>342</v>
      </c>
      <c r="D291" s="1">
        <v>238</v>
      </c>
      <c r="E291" s="1">
        <v>4.3077501991858904</v>
      </c>
      <c r="F291" s="1">
        <v>-2.602595491066E-3</v>
      </c>
      <c r="G291" s="1">
        <v>0.12724931204689699</v>
      </c>
      <c r="H291" s="1">
        <v>0.35672021536057802</v>
      </c>
      <c r="I291" s="1">
        <v>-1.7364245147912101</v>
      </c>
      <c r="J291" s="1">
        <v>0.432773109243697</v>
      </c>
      <c r="K291" s="1">
        <v>122</v>
      </c>
      <c r="L291" s="1">
        <v>2.3156315611025402</v>
      </c>
      <c r="M291" s="2">
        <v>-1.9897966228349202E-3</v>
      </c>
      <c r="N291" s="1">
        <v>6.4636558294666593E-2</v>
      </c>
      <c r="O291" s="1">
        <v>0.25423720871396099</v>
      </c>
      <c r="P291" s="1">
        <v>-0.95483737102770405</v>
      </c>
      <c r="Q291" s="1">
        <v>0.47540983606557302</v>
      </c>
      <c r="R291" s="1">
        <v>116</v>
      </c>
      <c r="S291" s="1">
        <v>1.99211863808334</v>
      </c>
      <c r="T291" s="1">
        <v>-3.2470908524814498E-3</v>
      </c>
      <c r="U291" s="1">
        <v>6.2612753752230701E-2</v>
      </c>
      <c r="V291" s="1">
        <v>0.25022540588883102</v>
      </c>
      <c r="W291" s="1">
        <v>-1.50529294797183</v>
      </c>
      <c r="X291" s="1">
        <v>0.38793103448275801</v>
      </c>
      <c r="Y291" s="1">
        <v>111</v>
      </c>
      <c r="Z291" s="1">
        <v>1.2330675701924201</v>
      </c>
      <c r="AA291" s="1">
        <v>-2.1220568906137501E-3</v>
      </c>
      <c r="AB291" s="1">
        <v>3.79112012702311E-2</v>
      </c>
      <c r="AC291" s="1">
        <v>0.194707989744209</v>
      </c>
      <c r="AD291" s="1">
        <v>-1.20975166539169</v>
      </c>
      <c r="AE291" s="1">
        <v>0.45045045045045001</v>
      </c>
      <c r="AF291" s="1">
        <v>127</v>
      </c>
      <c r="AG291" s="1">
        <v>3.0746826289934601</v>
      </c>
      <c r="AH291" s="4">
        <v>-3.0225937953982799E-3</v>
      </c>
      <c r="AI291" s="1">
        <v>8.9338110776666105E-2</v>
      </c>
      <c r="AJ291" s="1">
        <v>0.29889481557341502</v>
      </c>
      <c r="AK291" s="1">
        <v>-1.28429598646315</v>
      </c>
      <c r="AL291" s="1">
        <v>0.41732283464566899</v>
      </c>
      <c r="AM291" s="1">
        <v>59</v>
      </c>
      <c r="AN291" s="1">
        <v>2.969232342243</v>
      </c>
      <c r="AO291" s="1">
        <v>2.68001885393792E-4</v>
      </c>
      <c r="AP291" s="1">
        <v>4.65413645454281E-2</v>
      </c>
      <c r="AQ291" s="1">
        <v>0.21573447695124701</v>
      </c>
      <c r="AR291" s="1">
        <v>7.3294317448421006E-2</v>
      </c>
      <c r="AS291" s="1">
        <v>0.49152542372881303</v>
      </c>
      <c r="AT291" s="1">
        <v>179</v>
      </c>
      <c r="AU291" s="1">
        <v>1.3385178569428799</v>
      </c>
      <c r="AV291" s="1">
        <v>-3.5487700453181201E-3</v>
      </c>
      <c r="AW291" s="1">
        <v>8.0707947501469104E-2</v>
      </c>
      <c r="AX291" s="1">
        <v>0.28409144214754001</v>
      </c>
      <c r="AY291" s="1">
        <v>-2.2360048346054802</v>
      </c>
      <c r="AZ291" s="1">
        <v>0.41340782122905001</v>
      </c>
      <c r="BA291" s="1">
        <v>781</v>
      </c>
      <c r="BB291" s="1">
        <v>0</v>
      </c>
      <c r="BC291" s="1">
        <v>0.198094481937276</v>
      </c>
      <c r="BD291" s="1">
        <f t="shared" si="13"/>
        <v>1.1404233750056039</v>
      </c>
      <c r="BE291" s="1">
        <f t="shared" si="14"/>
        <v>2.876588147056184</v>
      </c>
      <c r="BF291">
        <f>VLOOKUP($B291,vols!$A$1:$E$506,4,0)</f>
        <v>208</v>
      </c>
      <c r="BG291">
        <f>VLOOKUP($B291,vols!$A$1:$E$506,5,0)</f>
        <v>288</v>
      </c>
    </row>
    <row r="292" spans="1:59" hidden="1" x14ac:dyDescent="0.15">
      <c r="A292">
        <v>259</v>
      </c>
      <c r="B292" t="s">
        <v>312</v>
      </c>
      <c r="D292" s="1">
        <v>81</v>
      </c>
      <c r="E292" s="1">
        <v>1.3521821832752801</v>
      </c>
      <c r="F292" s="1">
        <v>-1.7204704625560501E-3</v>
      </c>
      <c r="G292" s="1">
        <v>3.2581058422166E-2</v>
      </c>
      <c r="H292" s="1">
        <v>0.18050223938269</v>
      </c>
      <c r="I292" s="1">
        <v>-0.76252592474863001</v>
      </c>
      <c r="J292" s="1">
        <v>0.44444444444444398</v>
      </c>
      <c r="K292" s="1">
        <v>39</v>
      </c>
      <c r="L292" s="1">
        <v>0.27810108782332998</v>
      </c>
      <c r="M292" s="2">
        <v>-3.4745364518585799E-3</v>
      </c>
      <c r="N292" s="1">
        <v>6.2973638285479597E-3</v>
      </c>
      <c r="O292" s="1">
        <v>7.9355931275160205E-2</v>
      </c>
      <c r="P292" s="1">
        <v>-1.70758403871067</v>
      </c>
      <c r="Q292" s="1">
        <v>0.512820512820512</v>
      </c>
      <c r="R292" s="1">
        <v>42</v>
      </c>
      <c r="S292" s="1">
        <v>1.07408109545195</v>
      </c>
      <c r="T292" s="1">
        <v>-5.1968667853657998E-5</v>
      </c>
      <c r="U292" s="1">
        <v>2.6283694593617998E-2</v>
      </c>
      <c r="V292" s="1">
        <v>0.16212246788652701</v>
      </c>
      <c r="W292" s="1">
        <v>-1.31426285929184E-2</v>
      </c>
      <c r="X292" s="1">
        <v>0.38095238095237999</v>
      </c>
      <c r="Y292" s="1">
        <v>0</v>
      </c>
      <c r="Z292" s="1">
        <v>0</v>
      </c>
      <c r="AA292" s="1"/>
      <c r="AB292" s="1">
        <v>0</v>
      </c>
      <c r="AC292" s="1">
        <v>0</v>
      </c>
      <c r="AD292" s="1">
        <v>0</v>
      </c>
      <c r="AE292" s="1">
        <v>0</v>
      </c>
      <c r="AF292" s="1">
        <v>81</v>
      </c>
      <c r="AG292" s="1">
        <v>1.3521821832752801</v>
      </c>
      <c r="AH292" s="1">
        <v>-1.7204704625560501E-3</v>
      </c>
      <c r="AI292" s="1">
        <v>3.2581058422166E-2</v>
      </c>
      <c r="AJ292" s="1">
        <v>0.18050223938269</v>
      </c>
      <c r="AK292" s="1">
        <v>-0.76252592474863001</v>
      </c>
      <c r="AL292" s="1">
        <v>0.44444444444444398</v>
      </c>
      <c r="AM292" s="1">
        <v>24</v>
      </c>
      <c r="AN292" s="1">
        <v>0.63760732259338504</v>
      </c>
      <c r="AO292" s="1">
        <v>-5.5528599275800295E-4</v>
      </c>
      <c r="AP292" s="1">
        <v>1.8916514962541001E-2</v>
      </c>
      <c r="AQ292" s="1">
        <v>0.13753732207128699</v>
      </c>
      <c r="AR292" s="1">
        <v>-9.68963451192148E-2</v>
      </c>
      <c r="AS292" s="1">
        <v>0.41666666666666602</v>
      </c>
      <c r="AT292" s="1">
        <v>57</v>
      </c>
      <c r="AU292" s="1">
        <v>0.71457486068189902</v>
      </c>
      <c r="AV292" s="1">
        <v>-2.21983523532665E-3</v>
      </c>
      <c r="AW292" s="1">
        <v>1.36645434596249E-2</v>
      </c>
      <c r="AX292" s="1">
        <v>0.116895438147196</v>
      </c>
      <c r="AY292" s="1">
        <v>-1.06343562373887</v>
      </c>
      <c r="AZ292" s="1">
        <v>0.45614035087719201</v>
      </c>
      <c r="BA292" s="1">
        <v>259</v>
      </c>
      <c r="BB292" s="1">
        <v>0</v>
      </c>
      <c r="BC292" s="1">
        <v>-0.42061191626409</v>
      </c>
      <c r="BD292" s="1">
        <f t="shared" si="13"/>
        <v>1.1351867769459889</v>
      </c>
      <c r="BE292" s="1">
        <f t="shared" si="14"/>
        <v>0.93157026701119006</v>
      </c>
      <c r="BF292">
        <f>VLOOKUP($B292,vols!$A$1:$E$506,4,0)</f>
        <v>79</v>
      </c>
      <c r="BG292">
        <f>VLOOKUP($B292,vols!$A$1:$E$506,5,0)</f>
        <v>33</v>
      </c>
    </row>
    <row r="293" spans="1:59" hidden="1" x14ac:dyDescent="0.15">
      <c r="A293">
        <v>224</v>
      </c>
      <c r="B293" t="s">
        <v>277</v>
      </c>
      <c r="D293" s="1">
        <v>264</v>
      </c>
      <c r="E293" s="1">
        <v>2.28609151209585</v>
      </c>
      <c r="F293" s="1">
        <v>-3.6269920541989798E-3</v>
      </c>
      <c r="G293" s="1">
        <v>0.134518500438327</v>
      </c>
      <c r="H293" s="1">
        <v>0.36676763821025299</v>
      </c>
      <c r="I293" s="1">
        <v>-2.6107153482271399</v>
      </c>
      <c r="J293" s="1">
        <v>0.46212121212121199</v>
      </c>
      <c r="K293" s="1">
        <v>144</v>
      </c>
      <c r="L293" s="1">
        <v>1.7666034002996001</v>
      </c>
      <c r="M293" s="2">
        <v>-4.0928419715617701E-3</v>
      </c>
      <c r="N293" s="1">
        <v>5.3223201461454803E-2</v>
      </c>
      <c r="O293" s="1">
        <v>0.23070154195725401</v>
      </c>
      <c r="P293" s="1">
        <v>-2.5546827251553199</v>
      </c>
      <c r="Q293" s="1">
        <v>0.51388888888888795</v>
      </c>
      <c r="R293" s="1">
        <v>120</v>
      </c>
      <c r="S293" s="1">
        <v>0.51948811179624999</v>
      </c>
      <c r="T293" s="1">
        <v>-3.0679721533636299E-3</v>
      </c>
      <c r="U293" s="1">
        <v>8.1295298976872904E-2</v>
      </c>
      <c r="V293" s="1">
        <v>0.28512330486453202</v>
      </c>
      <c r="W293" s="1">
        <v>-1.2912191045854799</v>
      </c>
      <c r="X293" s="1">
        <v>0.4</v>
      </c>
      <c r="Y293" s="1">
        <v>128</v>
      </c>
      <c r="Z293" s="1">
        <v>1.6274794265841199</v>
      </c>
      <c r="AA293" s="1">
        <v>-2.2396278582295999E-3</v>
      </c>
      <c r="AB293" s="1">
        <v>2.42342977803813E-2</v>
      </c>
      <c r="AC293" s="1">
        <v>0.155673690071191</v>
      </c>
      <c r="AD293" s="1">
        <v>-1.8414952823581801</v>
      </c>
      <c r="AE293" s="1">
        <v>0.4765625</v>
      </c>
      <c r="AF293" s="1">
        <v>136</v>
      </c>
      <c r="AG293" s="1">
        <v>0.65861208551172401</v>
      </c>
      <c r="AH293" s="1">
        <v>-4.9327465915819197E-3</v>
      </c>
      <c r="AI293" s="1">
        <v>0.110284202657946</v>
      </c>
      <c r="AJ293" s="1">
        <v>0.33209065427672901</v>
      </c>
      <c r="AK293" s="1">
        <v>-2.0200915858840198</v>
      </c>
      <c r="AL293" s="1">
        <v>0.44852941176470501</v>
      </c>
      <c r="AM293" s="1">
        <v>69</v>
      </c>
      <c r="AN293" s="1">
        <v>0.73788499268817898</v>
      </c>
      <c r="AO293" s="1">
        <v>-2.2427070211133498E-3</v>
      </c>
      <c r="AP293" s="1">
        <v>1.4532723105122001E-2</v>
      </c>
      <c r="AQ293" s="1">
        <v>0.120551744512976</v>
      </c>
      <c r="AR293" s="1">
        <v>-1.2836544596014801</v>
      </c>
      <c r="AS293" s="1">
        <v>0.42028985507246303</v>
      </c>
      <c r="AT293" s="1">
        <v>195</v>
      </c>
      <c r="AU293" s="1">
        <v>1.54820651940767</v>
      </c>
      <c r="AV293" s="1">
        <v>-4.1168159889831196E-3</v>
      </c>
      <c r="AW293" s="1">
        <v>0.11998577733320499</v>
      </c>
      <c r="AX293" s="1">
        <v>0.34638963225420799</v>
      </c>
      <c r="AY293" s="1">
        <v>-2.31756104427099</v>
      </c>
      <c r="AZ293" s="1">
        <v>0.47692307692307601</v>
      </c>
      <c r="BA293" s="1">
        <v>837</v>
      </c>
      <c r="BB293" s="1">
        <v>0</v>
      </c>
      <c r="BC293" s="1">
        <v>0.429824561403508</v>
      </c>
      <c r="BD293" s="1">
        <f t="shared" si="13"/>
        <v>1.1183819580041621</v>
      </c>
      <c r="BE293" s="1">
        <f t="shared" si="14"/>
        <v>0.22878752410821601</v>
      </c>
      <c r="BF293">
        <f>VLOOKUP($B293,vols!$A$1:$E$506,4,0)</f>
        <v>315</v>
      </c>
      <c r="BG293">
        <f>VLOOKUP($B293,vols!$A$1:$E$506,5,0)</f>
        <v>173</v>
      </c>
    </row>
    <row r="294" spans="1:59" hidden="1" x14ac:dyDescent="0.15">
      <c r="A294">
        <v>243</v>
      </c>
      <c r="B294" t="s">
        <v>296</v>
      </c>
      <c r="D294" s="1">
        <v>251</v>
      </c>
      <c r="E294" s="1">
        <v>1.42924960324544</v>
      </c>
      <c r="F294" s="1">
        <v>-4.6034140192687603E-3</v>
      </c>
      <c r="G294" s="1">
        <v>0.13521797890648399</v>
      </c>
      <c r="H294" s="1">
        <v>0.36771997349407698</v>
      </c>
      <c r="I294" s="1">
        <v>-3.14221962940251</v>
      </c>
      <c r="J294" s="1">
        <v>0.44621513944223101</v>
      </c>
      <c r="K294" s="1">
        <v>138</v>
      </c>
      <c r="L294" s="1">
        <v>1.7175079000351201</v>
      </c>
      <c r="M294" s="2">
        <v>-2.8741991377216301E-3</v>
      </c>
      <c r="N294" s="1">
        <v>5.7265817743540601E-2</v>
      </c>
      <c r="O294" s="1">
        <v>0.23930277420778101</v>
      </c>
      <c r="P294" s="1">
        <v>-1.65747966072968</v>
      </c>
      <c r="Q294" s="1">
        <v>0.48550724637681097</v>
      </c>
      <c r="R294" s="1">
        <v>113</v>
      </c>
      <c r="S294" s="1">
        <v>-0.28825829678967502</v>
      </c>
      <c r="T294" s="1">
        <v>-6.71519856487499E-3</v>
      </c>
      <c r="U294" s="1">
        <v>7.7952161162943998E-2</v>
      </c>
      <c r="V294" s="1">
        <v>0.27919914248246502</v>
      </c>
      <c r="W294" s="1">
        <v>-2.7178358467864201</v>
      </c>
      <c r="X294" s="1">
        <v>0.39823008849557501</v>
      </c>
      <c r="Y294" s="1">
        <v>116</v>
      </c>
      <c r="Z294" s="1">
        <v>0.896506601091693</v>
      </c>
      <c r="AA294" s="1">
        <v>-4.6834289963351202E-3</v>
      </c>
      <c r="AB294" s="1">
        <v>0.101458705067003</v>
      </c>
      <c r="AC294" s="1">
        <v>0.31852583108282401</v>
      </c>
      <c r="AD294" s="1">
        <v>-1.70560033303424</v>
      </c>
      <c r="AE294" s="1">
        <v>0.47413793103448199</v>
      </c>
      <c r="AF294" s="1">
        <v>135</v>
      </c>
      <c r="AG294" s="1">
        <v>0.53274300215375603</v>
      </c>
      <c r="AH294" s="1">
        <v>-4.5346604093450798E-3</v>
      </c>
      <c r="AI294" s="1">
        <v>3.37592738394807E-2</v>
      </c>
      <c r="AJ294" s="1">
        <v>0.18373696916919199</v>
      </c>
      <c r="AK294" s="1">
        <v>-3.3318235194021599</v>
      </c>
      <c r="AL294" s="1">
        <v>0.422222222222222</v>
      </c>
      <c r="AM294" s="1">
        <v>61</v>
      </c>
      <c r="AN294" s="1">
        <v>-0.43175978634752998</v>
      </c>
      <c r="AO294" s="1">
        <v>-7.32803103272886E-3</v>
      </c>
      <c r="AP294" s="1">
        <v>2.3513348099479001E-2</v>
      </c>
      <c r="AQ294" s="1">
        <v>0.15334062768711701</v>
      </c>
      <c r="AR294" s="1">
        <v>-2.9151432320243198</v>
      </c>
      <c r="AS294" s="1">
        <v>0.36065573770491799</v>
      </c>
      <c r="AT294" s="1">
        <v>190</v>
      </c>
      <c r="AU294" s="1">
        <v>1.86100938959298</v>
      </c>
      <c r="AV294" s="1">
        <v>-3.7286685570526298E-3</v>
      </c>
      <c r="AW294" s="1">
        <v>0.111704630807005</v>
      </c>
      <c r="AX294" s="1">
        <v>0.33422242714546402</v>
      </c>
      <c r="AY294" s="1">
        <v>-2.1196872750004201</v>
      </c>
      <c r="AZ294" s="1">
        <v>0.47368421052631499</v>
      </c>
      <c r="BA294" s="1">
        <v>772</v>
      </c>
      <c r="BB294" s="1">
        <v>0</v>
      </c>
      <c r="BC294" s="1">
        <v>0.74821576763485398</v>
      </c>
      <c r="BD294" s="1">
        <f t="shared" si="13"/>
        <v>1.112793621958126</v>
      </c>
      <c r="BE294" s="1">
        <f t="shared" si="14"/>
        <v>-0.21547276548109795</v>
      </c>
      <c r="BF294">
        <f>VLOOKUP($B294,vols!$A$1:$E$506,4,0)</f>
        <v>232</v>
      </c>
      <c r="BG294">
        <f>VLOOKUP($B294,vols!$A$1:$E$506,5,0)</f>
        <v>249</v>
      </c>
    </row>
    <row r="295" spans="1:59" hidden="1" x14ac:dyDescent="0.15">
      <c r="A295">
        <v>114</v>
      </c>
      <c r="B295" t="s">
        <v>167</v>
      </c>
      <c r="D295" s="1">
        <v>256</v>
      </c>
      <c r="E295" s="1">
        <v>1.1283748448386299</v>
      </c>
      <c r="F295" s="1">
        <v>-2.4471762981087501E-3</v>
      </c>
      <c r="G295" s="1">
        <v>3.9873307233819502E-2</v>
      </c>
      <c r="H295" s="1">
        <v>0.19968301688881601</v>
      </c>
      <c r="I295" s="1">
        <v>-3.1373581092510299</v>
      </c>
      <c r="J295" s="1">
        <v>0.42578125</v>
      </c>
      <c r="K295" s="1">
        <v>137</v>
      </c>
      <c r="L295" s="1">
        <v>0.48293504156991801</v>
      </c>
      <c r="M295" s="2">
        <v>-2.6186896792750498E-3</v>
      </c>
      <c r="N295" s="1">
        <v>1.40222646500803E-2</v>
      </c>
      <c r="O295" s="1">
        <v>0.118415643603707</v>
      </c>
      <c r="P295" s="1">
        <v>-3.0296713773841999</v>
      </c>
      <c r="Q295" s="1">
        <v>0.43795620437956201</v>
      </c>
      <c r="R295" s="1">
        <v>119</v>
      </c>
      <c r="S295" s="1">
        <v>0.64543980326871897</v>
      </c>
      <c r="T295" s="1">
        <v>-2.2497197164299001E-3</v>
      </c>
      <c r="U295" s="1">
        <v>2.58510425837391E-2</v>
      </c>
      <c r="V295" s="1">
        <v>0.16078259415664101</v>
      </c>
      <c r="W295" s="1">
        <v>-1.6650847541017799</v>
      </c>
      <c r="X295" s="1">
        <v>0.41176470588235198</v>
      </c>
      <c r="Y295" s="1">
        <v>121</v>
      </c>
      <c r="Z295" s="1">
        <v>0.72069343977480704</v>
      </c>
      <c r="AA295" s="1">
        <v>-2.1684858055192099E-3</v>
      </c>
      <c r="AB295" s="1">
        <v>2.1960586094246899E-2</v>
      </c>
      <c r="AC295" s="1">
        <v>0.14819104593141499</v>
      </c>
      <c r="AD295" s="1">
        <v>-1.7705980872100699</v>
      </c>
      <c r="AE295" s="1">
        <v>0.42975206611570199</v>
      </c>
      <c r="AF295" s="1">
        <v>135</v>
      </c>
      <c r="AG295" s="1">
        <v>0.40768140506383099</v>
      </c>
      <c r="AH295" s="1">
        <v>-2.6969655544297499E-3</v>
      </c>
      <c r="AI295" s="1">
        <v>1.7912721139572499E-2</v>
      </c>
      <c r="AJ295" s="1">
        <v>0.133838414289667</v>
      </c>
      <c r="AK295" s="1">
        <v>-2.7203725610497198</v>
      </c>
      <c r="AL295" s="1">
        <v>0.422222222222222</v>
      </c>
      <c r="AM295" s="1">
        <v>60</v>
      </c>
      <c r="AN295" s="1">
        <v>0.2379065677512</v>
      </c>
      <c r="AO295" s="1">
        <v>-2.7407054018147399E-3</v>
      </c>
      <c r="AP295" s="1">
        <v>7.3709855268390004E-3</v>
      </c>
      <c r="AQ295" s="1">
        <v>8.5854443838621397E-2</v>
      </c>
      <c r="AR295" s="1">
        <v>-1.91536182352986</v>
      </c>
      <c r="AS295" s="1">
        <v>0.45</v>
      </c>
      <c r="AT295" s="1">
        <v>196</v>
      </c>
      <c r="AU295" s="1">
        <v>0.89046827708743803</v>
      </c>
      <c r="AV295" s="1">
        <v>-2.3573204500354902E-3</v>
      </c>
      <c r="AW295" s="1">
        <v>3.2502321706980503E-2</v>
      </c>
      <c r="AX295" s="1">
        <v>0.18028400291479099</v>
      </c>
      <c r="AY295" s="1">
        <v>-2.5628164492516299</v>
      </c>
      <c r="AZ295" s="1">
        <v>0.41836734693877498</v>
      </c>
      <c r="BA295" s="1">
        <v>813</v>
      </c>
      <c r="BB295" s="1">
        <v>0</v>
      </c>
      <c r="BC295" s="1">
        <v>-0.21902222222222201</v>
      </c>
      <c r="BD295" s="1">
        <f t="shared" si="13"/>
        <v>1.1094904993096599</v>
      </c>
      <c r="BE295" s="1">
        <f t="shared" si="14"/>
        <v>0.18865918284160899</v>
      </c>
      <c r="BF295">
        <f>VLOOKUP($B295,vols!$A$1:$E$506,4,0)</f>
        <v>492</v>
      </c>
      <c r="BG295">
        <f>VLOOKUP($B295,vols!$A$1:$E$506,5,0)</f>
        <v>501</v>
      </c>
    </row>
    <row r="296" spans="1:59" hidden="1" x14ac:dyDescent="0.15">
      <c r="A296">
        <v>379</v>
      </c>
      <c r="B296" t="s">
        <v>432</v>
      </c>
      <c r="D296" s="1">
        <v>13</v>
      </c>
      <c r="E296" s="1">
        <v>0.58291728251920805</v>
      </c>
      <c r="F296" s="1">
        <v>3.23373742254279E-5</v>
      </c>
      <c r="G296" s="1">
        <v>1.15662390327288E-2</v>
      </c>
      <c r="H296" s="1">
        <v>0.107546450581731</v>
      </c>
      <c r="I296" s="1">
        <v>3.6081943067961301E-3</v>
      </c>
      <c r="J296" s="1">
        <v>0.61538461538461497</v>
      </c>
      <c r="K296" s="1">
        <v>5</v>
      </c>
      <c r="L296" s="1">
        <v>0.52328478484285401</v>
      </c>
      <c r="M296" s="2">
        <v>8.4349399536174704E-3</v>
      </c>
      <c r="N296" s="1">
        <v>3.6738595648677002E-3</v>
      </c>
      <c r="O296" s="1">
        <v>6.06123713846249E-2</v>
      </c>
      <c r="P296" s="1">
        <v>0.69581009296701801</v>
      </c>
      <c r="Q296" s="1">
        <v>1</v>
      </c>
      <c r="R296" s="1">
        <v>8</v>
      </c>
      <c r="S296" s="1">
        <v>5.9632497676354701E-2</v>
      </c>
      <c r="T296" s="1">
        <v>-5.9695216110546004E-3</v>
      </c>
      <c r="U296" s="1">
        <v>7.8923794678611298E-3</v>
      </c>
      <c r="V296" s="1">
        <v>8.8839064987544306E-2</v>
      </c>
      <c r="W296" s="1">
        <v>-0.47036347448322302</v>
      </c>
      <c r="X296" s="1">
        <v>0.375</v>
      </c>
      <c r="Y296" s="1">
        <v>0</v>
      </c>
      <c r="Z296" s="1">
        <v>0</v>
      </c>
      <c r="AA296" s="1"/>
      <c r="AB296" s="1">
        <v>0</v>
      </c>
      <c r="AC296" s="1">
        <v>0</v>
      </c>
      <c r="AD296" s="1">
        <v>0</v>
      </c>
      <c r="AE296" s="1">
        <v>0</v>
      </c>
      <c r="AF296" s="1">
        <v>13</v>
      </c>
      <c r="AG296" s="1">
        <v>0.58291728251920805</v>
      </c>
      <c r="AH296" s="1">
        <v>3.23373742254279E-5</v>
      </c>
      <c r="AI296" s="1">
        <v>1.15662390327288E-2</v>
      </c>
      <c r="AJ296" s="1">
        <v>0.107546450581731</v>
      </c>
      <c r="AK296" s="1">
        <v>3.6081943067961301E-3</v>
      </c>
      <c r="AL296" s="1">
        <v>0.61538461538461497</v>
      </c>
      <c r="AM296" s="1">
        <v>4</v>
      </c>
      <c r="AN296" s="1">
        <v>-0.190025217911169</v>
      </c>
      <c r="AO296" s="1">
        <v>-9.7875436343347905E-3</v>
      </c>
      <c r="AP296" s="1">
        <v>5.4315847936132096E-3</v>
      </c>
      <c r="AQ296" s="1">
        <v>7.36992862490079E-2</v>
      </c>
      <c r="AR296" s="1">
        <v>-0.53121511116216702</v>
      </c>
      <c r="AS296" s="1">
        <v>0.25</v>
      </c>
      <c r="AT296" s="1">
        <v>9</v>
      </c>
      <c r="AU296" s="1">
        <v>0.77294250043037804</v>
      </c>
      <c r="AV296" s="1">
        <v>4.9422778785055297E-3</v>
      </c>
      <c r="AW296" s="1">
        <v>6.1346542391156203E-3</v>
      </c>
      <c r="AX296" s="1">
        <v>7.8324033598350995E-2</v>
      </c>
      <c r="AY296" s="1">
        <v>0.504803202945317</v>
      </c>
      <c r="AZ296" s="1">
        <v>0.77777777777777701</v>
      </c>
      <c r="BA296" s="1">
        <v>41</v>
      </c>
      <c r="BB296" s="1">
        <v>0</v>
      </c>
      <c r="BC296" s="1">
        <v>-0.31367895065584001</v>
      </c>
      <c r="BD296" s="1">
        <f t="shared" si="13"/>
        <v>1.086621451086218</v>
      </c>
      <c r="BE296" s="1">
        <f t="shared" si="14"/>
        <v>0.26923833186336804</v>
      </c>
      <c r="BF296">
        <f>VLOOKUP($B296,vols!$A$1:$E$506,4,0)</f>
        <v>22</v>
      </c>
      <c r="BG296">
        <f>VLOOKUP($B296,vols!$A$1:$E$506,5,0)</f>
        <v>31</v>
      </c>
    </row>
    <row r="297" spans="1:59" hidden="1" x14ac:dyDescent="0.15">
      <c r="A297">
        <v>79</v>
      </c>
      <c r="B297" t="s">
        <v>132</v>
      </c>
      <c r="D297" s="1">
        <v>231</v>
      </c>
      <c r="E297" s="1">
        <v>2.04549500109932</v>
      </c>
      <c r="F297" s="1">
        <v>-3.7011928032090898E-3</v>
      </c>
      <c r="G297" s="1">
        <v>7.9570289312843503E-2</v>
      </c>
      <c r="H297" s="1">
        <v>0.28208206130990199</v>
      </c>
      <c r="I297" s="1">
        <v>-3.0309461493972898</v>
      </c>
      <c r="J297" s="1">
        <v>0.45454545454545398</v>
      </c>
      <c r="K297" s="1">
        <v>124</v>
      </c>
      <c r="L297" s="1">
        <v>2.1638252087190701</v>
      </c>
      <c r="M297" s="2">
        <v>-2.5281721966337201E-3</v>
      </c>
      <c r="N297" s="1">
        <v>3.6520094439477999E-2</v>
      </c>
      <c r="O297" s="1">
        <v>0.19110231406102299</v>
      </c>
      <c r="P297" s="1">
        <v>-1.64044770427257</v>
      </c>
      <c r="Q297" s="1">
        <v>0.49193548387096703</v>
      </c>
      <c r="R297" s="1">
        <v>107</v>
      </c>
      <c r="S297" s="1">
        <v>-0.11833020761975201</v>
      </c>
      <c r="T297" s="1">
        <v>-5.0605811697076496E-3</v>
      </c>
      <c r="U297" s="1">
        <v>4.3050194873365401E-2</v>
      </c>
      <c r="V297" s="1">
        <v>0.20748540882039199</v>
      </c>
      <c r="W297" s="1">
        <v>-2.6097362134387301</v>
      </c>
      <c r="X297" s="1">
        <v>0.41121495327102803</v>
      </c>
      <c r="Y297" s="1">
        <v>117</v>
      </c>
      <c r="Z297" s="1">
        <v>0.943908669769425</v>
      </c>
      <c r="AA297" s="1">
        <v>-4.2252015150959499E-3</v>
      </c>
      <c r="AB297" s="1">
        <v>4.8136082858189197E-2</v>
      </c>
      <c r="AC297" s="1">
        <v>0.21939936840881999</v>
      </c>
      <c r="AD297" s="1">
        <v>-2.2531905212465202</v>
      </c>
      <c r="AE297" s="1">
        <v>0.44444444444444398</v>
      </c>
      <c r="AF297" s="1">
        <v>114</v>
      </c>
      <c r="AG297" s="1">
        <v>1.1015863313298899</v>
      </c>
      <c r="AH297" s="1">
        <v>-3.1633943883778398E-3</v>
      </c>
      <c r="AI297" s="1">
        <v>3.14342064546543E-2</v>
      </c>
      <c r="AJ297" s="1">
        <v>0.17729694429023299</v>
      </c>
      <c r="AK297" s="1">
        <v>-2.03402806358991</v>
      </c>
      <c r="AL297" s="1">
        <v>0.464912280701754</v>
      </c>
      <c r="AM297" s="1">
        <v>61</v>
      </c>
      <c r="AN297" s="1">
        <v>0.13138399072946999</v>
      </c>
      <c r="AO297" s="1">
        <v>-5.3865869452905599E-3</v>
      </c>
      <c r="AP297" s="1">
        <v>1.8822223372636299E-2</v>
      </c>
      <c r="AQ297" s="1">
        <v>0.13719410837436199</v>
      </c>
      <c r="AR297" s="1">
        <v>-2.3950139518099398</v>
      </c>
      <c r="AS297" s="1">
        <v>0.393442622950819</v>
      </c>
      <c r="AT297" s="1">
        <v>170</v>
      </c>
      <c r="AU297" s="1">
        <v>1.91411101036985</v>
      </c>
      <c r="AV297" s="1">
        <v>-3.0964337286975099E-3</v>
      </c>
      <c r="AW297" s="1">
        <v>6.0748065940207097E-2</v>
      </c>
      <c r="AX297" s="1">
        <v>0.24647122740840799</v>
      </c>
      <c r="AY297" s="1">
        <v>-2.1357208279988402</v>
      </c>
      <c r="AZ297" s="1">
        <v>0.47647058823529398</v>
      </c>
      <c r="BA297" s="1">
        <v>746</v>
      </c>
      <c r="BB297" s="1">
        <v>0</v>
      </c>
      <c r="BC297" s="1">
        <v>0.83026584867075603</v>
      </c>
      <c r="BD297" s="1">
        <f t="shared" si="13"/>
        <v>1.0838451616990938</v>
      </c>
      <c r="BE297" s="1">
        <f t="shared" si="14"/>
        <v>0.27132048265913389</v>
      </c>
      <c r="BF297">
        <f>VLOOKUP($B297,vols!$A$1:$E$506,4,0)</f>
        <v>373</v>
      </c>
      <c r="BG297">
        <f>VLOOKUP($B297,vols!$A$1:$E$506,5,0)</f>
        <v>390</v>
      </c>
    </row>
    <row r="298" spans="1:59" hidden="1" x14ac:dyDescent="0.15">
      <c r="A298">
        <v>234</v>
      </c>
      <c r="B298" t="s">
        <v>287</v>
      </c>
      <c r="D298" s="1">
        <v>260</v>
      </c>
      <c r="E298" s="1">
        <v>0.92729438222038996</v>
      </c>
      <c r="F298" s="1">
        <v>-5.2391082604977502E-3</v>
      </c>
      <c r="G298" s="1">
        <v>0.34730922572584</v>
      </c>
      <c r="H298" s="1">
        <v>0.58932947128566404</v>
      </c>
      <c r="I298" s="1">
        <v>-2.31138643848533</v>
      </c>
      <c r="J298" s="1">
        <v>0.36153846153846098</v>
      </c>
      <c r="K298" s="1">
        <v>135</v>
      </c>
      <c r="L298" s="1">
        <v>0.77577011230273896</v>
      </c>
      <c r="M298" s="2">
        <v>-3.9430093441146499E-3</v>
      </c>
      <c r="N298" s="1">
        <v>0.16706760954434499</v>
      </c>
      <c r="O298" s="1">
        <v>0.40873904822557</v>
      </c>
      <c r="P298" s="1">
        <v>-1.30231320879749</v>
      </c>
      <c r="Q298" s="1">
        <v>0.38518518518518502</v>
      </c>
      <c r="R298" s="1">
        <v>125</v>
      </c>
      <c r="S298" s="1">
        <v>0.15152426991765</v>
      </c>
      <c r="T298" s="1">
        <v>-6.6388950901914903E-3</v>
      </c>
      <c r="U298" s="1">
        <v>0.18024161618149401</v>
      </c>
      <c r="V298" s="1">
        <v>0.42454872062166699</v>
      </c>
      <c r="W298" s="1">
        <v>-1.9546917608390499</v>
      </c>
      <c r="X298" s="1">
        <v>0.33600000000000002</v>
      </c>
      <c r="Y298" s="1">
        <v>128</v>
      </c>
      <c r="Z298" s="1">
        <v>-0.12930946964117601</v>
      </c>
      <c r="AA298" s="1">
        <v>-3.9089526506744902E-3</v>
      </c>
      <c r="AB298" s="1">
        <v>2.8786177253606202E-2</v>
      </c>
      <c r="AC298" s="1">
        <v>0.16966489693983899</v>
      </c>
      <c r="AD298" s="1">
        <v>-2.9490245083739999</v>
      </c>
      <c r="AE298" s="1">
        <v>0.2890625</v>
      </c>
      <c r="AF298" s="1">
        <v>132</v>
      </c>
      <c r="AG298" s="1">
        <v>1.0566038518615599</v>
      </c>
      <c r="AH298" s="1">
        <v>-6.5289561245687796E-3</v>
      </c>
      <c r="AI298" s="1">
        <v>0.318523048472234</v>
      </c>
      <c r="AJ298" s="1">
        <v>0.56437846209102804</v>
      </c>
      <c r="AK298" s="1">
        <v>-1.5270288757122601</v>
      </c>
      <c r="AL298" s="1">
        <v>0.43181818181818099</v>
      </c>
      <c r="AM298" s="1">
        <v>52</v>
      </c>
      <c r="AN298" s="1">
        <v>0.46529642387304398</v>
      </c>
      <c r="AO298" s="1">
        <v>-7.0209489484766496E-3</v>
      </c>
      <c r="AP298" s="1">
        <v>9.9180105613438305E-2</v>
      </c>
      <c r="AQ298" s="1">
        <v>0.314928731006617</v>
      </c>
      <c r="AR298" s="1">
        <v>-1.15927608177837</v>
      </c>
      <c r="AS298" s="1">
        <v>0.42307692307692302</v>
      </c>
      <c r="AT298" s="1">
        <v>208</v>
      </c>
      <c r="AU298" s="1">
        <v>0.46199795834734603</v>
      </c>
      <c r="AV298" s="1">
        <v>-4.7936480885030202E-3</v>
      </c>
      <c r="AW298" s="1">
        <v>0.24812912011240201</v>
      </c>
      <c r="AX298" s="1">
        <v>0.49812560676239298</v>
      </c>
      <c r="AY298" s="1">
        <v>-2.0016614060241098</v>
      </c>
      <c r="AZ298" s="1">
        <v>0.34615384615384598</v>
      </c>
      <c r="BA298" s="1">
        <v>762</v>
      </c>
      <c r="BB298" s="1">
        <v>0</v>
      </c>
      <c r="BC298" s="1">
        <v>-0.61631016042780695</v>
      </c>
      <c r="BD298" s="1">
        <f t="shared" si="13"/>
        <v>1.0783081187751531</v>
      </c>
      <c r="BE298" s="1">
        <f t="shared" si="14"/>
        <v>0.44029369143375297</v>
      </c>
      <c r="BF298">
        <f>VLOOKUP($B298,vols!$A$1:$E$506,4,0)</f>
        <v>167</v>
      </c>
      <c r="BG298">
        <f>VLOOKUP($B298,vols!$A$1:$E$506,5,0)</f>
        <v>173</v>
      </c>
    </row>
    <row r="299" spans="1:59" hidden="1" x14ac:dyDescent="0.15">
      <c r="A299">
        <v>390</v>
      </c>
      <c r="B299" t="s">
        <v>443</v>
      </c>
      <c r="D299" s="1">
        <v>232</v>
      </c>
      <c r="E299" s="1">
        <v>5.3488381045059796</v>
      </c>
      <c r="F299" s="1">
        <v>-1.32249973767837E-3</v>
      </c>
      <c r="G299" s="1">
        <v>9.1389324981819703E-2</v>
      </c>
      <c r="H299" s="1">
        <v>0.30230667373020298</v>
      </c>
      <c r="I299" s="1">
        <v>-1.01055473117456</v>
      </c>
      <c r="J299" s="1">
        <v>0.52155172413793105</v>
      </c>
      <c r="K299" s="1">
        <v>126</v>
      </c>
      <c r="L299" s="1">
        <v>3.7537477459495499</v>
      </c>
      <c r="M299" s="2">
        <v>-2.57056776357928E-4</v>
      </c>
      <c r="N299" s="1">
        <v>2.7672725551820598E-2</v>
      </c>
      <c r="O299" s="1">
        <v>0.166351211452819</v>
      </c>
      <c r="P299" s="1">
        <v>-0.19470344422640501</v>
      </c>
      <c r="Q299" s="1">
        <v>0.62698412698412698</v>
      </c>
      <c r="R299" s="1">
        <v>106</v>
      </c>
      <c r="S299" s="1">
        <v>1.59509035855643</v>
      </c>
      <c r="T299" s="1">
        <v>-2.6010312912628998E-3</v>
      </c>
      <c r="U299" s="1">
        <v>6.3716599429999105E-2</v>
      </c>
      <c r="V299" s="1">
        <v>0.25242147180855901</v>
      </c>
      <c r="W299" s="1">
        <v>-1.08195346309419</v>
      </c>
      <c r="X299" s="1">
        <v>0.39622641509433898</v>
      </c>
      <c r="Y299" s="1">
        <v>116</v>
      </c>
      <c r="Z299" s="1">
        <v>2.7379884514627699</v>
      </c>
      <c r="AA299" s="1">
        <v>-1.9077716478422099E-3</v>
      </c>
      <c r="AB299" s="1">
        <v>4.17692544194979E-2</v>
      </c>
      <c r="AC299" s="1">
        <v>0.20437527839613501</v>
      </c>
      <c r="AD299" s="1">
        <v>-1.0734847248824699</v>
      </c>
      <c r="AE299" s="1">
        <v>0.53448275862068895</v>
      </c>
      <c r="AF299" s="1">
        <v>116</v>
      </c>
      <c r="AG299" s="1">
        <v>2.6108496530432102</v>
      </c>
      <c r="AH299" s="1">
        <v>-7.4227327501594502E-4</v>
      </c>
      <c r="AI299" s="1">
        <v>4.9620070562321802E-2</v>
      </c>
      <c r="AJ299" s="1">
        <v>0.22275562969838</v>
      </c>
      <c r="AK299" s="1">
        <v>-0.38653882740668499</v>
      </c>
      <c r="AL299" s="1">
        <v>0.50862068965517204</v>
      </c>
      <c r="AM299" s="1">
        <v>68</v>
      </c>
      <c r="AN299" s="1">
        <v>2.3942651691556098</v>
      </c>
      <c r="AO299" s="1">
        <v>-1.03661482865528E-3</v>
      </c>
      <c r="AP299" s="1">
        <v>5.2487563272939401E-2</v>
      </c>
      <c r="AQ299" s="1">
        <v>0.22910164397694599</v>
      </c>
      <c r="AR299" s="1">
        <v>-0.30767919044549802</v>
      </c>
      <c r="AS299" s="1">
        <v>0.5</v>
      </c>
      <c r="AT299" s="1">
        <v>164</v>
      </c>
      <c r="AU299" s="1">
        <v>2.9545729353503698</v>
      </c>
      <c r="AV299" s="1">
        <v>-1.44176460770027E-3</v>
      </c>
      <c r="AW299" s="1">
        <v>3.8901761708880302E-2</v>
      </c>
      <c r="AX299" s="1">
        <v>0.19723529529189299</v>
      </c>
      <c r="AY299" s="1">
        <v>-1.19150900809792</v>
      </c>
      <c r="AZ299" s="1">
        <v>0.53048780487804803</v>
      </c>
      <c r="BA299" s="1">
        <v>757</v>
      </c>
      <c r="BB299" s="1">
        <v>0</v>
      </c>
      <c r="BC299" s="1">
        <v>1.8798427849522701</v>
      </c>
      <c r="BD299" s="1">
        <f t="shared" si="13"/>
        <v>1.0747301503980997</v>
      </c>
      <c r="BE299" s="1">
        <f t="shared" si="14"/>
        <v>0.73100686809094007</v>
      </c>
      <c r="BF299">
        <f>VLOOKUP($B299,vols!$A$1:$E$506,4,0)</f>
        <v>400</v>
      </c>
      <c r="BG299">
        <f>VLOOKUP($B299,vols!$A$1:$E$506,5,0)</f>
        <v>440</v>
      </c>
    </row>
    <row r="300" spans="1:59" hidden="1" x14ac:dyDescent="0.15">
      <c r="A300">
        <v>84</v>
      </c>
      <c r="B300" t="s">
        <v>137</v>
      </c>
      <c r="D300" s="1">
        <v>232</v>
      </c>
      <c r="E300" s="1">
        <v>1.6873030337575099</v>
      </c>
      <c r="F300" s="1">
        <v>-2.0053688023083001E-3</v>
      </c>
      <c r="G300" s="1">
        <v>3.4068515846234E-2</v>
      </c>
      <c r="H300" s="1">
        <v>0.18457658531415599</v>
      </c>
      <c r="I300" s="1">
        <v>-2.5097451691652202</v>
      </c>
      <c r="J300" s="1">
        <v>0.42241379310344801</v>
      </c>
      <c r="K300" s="1">
        <v>123</v>
      </c>
      <c r="L300" s="1">
        <v>1.1758625662697</v>
      </c>
      <c r="M300" s="2">
        <v>-1.6134181696574601E-3</v>
      </c>
      <c r="N300" s="1">
        <v>1.8100625221731802E-2</v>
      </c>
      <c r="O300" s="1">
        <v>0.13453856406893799</v>
      </c>
      <c r="P300" s="1">
        <v>-1.47504498982299</v>
      </c>
      <c r="Q300" s="1">
        <v>0.44715447154471499</v>
      </c>
      <c r="R300" s="1">
        <v>109</v>
      </c>
      <c r="S300" s="1">
        <v>0.51144046748781002</v>
      </c>
      <c r="T300" s="1">
        <v>-2.4517570228273101E-3</v>
      </c>
      <c r="U300" s="1">
        <v>1.5967890624502101E-2</v>
      </c>
      <c r="V300" s="1">
        <v>0.12636411921309801</v>
      </c>
      <c r="W300" s="1">
        <v>-2.09545051328069</v>
      </c>
      <c r="X300" s="1">
        <v>0.394495412844036</v>
      </c>
      <c r="Y300" s="1">
        <v>115</v>
      </c>
      <c r="Z300" s="1">
        <v>0.97025158018678503</v>
      </c>
      <c r="AA300" s="1">
        <v>-1.8528853391583399E-3</v>
      </c>
      <c r="AB300" s="1">
        <v>2.1196323585156399E-2</v>
      </c>
      <c r="AC300" s="1">
        <v>0.145589572377819</v>
      </c>
      <c r="AD300" s="1">
        <v>-1.45085204396294</v>
      </c>
      <c r="AE300" s="1">
        <v>0.434782608695652</v>
      </c>
      <c r="AF300" s="1">
        <v>117</v>
      </c>
      <c r="AG300" s="1">
        <v>0.71705145357073197</v>
      </c>
      <c r="AH300" s="1">
        <v>-2.1539424330697899E-3</v>
      </c>
      <c r="AI300" s="1">
        <v>1.28721922610776E-2</v>
      </c>
      <c r="AJ300" s="1">
        <v>0.113455684128551</v>
      </c>
      <c r="AK300" s="1">
        <v>-2.22123084096539</v>
      </c>
      <c r="AL300" s="1">
        <v>0.41025641025641002</v>
      </c>
      <c r="AM300" s="1">
        <v>56</v>
      </c>
      <c r="AN300" s="1">
        <v>-5.4169690608529601E-2</v>
      </c>
      <c r="AO300" s="1">
        <v>-1.8693301023737299E-3</v>
      </c>
      <c r="AP300" s="1">
        <v>1.1462425134202399E-2</v>
      </c>
      <c r="AQ300" s="1">
        <v>0.107062715892146</v>
      </c>
      <c r="AR300" s="1">
        <v>-0.97776788922845104</v>
      </c>
      <c r="AS300" s="1">
        <v>0.42857142857142799</v>
      </c>
      <c r="AT300" s="1">
        <v>176</v>
      </c>
      <c r="AU300" s="1">
        <v>1.7414727243660399</v>
      </c>
      <c r="AV300" s="1">
        <v>-2.0489011862873602E-3</v>
      </c>
      <c r="AW300" s="1">
        <v>2.2606090712031599E-2</v>
      </c>
      <c r="AX300" s="1">
        <v>0.15035321982595301</v>
      </c>
      <c r="AY300" s="1">
        <v>-2.3847690659059202</v>
      </c>
      <c r="AZ300" s="1">
        <v>0.42045454545454503</v>
      </c>
      <c r="BA300" s="1">
        <v>745</v>
      </c>
      <c r="BB300" s="1">
        <v>0</v>
      </c>
      <c r="BC300" s="1">
        <v>0.67516778523489895</v>
      </c>
      <c r="BD300" s="1">
        <f t="shared" si="13"/>
        <v>1.066304939131141</v>
      </c>
      <c r="BE300" s="1">
        <f t="shared" si="14"/>
        <v>4.1883668335833013E-2</v>
      </c>
      <c r="BF300">
        <f>VLOOKUP($B300,vols!$A$1:$E$506,4,0)</f>
        <v>385</v>
      </c>
      <c r="BG300">
        <f>VLOOKUP($B300,vols!$A$1:$E$506,5,0)</f>
        <v>424</v>
      </c>
    </row>
    <row r="301" spans="1:59" hidden="1" x14ac:dyDescent="0.15">
      <c r="A301">
        <v>318</v>
      </c>
      <c r="B301" t="s">
        <v>371</v>
      </c>
      <c r="D301" s="1">
        <v>31</v>
      </c>
      <c r="E301" s="1">
        <v>1.0342570400089</v>
      </c>
      <c r="F301" s="1">
        <v>-1.0699602856007199E-3</v>
      </c>
      <c r="G301" s="1">
        <v>1.09611320898086E-2</v>
      </c>
      <c r="H301" s="1">
        <v>0.104695425352823</v>
      </c>
      <c r="I301" s="1">
        <v>-0.316812016779564</v>
      </c>
      <c r="J301" s="1">
        <v>0.483870967741935</v>
      </c>
      <c r="K301" s="1">
        <v>13</v>
      </c>
      <c r="L301" s="1">
        <v>0.60135774605605796</v>
      </c>
      <c r="M301" s="2">
        <v>1.4023426137216399E-3</v>
      </c>
      <c r="N301" s="1">
        <v>3.3947003181515E-3</v>
      </c>
      <c r="O301" s="1">
        <v>5.8264056828815997E-2</v>
      </c>
      <c r="P301" s="1">
        <v>0.31289365984150003</v>
      </c>
      <c r="Q301" s="1">
        <v>0.61538461538461497</v>
      </c>
      <c r="R301" s="1">
        <v>18</v>
      </c>
      <c r="S301" s="1">
        <v>0.43289929395284599</v>
      </c>
      <c r="T301" s="1">
        <v>-2.8555123795557598E-3</v>
      </c>
      <c r="U301" s="1">
        <v>7.5664317716571802E-3</v>
      </c>
      <c r="V301" s="1">
        <v>8.6985238814739005E-2</v>
      </c>
      <c r="W301" s="1">
        <v>-0.59089592133527102</v>
      </c>
      <c r="X301" s="1">
        <v>0.38888888888888801</v>
      </c>
      <c r="Y301" s="1">
        <v>0</v>
      </c>
      <c r="Z301" s="1">
        <v>0</v>
      </c>
      <c r="AA301" s="1"/>
      <c r="AB301" s="1">
        <v>0</v>
      </c>
      <c r="AC301" s="1">
        <v>0</v>
      </c>
      <c r="AD301" s="1">
        <v>0</v>
      </c>
      <c r="AE301" s="1">
        <v>0</v>
      </c>
      <c r="AF301" s="1">
        <v>31</v>
      </c>
      <c r="AG301" s="1">
        <v>1.0342570400089</v>
      </c>
      <c r="AH301" s="1">
        <v>-1.0699602856007199E-3</v>
      </c>
      <c r="AI301" s="1">
        <v>1.09611320898086E-2</v>
      </c>
      <c r="AJ301" s="1">
        <v>0.104695425352823</v>
      </c>
      <c r="AK301" s="1">
        <v>-0.316812016779564</v>
      </c>
      <c r="AL301" s="1">
        <v>0.483870967741935</v>
      </c>
      <c r="AM301" s="1">
        <v>9</v>
      </c>
      <c r="AN301" s="1">
        <v>0.29456908654479802</v>
      </c>
      <c r="AO301" s="1">
        <v>1.7258938441643899E-3</v>
      </c>
      <c r="AP301" s="1">
        <v>4.98112012485668E-3</v>
      </c>
      <c r="AQ301" s="1">
        <v>7.0577050978747197E-2</v>
      </c>
      <c r="AR301" s="1">
        <v>0.22008633659342</v>
      </c>
      <c r="AS301" s="1">
        <v>0.55555555555555503</v>
      </c>
      <c r="AT301" s="1">
        <v>22</v>
      </c>
      <c r="AU301" s="1">
        <v>0.73968795346410499</v>
      </c>
      <c r="AV301" s="1">
        <v>-2.2137187932319102E-3</v>
      </c>
      <c r="AW301" s="1">
        <v>5.9800119649520101E-3</v>
      </c>
      <c r="AX301" s="1">
        <v>7.7330537079164305E-2</v>
      </c>
      <c r="AY301" s="1">
        <v>-0.62978760125828803</v>
      </c>
      <c r="AZ301" s="1">
        <v>0.45454545454545398</v>
      </c>
      <c r="BA301" s="1">
        <v>109</v>
      </c>
      <c r="BB301" s="1">
        <v>0</v>
      </c>
      <c r="BC301" s="1">
        <v>-0.311504424778761</v>
      </c>
      <c r="BD301" s="1">
        <f t="shared" si="13"/>
        <v>1.051192378242866</v>
      </c>
      <c r="BE301" s="1">
        <f t="shared" si="14"/>
        <v>0.7227526152301389</v>
      </c>
      <c r="BF301">
        <f>VLOOKUP($B301,vols!$A$1:$E$506,4,0)</f>
        <v>47</v>
      </c>
      <c r="BG301">
        <f>VLOOKUP($B301,vols!$A$1:$E$506,5,0)</f>
        <v>73</v>
      </c>
    </row>
    <row r="302" spans="1:59" hidden="1" x14ac:dyDescent="0.15">
      <c r="A302">
        <v>97</v>
      </c>
      <c r="B302" t="s">
        <v>150</v>
      </c>
      <c r="D302" s="1">
        <v>155</v>
      </c>
      <c r="E302" s="1">
        <v>3.0779422406384298</v>
      </c>
      <c r="F302" s="1">
        <v>-6.5141871505248099E-3</v>
      </c>
      <c r="G302" s="1">
        <v>0.112185213608565</v>
      </c>
      <c r="H302" s="1">
        <v>0.33494061206214698</v>
      </c>
      <c r="I302" s="1">
        <v>-3.0145613042111399</v>
      </c>
      <c r="J302" s="1">
        <v>0.47096774193548302</v>
      </c>
      <c r="K302" s="1">
        <v>86</v>
      </c>
      <c r="L302" s="1">
        <v>2.7268456270486898</v>
      </c>
      <c r="M302" s="2">
        <v>-3.9467256892339398E-3</v>
      </c>
      <c r="N302" s="1">
        <v>4.7995826504083301E-2</v>
      </c>
      <c r="O302" s="1">
        <v>0.219079498137282</v>
      </c>
      <c r="P302" s="1">
        <v>-1.5492933485790099</v>
      </c>
      <c r="Q302" s="1">
        <v>0.55813953488372003</v>
      </c>
      <c r="R302" s="1">
        <v>69</v>
      </c>
      <c r="S302" s="1">
        <v>0.35109661358973598</v>
      </c>
      <c r="T302" s="1">
        <v>-9.7142115805395005E-3</v>
      </c>
      <c r="U302" s="1">
        <v>6.4189387104482604E-2</v>
      </c>
      <c r="V302" s="1">
        <v>0.25335624544203</v>
      </c>
      <c r="W302" s="1">
        <v>-2.6456051947240802</v>
      </c>
      <c r="X302" s="1">
        <v>0.36231884057970998</v>
      </c>
      <c r="Y302" s="1">
        <v>30</v>
      </c>
      <c r="Z302" s="1">
        <v>1.91025110514102</v>
      </c>
      <c r="AA302" s="1">
        <v>-8.4681141274703996E-5</v>
      </c>
      <c r="AB302" s="1">
        <v>2.3313545295787299E-2</v>
      </c>
      <c r="AC302" s="1">
        <v>0.152687737869769</v>
      </c>
      <c r="AD302" s="1">
        <v>-1.6638102533209999E-2</v>
      </c>
      <c r="AE302" s="1">
        <v>0.63333333333333297</v>
      </c>
      <c r="AF302" s="1">
        <v>125</v>
      </c>
      <c r="AG302" s="1">
        <v>1.16769113549741</v>
      </c>
      <c r="AH302" s="1">
        <v>-8.05726859274483E-3</v>
      </c>
      <c r="AI302" s="1">
        <v>8.8871668312778596E-2</v>
      </c>
      <c r="AJ302" s="1">
        <v>0.29811351581700901</v>
      </c>
      <c r="AK302" s="1">
        <v>-3.3784398246181002</v>
      </c>
      <c r="AL302" s="1">
        <v>0.432</v>
      </c>
      <c r="AM302" s="1">
        <v>48</v>
      </c>
      <c r="AN302" s="1">
        <v>1.46076444853604</v>
      </c>
      <c r="AO302" s="1">
        <v>-4.3854130292281003E-3</v>
      </c>
      <c r="AP302" s="1">
        <v>3.48990195415608E-2</v>
      </c>
      <c r="AQ302" s="1">
        <v>0.186812792767414</v>
      </c>
      <c r="AR302" s="1">
        <v>-1.12679555979351</v>
      </c>
      <c r="AS302" s="1">
        <v>0.45833333333333298</v>
      </c>
      <c r="AT302" s="1">
        <v>107</v>
      </c>
      <c r="AU302" s="1">
        <v>1.61717779210238</v>
      </c>
      <c r="AV302" s="1">
        <v>-7.46915124232146E-3</v>
      </c>
      <c r="AW302" s="1">
        <v>7.7286194067005098E-2</v>
      </c>
      <c r="AX302" s="1">
        <v>0.27800394613567098</v>
      </c>
      <c r="AY302" s="1">
        <v>-2.8747763980960599</v>
      </c>
      <c r="AZ302" s="1">
        <v>0.47663551401869098</v>
      </c>
      <c r="BA302" s="1">
        <v>500</v>
      </c>
      <c r="BB302" s="1">
        <v>0</v>
      </c>
      <c r="BC302" s="1">
        <v>0.56975308641975297</v>
      </c>
      <c r="BD302" s="1">
        <f t="shared" si="13"/>
        <v>1.0474247056826269</v>
      </c>
      <c r="BE302" s="1">
        <f t="shared" si="14"/>
        <v>0.59793804907765702</v>
      </c>
      <c r="BF302">
        <f>VLOOKUP($B302,vols!$A$1:$E$506,4,0)</f>
        <v>16</v>
      </c>
      <c r="BG302">
        <f>VLOOKUP($B302,vols!$A$1:$E$506,5,0)</f>
        <v>36</v>
      </c>
    </row>
    <row r="303" spans="1:59" hidden="1" x14ac:dyDescent="0.15">
      <c r="A303">
        <v>362</v>
      </c>
      <c r="B303" t="s">
        <v>415</v>
      </c>
      <c r="D303" s="1">
        <v>246</v>
      </c>
      <c r="E303" s="1">
        <v>1.7143290114291201</v>
      </c>
      <c r="F303" s="1">
        <v>-3.29884254689121E-3</v>
      </c>
      <c r="G303" s="1">
        <v>6.2143956819652499E-2</v>
      </c>
      <c r="H303" s="1">
        <v>0.24928689660640499</v>
      </c>
      <c r="I303" s="1">
        <v>-3.2553466611465098</v>
      </c>
      <c r="J303" s="1">
        <v>0.44715447154471499</v>
      </c>
      <c r="K303" s="1">
        <v>131</v>
      </c>
      <c r="L303" s="1">
        <v>1.3164733968195901</v>
      </c>
      <c r="M303" s="2">
        <v>-2.6636970291480499E-3</v>
      </c>
      <c r="N303" s="1">
        <v>2.7309789372020998E-2</v>
      </c>
      <c r="O303" s="1">
        <v>0.165256737750752</v>
      </c>
      <c r="P303" s="1">
        <v>-2.1115284954050502</v>
      </c>
      <c r="Q303" s="1">
        <v>0.49618320610687</v>
      </c>
      <c r="R303" s="1">
        <v>115</v>
      </c>
      <c r="S303" s="1">
        <v>0.39785561460952201</v>
      </c>
      <c r="T303" s="1">
        <v>-4.0223561366681997E-3</v>
      </c>
      <c r="U303" s="1">
        <v>3.4834167447631403E-2</v>
      </c>
      <c r="V303" s="1">
        <v>0.18663913696658399</v>
      </c>
      <c r="W303" s="1">
        <v>-2.4784242106716299</v>
      </c>
      <c r="X303" s="1">
        <v>0.39130434782608697</v>
      </c>
      <c r="Y303" s="1">
        <v>122</v>
      </c>
      <c r="Z303" s="1">
        <v>0.74822855963212298</v>
      </c>
      <c r="AA303" s="1">
        <v>-2.3612962057797198E-3</v>
      </c>
      <c r="AB303" s="1">
        <v>2.14837177407547E-2</v>
      </c>
      <c r="AC303" s="1">
        <v>0.14657325042706301</v>
      </c>
      <c r="AD303" s="1">
        <v>-1.96542095004215</v>
      </c>
      <c r="AE303" s="1">
        <v>0.43442622950819598</v>
      </c>
      <c r="AF303" s="1">
        <v>124</v>
      </c>
      <c r="AG303" s="1">
        <v>0.96610045179699799</v>
      </c>
      <c r="AH303" s="1">
        <v>-4.2212671728234803E-3</v>
      </c>
      <c r="AI303" s="1">
        <v>4.0660239078897799E-2</v>
      </c>
      <c r="AJ303" s="1">
        <v>0.20164384215466999</v>
      </c>
      <c r="AK303" s="1">
        <v>-2.5958498104227199</v>
      </c>
      <c r="AL303" s="1">
        <v>0.45967741935483802</v>
      </c>
      <c r="AM303" s="1">
        <v>63</v>
      </c>
      <c r="AN303" s="1">
        <v>0.166771585334334</v>
      </c>
      <c r="AO303" s="1">
        <v>-5.0939446006917702E-3</v>
      </c>
      <c r="AP303" s="1">
        <v>1.8835344444974599E-2</v>
      </c>
      <c r="AQ303" s="1">
        <v>0.13724191941595101</v>
      </c>
      <c r="AR303" s="1">
        <v>-2.3383417487112199</v>
      </c>
      <c r="AS303" s="1">
        <v>0.41269841269841201</v>
      </c>
      <c r="AT303" s="1">
        <v>183</v>
      </c>
      <c r="AU303" s="1">
        <v>1.54755742609478</v>
      </c>
      <c r="AV303" s="1">
        <v>-2.6808565939434701E-3</v>
      </c>
      <c r="AW303" s="1">
        <v>4.3308612374677903E-2</v>
      </c>
      <c r="AX303" s="1">
        <v>0.20810721365363</v>
      </c>
      <c r="AY303" s="1">
        <v>-2.35742311897075</v>
      </c>
      <c r="AZ303" s="1">
        <v>0.45901639344262202</v>
      </c>
      <c r="BA303" s="1">
        <v>754</v>
      </c>
      <c r="BB303" s="1">
        <v>0</v>
      </c>
      <c r="BC303" s="1">
        <v>0.53014469453376201</v>
      </c>
      <c r="BD303" s="1">
        <f t="shared" si="13"/>
        <v>1.017412731561018</v>
      </c>
      <c r="BE303" s="1">
        <f t="shared" si="14"/>
        <v>0.43595575726323599</v>
      </c>
      <c r="BF303">
        <f>VLOOKUP($B303,vols!$A$1:$E$506,4,0)</f>
        <v>125</v>
      </c>
      <c r="BG303">
        <f>VLOOKUP($B303,vols!$A$1:$E$506,5,0)</f>
        <v>278</v>
      </c>
    </row>
    <row r="304" spans="1:59" hidden="1" x14ac:dyDescent="0.15">
      <c r="A304">
        <v>291</v>
      </c>
      <c r="B304" t="s">
        <v>344</v>
      </c>
      <c r="D304" s="1">
        <v>253</v>
      </c>
      <c r="E304" s="1">
        <v>2.65853453689301</v>
      </c>
      <c r="F304" s="1">
        <v>-3.3143959773564201E-3</v>
      </c>
      <c r="G304" s="1">
        <v>7.9269827617250502E-2</v>
      </c>
      <c r="H304" s="1">
        <v>0.28154897907335802</v>
      </c>
      <c r="I304" s="1">
        <v>-2.9783172541808001</v>
      </c>
      <c r="J304" s="1">
        <v>0.39130434782608697</v>
      </c>
      <c r="K304" s="1">
        <v>129</v>
      </c>
      <c r="L304" s="1">
        <v>1.5006882993944901</v>
      </c>
      <c r="M304" s="2">
        <v>-3.06665776469468E-3</v>
      </c>
      <c r="N304" s="1">
        <v>3.30319338599755E-2</v>
      </c>
      <c r="O304" s="1">
        <v>0.18174689504906399</v>
      </c>
      <c r="P304" s="1">
        <v>-2.17664709781599</v>
      </c>
      <c r="Q304" s="1">
        <v>0.434108527131782</v>
      </c>
      <c r="R304" s="1">
        <v>124</v>
      </c>
      <c r="S304" s="1">
        <v>1.1578462374985199</v>
      </c>
      <c r="T304" s="1">
        <v>-3.5721236340771098E-3</v>
      </c>
      <c r="U304" s="1">
        <v>4.6237893757275002E-2</v>
      </c>
      <c r="V304" s="1">
        <v>0.21502998339132801</v>
      </c>
      <c r="W304" s="1">
        <v>-2.0599142670232098</v>
      </c>
      <c r="X304" s="1">
        <v>0.34677419354838701</v>
      </c>
      <c r="Y304" s="1">
        <v>126</v>
      </c>
      <c r="Z304" s="1">
        <v>1.03931979169546</v>
      </c>
      <c r="AA304" s="1">
        <v>-3.6950203075620902E-3</v>
      </c>
      <c r="AB304" s="1">
        <v>4.6405744504162197E-2</v>
      </c>
      <c r="AC304" s="1">
        <v>0.21541992596824</v>
      </c>
      <c r="AD304" s="1">
        <v>-2.1612325631448899</v>
      </c>
      <c r="AE304" s="1">
        <v>0.38888888888888801</v>
      </c>
      <c r="AF304" s="1">
        <v>127</v>
      </c>
      <c r="AG304" s="1">
        <v>1.61921474519755</v>
      </c>
      <c r="AH304" s="1">
        <v>-2.9367686891208699E-3</v>
      </c>
      <c r="AI304" s="1">
        <v>3.2864083113088298E-2</v>
      </c>
      <c r="AJ304" s="1">
        <v>0.181284536331945</v>
      </c>
      <c r="AK304" s="1">
        <v>-2.0573714176890201</v>
      </c>
      <c r="AL304" s="1">
        <v>0.39370078740157399</v>
      </c>
      <c r="AM304" s="1">
        <v>65</v>
      </c>
      <c r="AN304" s="1">
        <v>0.37644751387252201</v>
      </c>
      <c r="AO304" s="1">
        <v>-2.7133333950477702E-3</v>
      </c>
      <c r="AP304" s="1">
        <v>2.1069874505324999E-2</v>
      </c>
      <c r="AQ304" s="1">
        <v>0.14515465719474799</v>
      </c>
      <c r="AR304" s="1">
        <v>-1.21502591846902</v>
      </c>
      <c r="AS304" s="1">
        <v>0.43076923076923002</v>
      </c>
      <c r="AT304" s="1">
        <v>188</v>
      </c>
      <c r="AU304" s="1">
        <v>2.2820870230204902</v>
      </c>
      <c r="AV304" s="1">
        <v>-3.5222101680482398E-3</v>
      </c>
      <c r="AW304" s="1">
        <v>5.8199953111925398E-2</v>
      </c>
      <c r="AX304" s="1">
        <v>0.241246664457615</v>
      </c>
      <c r="AY304" s="1">
        <v>-2.7448069098978398</v>
      </c>
      <c r="AZ304" s="1">
        <v>0.37765957446808501</v>
      </c>
      <c r="BA304" s="1">
        <v>784</v>
      </c>
      <c r="BB304" s="1">
        <v>0</v>
      </c>
      <c r="BC304" s="1">
        <v>1.27737366003062</v>
      </c>
      <c r="BD304" s="1">
        <f t="shared" si="13"/>
        <v>1.0047133629898701</v>
      </c>
      <c r="BE304" s="1">
        <f t="shared" si="14"/>
        <v>0.34184108516693001</v>
      </c>
      <c r="BF304">
        <f>VLOOKUP($B304,vols!$A$1:$E$506,4,0)</f>
        <v>195</v>
      </c>
      <c r="BG304">
        <f>VLOOKUP($B304,vols!$A$1:$E$506,5,0)</f>
        <v>156</v>
      </c>
    </row>
    <row r="305" spans="1:59" hidden="1" x14ac:dyDescent="0.15">
      <c r="A305">
        <v>411</v>
      </c>
      <c r="B305" t="s">
        <v>464</v>
      </c>
      <c r="D305" s="1">
        <v>230</v>
      </c>
      <c r="E305" s="1">
        <v>5.4421477583912798</v>
      </c>
      <c r="F305" s="1">
        <v>-1.4317470213478999E-4</v>
      </c>
      <c r="G305" s="1">
        <v>0.16922297422544699</v>
      </c>
      <c r="H305" s="1">
        <v>0.41136720120282699</v>
      </c>
      <c r="I305" s="1">
        <v>-8.0050576211994406E-2</v>
      </c>
      <c r="J305" s="1">
        <v>0.57391304347826</v>
      </c>
      <c r="K305" s="1">
        <v>137</v>
      </c>
      <c r="L305" s="1">
        <v>4.0239021625483202</v>
      </c>
      <c r="M305" s="2">
        <v>4.4294577778543901E-4</v>
      </c>
      <c r="N305" s="1">
        <v>5.5482511093255103E-2</v>
      </c>
      <c r="O305" s="1">
        <v>0.23554725872583401</v>
      </c>
      <c r="P305" s="1">
        <v>0.25762801012784398</v>
      </c>
      <c r="Q305" s="1">
        <v>0.613138686131386</v>
      </c>
      <c r="R305" s="1">
        <v>93</v>
      </c>
      <c r="S305" s="1">
        <v>1.4182455958429501</v>
      </c>
      <c r="T305" s="1">
        <v>-1.0065994951355499E-3</v>
      </c>
      <c r="U305" s="1">
        <v>0.11374046313219199</v>
      </c>
      <c r="V305" s="1">
        <v>0.337254300390954</v>
      </c>
      <c r="W305" s="1">
        <v>-0.277576158225669</v>
      </c>
      <c r="X305" s="1">
        <v>0.51612903225806395</v>
      </c>
      <c r="Y305" s="1">
        <v>112</v>
      </c>
      <c r="Z305" s="1">
        <v>1.97617808615063</v>
      </c>
      <c r="AA305" s="1">
        <v>-2.6610023829042999E-4</v>
      </c>
      <c r="AB305" s="1">
        <v>2.0538831874939E-2</v>
      </c>
      <c r="AC305" s="1">
        <v>0.14331375326513099</v>
      </c>
      <c r="AD305" s="1">
        <v>-0.20795789663949399</v>
      </c>
      <c r="AE305" s="1">
        <v>0.59821428571428503</v>
      </c>
      <c r="AF305" s="1">
        <v>118</v>
      </c>
      <c r="AG305" s="1">
        <v>3.4659696722406399</v>
      </c>
      <c r="AH305" s="1">
        <v>-2.64996169701148E-5</v>
      </c>
      <c r="AI305" s="1">
        <v>0.148684142350508</v>
      </c>
      <c r="AJ305" s="1">
        <v>0.38559582771408202</v>
      </c>
      <c r="AK305" s="1">
        <v>-8.1094103663179994E-3</v>
      </c>
      <c r="AL305" s="1">
        <v>0.55084745762711795</v>
      </c>
      <c r="AM305" s="1">
        <v>76</v>
      </c>
      <c r="AN305" s="1">
        <v>0.72531415360916596</v>
      </c>
      <c r="AO305" s="1">
        <v>-7.3497497219272097E-4</v>
      </c>
      <c r="AP305" s="1">
        <v>4.76122509080808E-2</v>
      </c>
      <c r="AQ305" s="1">
        <v>0.218202316459016</v>
      </c>
      <c r="AR305" s="1">
        <v>-0.25599223139841498</v>
      </c>
      <c r="AS305" s="1">
        <v>0.5</v>
      </c>
      <c r="AT305" s="1">
        <v>154</v>
      </c>
      <c r="AU305" s="1">
        <v>4.7168336047821198</v>
      </c>
      <c r="AV305" s="1">
        <v>1.48882573997694E-4</v>
      </c>
      <c r="AW305" s="1">
        <v>0.121610723317366</v>
      </c>
      <c r="AX305" s="1">
        <v>0.34872729075506298</v>
      </c>
      <c r="AY305" s="1">
        <v>6.5747410665800005E-2</v>
      </c>
      <c r="AZ305" s="1">
        <v>0.61038961038961004</v>
      </c>
      <c r="BA305" s="1">
        <v>816</v>
      </c>
      <c r="BB305" s="1">
        <v>0</v>
      </c>
      <c r="BC305" s="1">
        <v>3.7384044526901601</v>
      </c>
      <c r="BD305" s="1">
        <f t="shared" si="13"/>
        <v>0.97842915209195969</v>
      </c>
      <c r="BE305" s="1">
        <f t="shared" si="14"/>
        <v>-0.27243478044952019</v>
      </c>
      <c r="BF305">
        <f>VLOOKUP($B305,vols!$A$1:$E$506,4,0)</f>
        <v>330</v>
      </c>
      <c r="BG305">
        <f>VLOOKUP($B305,vols!$A$1:$E$506,5,0)</f>
        <v>281</v>
      </c>
    </row>
    <row r="306" spans="1:59" hidden="1" x14ac:dyDescent="0.15">
      <c r="A306">
        <v>463</v>
      </c>
      <c r="B306" t="s">
        <v>516</v>
      </c>
      <c r="D306" s="1">
        <v>231</v>
      </c>
      <c r="E306" s="1">
        <v>3.74550292509972</v>
      </c>
      <c r="F306" s="1">
        <v>-2.0043056256661201E-3</v>
      </c>
      <c r="G306" s="1">
        <v>8.9133786022354805E-2</v>
      </c>
      <c r="H306" s="1">
        <v>0.29855281948485202</v>
      </c>
      <c r="I306" s="1">
        <v>-1.55079627225682</v>
      </c>
      <c r="J306" s="1">
        <v>0.45454545454545398</v>
      </c>
      <c r="K306" s="1">
        <v>129</v>
      </c>
      <c r="L306" s="1">
        <v>2.94006524225024</v>
      </c>
      <c r="M306" s="2">
        <v>-2.0240253096399999E-3</v>
      </c>
      <c r="N306" s="1">
        <v>3.9330029968581703E-2</v>
      </c>
      <c r="O306" s="1">
        <v>0.19831800212936199</v>
      </c>
      <c r="P306" s="1">
        <v>-1.31656865307288</v>
      </c>
      <c r="Q306" s="1">
        <v>0.51162790697674398</v>
      </c>
      <c r="R306" s="1">
        <v>102</v>
      </c>
      <c r="S306" s="1">
        <v>0.80543768284947503</v>
      </c>
      <c r="T306" s="1">
        <v>-1.9793660253462101E-3</v>
      </c>
      <c r="U306" s="1">
        <v>4.9803756053773102E-2</v>
      </c>
      <c r="V306" s="1">
        <v>0.22316755152524501</v>
      </c>
      <c r="W306" s="1">
        <v>-0.90468051114713799</v>
      </c>
      <c r="X306" s="1">
        <v>0.38235294117647001</v>
      </c>
      <c r="Y306" s="1">
        <v>114</v>
      </c>
      <c r="Z306" s="1">
        <v>1.8910622620117601</v>
      </c>
      <c r="AA306" s="1">
        <v>-9.0179779696755204E-4</v>
      </c>
      <c r="AB306" s="1">
        <v>4.2022395276864299E-2</v>
      </c>
      <c r="AC306" s="1">
        <v>0.20499364691829899</v>
      </c>
      <c r="AD306" s="1">
        <v>-0.50150309729000597</v>
      </c>
      <c r="AE306" s="1">
        <v>0.49122807017543801</v>
      </c>
      <c r="AF306" s="1">
        <v>117</v>
      </c>
      <c r="AG306" s="1">
        <v>1.85444066308796</v>
      </c>
      <c r="AH306" s="1">
        <v>-3.0785440228596E-3</v>
      </c>
      <c r="AI306" s="1">
        <v>4.7111390745490499E-2</v>
      </c>
      <c r="AJ306" s="1">
        <v>0.21705158544799999</v>
      </c>
      <c r="AK306" s="1">
        <v>-1.65946565159214</v>
      </c>
      <c r="AL306" s="1">
        <v>0.41880341880341798</v>
      </c>
      <c r="AM306" s="1">
        <v>67</v>
      </c>
      <c r="AN306" s="1">
        <v>0.123716157275939</v>
      </c>
      <c r="AO306" s="1">
        <v>-3.1860936673480298E-3</v>
      </c>
      <c r="AP306" s="1">
        <v>2.8836424975168199E-2</v>
      </c>
      <c r="AQ306" s="1">
        <v>0.169812911685678</v>
      </c>
      <c r="AR306" s="1">
        <v>-1.2570791796294301</v>
      </c>
      <c r="AS306" s="1">
        <v>0.43283582089552203</v>
      </c>
      <c r="AT306" s="1">
        <v>164</v>
      </c>
      <c r="AU306" s="1">
        <v>3.6217867678237798</v>
      </c>
      <c r="AV306" s="1">
        <v>-1.52150197449119E-3</v>
      </c>
      <c r="AW306" s="1">
        <v>6.0297361047186603E-2</v>
      </c>
      <c r="AX306" s="1">
        <v>0.245555209774068</v>
      </c>
      <c r="AY306" s="1">
        <v>-1.0161719804118201</v>
      </c>
      <c r="AZ306" s="1">
        <v>0.46341463414634099</v>
      </c>
      <c r="BA306" s="1">
        <v>743</v>
      </c>
      <c r="BB306" s="1">
        <v>0</v>
      </c>
      <c r="BC306" s="1">
        <v>2.6590604026845601</v>
      </c>
      <c r="BD306" s="1">
        <f t="shared" si="13"/>
        <v>0.96272636513921972</v>
      </c>
      <c r="BE306" s="1">
        <f t="shared" si="14"/>
        <v>-0.80461973959660016</v>
      </c>
      <c r="BF306">
        <f>VLOOKUP($B306,vols!$A$1:$E$506,4,0)</f>
        <v>197</v>
      </c>
      <c r="BG306">
        <f>VLOOKUP($B306,vols!$A$1:$E$506,5,0)</f>
        <v>177</v>
      </c>
    </row>
    <row r="307" spans="1:59" hidden="1" x14ac:dyDescent="0.15">
      <c r="A307">
        <v>501</v>
      </c>
      <c r="B307" t="s">
        <v>554</v>
      </c>
      <c r="D307" s="1">
        <v>243</v>
      </c>
      <c r="E307" s="1">
        <v>2.5215673118217801</v>
      </c>
      <c r="F307" s="1">
        <v>-3.11740054367765E-3</v>
      </c>
      <c r="G307" s="1">
        <v>0.10726797644241599</v>
      </c>
      <c r="H307" s="1">
        <v>0.32751790247621099</v>
      </c>
      <c r="I307" s="1">
        <v>-2.3034189150157598</v>
      </c>
      <c r="J307" s="1">
        <v>0.407407407407407</v>
      </c>
      <c r="K307" s="1">
        <v>134</v>
      </c>
      <c r="L307" s="1">
        <v>1.62767651701064</v>
      </c>
      <c r="M307" s="2">
        <v>-2.70635091267054E-3</v>
      </c>
      <c r="N307" s="1">
        <v>3.5203898250838597E-2</v>
      </c>
      <c r="O307" s="1">
        <v>0.18762701897871301</v>
      </c>
      <c r="P307" s="1">
        <v>-1.9328294201539999</v>
      </c>
      <c r="Q307" s="1">
        <v>0.43283582089552203</v>
      </c>
      <c r="R307" s="1">
        <v>109</v>
      </c>
      <c r="S307" s="1">
        <v>0.89389079481113798</v>
      </c>
      <c r="T307" s="1">
        <v>-3.6274065673346299E-3</v>
      </c>
      <c r="U307" s="1">
        <v>7.2064078191578104E-2</v>
      </c>
      <c r="V307" s="1">
        <v>0.26844753340565097</v>
      </c>
      <c r="W307" s="1">
        <v>-1.45935373032521</v>
      </c>
      <c r="X307" s="1">
        <v>0.37614678899082499</v>
      </c>
      <c r="Y307" s="1">
        <v>123</v>
      </c>
      <c r="Z307" s="1">
        <v>1.59532013407836</v>
      </c>
      <c r="AA307" s="1">
        <v>-3.39294256667477E-3</v>
      </c>
      <c r="AB307" s="1">
        <v>6.6501577640319304E-2</v>
      </c>
      <c r="AC307" s="1">
        <v>0.25787899805978598</v>
      </c>
      <c r="AD307" s="1">
        <v>-1.6051675252683999</v>
      </c>
      <c r="AE307" s="1">
        <v>0.39837398373983701</v>
      </c>
      <c r="AF307" s="1">
        <v>120</v>
      </c>
      <c r="AG307" s="1">
        <v>0.92624717774341203</v>
      </c>
      <c r="AH307" s="1">
        <v>-2.8372661536305902E-3</v>
      </c>
      <c r="AI307" s="1">
        <v>4.0766398802097398E-2</v>
      </c>
      <c r="AJ307" s="1">
        <v>0.201906906276376</v>
      </c>
      <c r="AK307" s="1">
        <v>-1.68628178557509</v>
      </c>
      <c r="AL307" s="1">
        <v>0.41666666666666602</v>
      </c>
      <c r="AM307" s="1">
        <v>56</v>
      </c>
      <c r="AN307" s="1">
        <v>0.35740202945177502</v>
      </c>
      <c r="AO307" s="1">
        <v>-2.9680083610025801E-3</v>
      </c>
      <c r="AP307" s="1">
        <v>2.0285025847518501E-2</v>
      </c>
      <c r="AQ307" s="1">
        <v>0.14242550982011101</v>
      </c>
      <c r="AR307" s="1">
        <v>-1.16698524320588</v>
      </c>
      <c r="AS307" s="1">
        <v>0.42857142857142799</v>
      </c>
      <c r="AT307" s="1">
        <v>187</v>
      </c>
      <c r="AU307" s="1">
        <v>2.1641652823699999</v>
      </c>
      <c r="AV307" s="1">
        <v>-3.1623788352357399E-3</v>
      </c>
      <c r="AW307" s="1">
        <v>8.6982950594898203E-2</v>
      </c>
      <c r="AX307" s="1">
        <v>0.29492872121056302</v>
      </c>
      <c r="AY307" s="1">
        <v>-1.9943885456103201</v>
      </c>
      <c r="AZ307" s="1">
        <v>0.40106951871657698</v>
      </c>
      <c r="BA307" s="1">
        <v>713</v>
      </c>
      <c r="BB307" s="1">
        <v>0</v>
      </c>
      <c r="BC307" s="1">
        <v>1.20182256767622</v>
      </c>
      <c r="BD307" s="1">
        <f t="shared" si="13"/>
        <v>0.96234271469377997</v>
      </c>
      <c r="BE307" s="1">
        <f t="shared" si="14"/>
        <v>-0.27557538993280795</v>
      </c>
      <c r="BF307">
        <f>VLOOKUP($B307,vols!$A$1:$E$506,4,0)</f>
        <v>239</v>
      </c>
      <c r="BG307">
        <f>VLOOKUP($B307,vols!$A$1:$E$506,5,0)</f>
        <v>145</v>
      </c>
    </row>
    <row r="308" spans="1:59" hidden="1" x14ac:dyDescent="0.15">
      <c r="A308">
        <v>366</v>
      </c>
      <c r="B308" t="s">
        <v>419</v>
      </c>
      <c r="D308" s="1">
        <v>240</v>
      </c>
      <c r="E308" s="1">
        <v>2.5892143974597701</v>
      </c>
      <c r="F308" s="1">
        <v>-2.0666778425364801E-3</v>
      </c>
      <c r="G308" s="1">
        <v>4.9777114423727897E-2</v>
      </c>
      <c r="H308" s="1">
        <v>0.223107853792124</v>
      </c>
      <c r="I308" s="1">
        <v>-2.2231520485643501</v>
      </c>
      <c r="J308" s="1">
        <v>0.454166666666666</v>
      </c>
      <c r="K308" s="1">
        <v>131</v>
      </c>
      <c r="L308" s="1">
        <v>1.98488828758481</v>
      </c>
      <c r="M308" s="2">
        <v>-1.76220867777968E-3</v>
      </c>
      <c r="N308" s="1">
        <v>1.95679636453771E-2</v>
      </c>
      <c r="O308" s="1">
        <v>0.13988553765624601</v>
      </c>
      <c r="P308" s="1">
        <v>-1.6502730779533901</v>
      </c>
      <c r="Q308" s="1">
        <v>0.480916030534351</v>
      </c>
      <c r="R308" s="1">
        <v>109</v>
      </c>
      <c r="S308" s="1">
        <v>0.60432610987496505</v>
      </c>
      <c r="T308" s="1">
        <v>-2.4325994992625498E-3</v>
      </c>
      <c r="U308" s="1">
        <v>3.0209150778350801E-2</v>
      </c>
      <c r="V308" s="1">
        <v>0.173807798381864</v>
      </c>
      <c r="W308" s="1">
        <v>-1.5255549399288899</v>
      </c>
      <c r="X308" s="1">
        <v>0.42201834862385301</v>
      </c>
      <c r="Y308" s="1">
        <v>108</v>
      </c>
      <c r="Z308" s="1">
        <v>2.4152445524942601</v>
      </c>
      <c r="AA308" s="1">
        <v>-1.6629219401644801E-3</v>
      </c>
      <c r="AB308" s="1">
        <v>2.4544733375579698E-2</v>
      </c>
      <c r="AC308" s="1">
        <v>0.15666758878459699</v>
      </c>
      <c r="AD308" s="1">
        <v>-1.14634795193466</v>
      </c>
      <c r="AE308" s="1">
        <v>0.53703703703703698</v>
      </c>
      <c r="AF308" s="1">
        <v>132</v>
      </c>
      <c r="AG308" s="1">
        <v>0.17396984496551801</v>
      </c>
      <c r="AH308" s="1">
        <v>-2.3970235808408401E-3</v>
      </c>
      <c r="AI308" s="1">
        <v>2.5232381048148199E-2</v>
      </c>
      <c r="AJ308" s="1">
        <v>0.158847036636344</v>
      </c>
      <c r="AK308" s="1">
        <v>-1.9918981138776599</v>
      </c>
      <c r="AL308" s="1">
        <v>0.38636363636363602</v>
      </c>
      <c r="AM308" s="1">
        <v>67</v>
      </c>
      <c r="AN308" s="1">
        <v>0.95284376998734999</v>
      </c>
      <c r="AO308" s="1">
        <v>-5.4495486601672605E-4</v>
      </c>
      <c r="AP308" s="1">
        <v>1.7643026742341202E-2</v>
      </c>
      <c r="AQ308" s="1">
        <v>0.13282705576177301</v>
      </c>
      <c r="AR308" s="1">
        <v>-0.27488357559174698</v>
      </c>
      <c r="AS308" s="1">
        <v>0.52238805970149205</v>
      </c>
      <c r="AT308" s="1">
        <v>173</v>
      </c>
      <c r="AU308" s="1">
        <v>1.6363706274724199</v>
      </c>
      <c r="AV308" s="1">
        <v>-2.6560156426915301E-3</v>
      </c>
      <c r="AW308" s="1">
        <v>3.2134087681386703E-2</v>
      </c>
      <c r="AX308" s="1">
        <v>0.179259832872249</v>
      </c>
      <c r="AY308" s="1">
        <v>-2.5632663984078001</v>
      </c>
      <c r="AZ308" s="1">
        <v>0.42774566473988401</v>
      </c>
      <c r="BA308" s="1">
        <v>770</v>
      </c>
      <c r="BB308" s="1">
        <v>0</v>
      </c>
      <c r="BC308" s="1">
        <v>0.67552951780081105</v>
      </c>
      <c r="BD308" s="1">
        <f t="shared" si="13"/>
        <v>0.96084110967160885</v>
      </c>
      <c r="BE308" s="1">
        <f t="shared" si="14"/>
        <v>-0.50155967283529301</v>
      </c>
      <c r="BF308">
        <f>VLOOKUP($B308,vols!$A$1:$E$506,4,0)</f>
        <v>431</v>
      </c>
      <c r="BG308">
        <f>VLOOKUP($B308,vols!$A$1:$E$506,5,0)</f>
        <v>452</v>
      </c>
    </row>
    <row r="309" spans="1:59" hidden="1" x14ac:dyDescent="0.15">
      <c r="A309">
        <v>34</v>
      </c>
      <c r="B309" t="s">
        <v>87</v>
      </c>
      <c r="D309" s="1">
        <v>240</v>
      </c>
      <c r="E309" s="1">
        <v>6.16</v>
      </c>
      <c r="F309" s="1">
        <v>0</v>
      </c>
      <c r="G309" s="1">
        <v>0.22</v>
      </c>
      <c r="H309" s="1">
        <v>0.47</v>
      </c>
      <c r="I309" s="1">
        <v>-0.68</v>
      </c>
      <c r="J309" s="1">
        <v>0.47</v>
      </c>
      <c r="K309" s="1">
        <v>124</v>
      </c>
      <c r="L309" s="1">
        <v>3.67</v>
      </c>
      <c r="M309" s="2">
        <v>0</v>
      </c>
      <c r="N309" s="1">
        <v>0.08</v>
      </c>
      <c r="O309" s="1">
        <v>0.28999999999999998</v>
      </c>
      <c r="P309" s="1">
        <v>0.18</v>
      </c>
      <c r="Q309" s="1">
        <v>0.56000000000000005</v>
      </c>
      <c r="R309" s="1">
        <v>116</v>
      </c>
      <c r="S309" s="1">
        <v>2.4900000000000002</v>
      </c>
      <c r="T309" s="1">
        <v>0</v>
      </c>
      <c r="U309" s="1">
        <v>0.14000000000000001</v>
      </c>
      <c r="V309" s="1">
        <v>0.37</v>
      </c>
      <c r="W309" s="1">
        <v>-1</v>
      </c>
      <c r="X309" s="1">
        <v>0.36</v>
      </c>
      <c r="Y309" s="1">
        <v>111</v>
      </c>
      <c r="Z309" s="1">
        <v>5.79</v>
      </c>
      <c r="AA309" s="1">
        <v>0</v>
      </c>
      <c r="AB309" s="1">
        <v>0.18</v>
      </c>
      <c r="AC309" s="1">
        <v>0.42</v>
      </c>
      <c r="AD309" s="1">
        <v>-0.16</v>
      </c>
      <c r="AE309" s="1">
        <v>0.47</v>
      </c>
      <c r="AF309" s="1">
        <v>129</v>
      </c>
      <c r="AG309" s="1">
        <v>0.37</v>
      </c>
      <c r="AH309" s="1">
        <v>0</v>
      </c>
      <c r="AI309" s="1">
        <v>0.05</v>
      </c>
      <c r="AJ309" s="1">
        <v>0.22</v>
      </c>
      <c r="AK309" s="1">
        <v>-1.18</v>
      </c>
      <c r="AL309" s="1">
        <v>0.47</v>
      </c>
      <c r="AM309" s="1">
        <v>65</v>
      </c>
      <c r="AN309" s="1">
        <v>2.5099999999999998</v>
      </c>
      <c r="AO309" s="1">
        <v>0</v>
      </c>
      <c r="AP309" s="1">
        <v>0.08</v>
      </c>
      <c r="AQ309" s="1">
        <v>0.28000000000000003</v>
      </c>
      <c r="AR309" s="1">
        <v>0.1</v>
      </c>
      <c r="AS309" s="1">
        <v>0.46</v>
      </c>
      <c r="AT309" s="1">
        <v>175</v>
      </c>
      <c r="AU309" s="1">
        <v>3.65</v>
      </c>
      <c r="AV309" s="1">
        <v>0</v>
      </c>
      <c r="AW309" s="1">
        <v>0.14000000000000001</v>
      </c>
      <c r="AX309" s="1">
        <v>0.38</v>
      </c>
      <c r="AY309" s="1">
        <v>-0.93</v>
      </c>
      <c r="AZ309" s="1">
        <v>0.47</v>
      </c>
      <c r="BA309" s="1">
        <v>760</v>
      </c>
      <c r="BB309" s="1">
        <v>0</v>
      </c>
      <c r="BC309" s="1">
        <v>2.6939611054247599</v>
      </c>
      <c r="BD309" s="1">
        <f t="shared" si="13"/>
        <v>0.95603889457524005</v>
      </c>
      <c r="BE309" s="1">
        <f t="shared" si="14"/>
        <v>-2.3239611054247598</v>
      </c>
      <c r="BF309">
        <f>VLOOKUP($B309,vols!$A$1:$E$506,4,0)</f>
        <v>420</v>
      </c>
      <c r="BG309">
        <f>VLOOKUP($B309,vols!$A$1:$E$506,5,0)</f>
        <v>420</v>
      </c>
    </row>
    <row r="310" spans="1:59" hidden="1" x14ac:dyDescent="0.15">
      <c r="A310">
        <v>105</v>
      </c>
      <c r="B310" t="s">
        <v>158</v>
      </c>
      <c r="D310" s="1">
        <v>242</v>
      </c>
      <c r="E310" s="1">
        <v>2.1981792914453999</v>
      </c>
      <c r="F310" s="1">
        <v>-2.8876059307765601E-3</v>
      </c>
      <c r="G310" s="1">
        <v>6.6682386154824802E-2</v>
      </c>
      <c r="H310" s="1">
        <v>0.258229328610878</v>
      </c>
      <c r="I310" s="1">
        <v>-2.7061241997842198</v>
      </c>
      <c r="J310" s="1">
        <v>0.45867768595041303</v>
      </c>
      <c r="K310" s="1">
        <v>133</v>
      </c>
      <c r="L310" s="1">
        <v>1.3671832671320701</v>
      </c>
      <c r="M310" s="2">
        <v>-1.5199445184424299E-3</v>
      </c>
      <c r="N310" s="1">
        <v>2.6899702237782E-2</v>
      </c>
      <c r="O310" s="1">
        <v>0.164011286921912</v>
      </c>
      <c r="P310" s="1">
        <v>-1.23255310501337</v>
      </c>
      <c r="Q310" s="1">
        <v>0.49624060150375898</v>
      </c>
      <c r="R310" s="1">
        <v>109</v>
      </c>
      <c r="S310" s="1">
        <v>0.83099602431333497</v>
      </c>
      <c r="T310" s="1">
        <v>-4.5564038008723403E-3</v>
      </c>
      <c r="U310" s="1">
        <v>3.9782683917042698E-2</v>
      </c>
      <c r="V310" s="1">
        <v>0.19945596987065201</v>
      </c>
      <c r="W310" s="1">
        <v>-2.4900132827167898</v>
      </c>
      <c r="X310" s="1">
        <v>0.41284403669724701</v>
      </c>
      <c r="Y310" s="1">
        <v>120</v>
      </c>
      <c r="Z310" s="1">
        <v>0.44263669315100601</v>
      </c>
      <c r="AA310" s="1">
        <v>-2.7750274798076999E-3</v>
      </c>
      <c r="AB310" s="1">
        <v>2.5838533499869299E-2</v>
      </c>
      <c r="AC310" s="1">
        <v>0.16074368883371201</v>
      </c>
      <c r="AD310" s="1">
        <v>-2.07164150576022</v>
      </c>
      <c r="AE310" s="1">
        <v>0.45</v>
      </c>
      <c r="AF310" s="1">
        <v>122</v>
      </c>
      <c r="AG310" s="1">
        <v>1.7555425982944</v>
      </c>
      <c r="AH310" s="1">
        <v>-2.9983388333688901E-3</v>
      </c>
      <c r="AI310" s="1">
        <v>4.0843852654955499E-2</v>
      </c>
      <c r="AJ310" s="1">
        <v>0.20209862111096999</v>
      </c>
      <c r="AK310" s="1">
        <v>-1.8099942278683301</v>
      </c>
      <c r="AL310" s="1">
        <v>0.46721311475409799</v>
      </c>
      <c r="AM310" s="1">
        <v>64</v>
      </c>
      <c r="AN310" s="1">
        <v>-4.9821926409258199E-2</v>
      </c>
      <c r="AO310" s="1">
        <v>-3.17369774610121E-3</v>
      </c>
      <c r="AP310" s="1">
        <v>1.1982284401733699E-2</v>
      </c>
      <c r="AQ310" s="1">
        <v>0.10946362136223001</v>
      </c>
      <c r="AR310" s="1">
        <v>-1.8555630923111499</v>
      </c>
      <c r="AS310" s="1">
        <v>0.4375</v>
      </c>
      <c r="AT310" s="1">
        <v>178</v>
      </c>
      <c r="AU310" s="1">
        <v>2.24800121785466</v>
      </c>
      <c r="AV310" s="1">
        <v>-2.78474145785085E-3</v>
      </c>
      <c r="AW310" s="1">
        <v>5.4700101753091097E-2</v>
      </c>
      <c r="AX310" s="1">
        <v>0.233880528802829</v>
      </c>
      <c r="AY310" s="1">
        <v>-2.11938968170938</v>
      </c>
      <c r="AZ310" s="1">
        <v>0.46629213483145998</v>
      </c>
      <c r="BA310" s="1">
        <v>791</v>
      </c>
      <c r="BB310" s="1">
        <v>0</v>
      </c>
      <c r="BC310" s="1">
        <v>1.2997052079921301</v>
      </c>
      <c r="BD310" s="1">
        <f t="shared" si="13"/>
        <v>0.94829600986252993</v>
      </c>
      <c r="BE310" s="1">
        <f t="shared" si="14"/>
        <v>0.45583739030226988</v>
      </c>
      <c r="BF310">
        <f>VLOOKUP($B310,vols!$A$1:$E$506,4,0)</f>
        <v>466</v>
      </c>
      <c r="BG310">
        <f>VLOOKUP($B310,vols!$A$1:$E$506,5,0)</f>
        <v>480</v>
      </c>
    </row>
    <row r="311" spans="1:59" hidden="1" x14ac:dyDescent="0.15">
      <c r="A311">
        <v>42</v>
      </c>
      <c r="B311" t="s">
        <v>95</v>
      </c>
      <c r="D311" s="1">
        <v>225</v>
      </c>
      <c r="E311" s="1">
        <v>3.82134267752881</v>
      </c>
      <c r="F311" s="1">
        <v>-9.8889829960035493E-4</v>
      </c>
      <c r="G311" s="1">
        <v>9.0254908984144802E-2</v>
      </c>
      <c r="H311" s="1">
        <v>0.30042454790536799</v>
      </c>
      <c r="I311" s="1">
        <v>-0.74062562117982</v>
      </c>
      <c r="J311" s="1">
        <v>0.48</v>
      </c>
      <c r="K311" s="1">
        <v>119</v>
      </c>
      <c r="L311" s="1">
        <v>2.7654306537534601</v>
      </c>
      <c r="M311" s="2">
        <v>-2.7445109483322698E-4</v>
      </c>
      <c r="N311" s="1">
        <v>3.0230696364606999E-2</v>
      </c>
      <c r="O311" s="1">
        <v>0.17386976840327001</v>
      </c>
      <c r="P311" s="1">
        <v>-0.187839902158285</v>
      </c>
      <c r="Q311" s="1">
        <v>0.55462184873949505</v>
      </c>
      <c r="R311" s="1">
        <v>106</v>
      </c>
      <c r="S311" s="1">
        <v>1.0559120237753401</v>
      </c>
      <c r="T311" s="1">
        <v>-1.7909663879709899E-3</v>
      </c>
      <c r="U311" s="1">
        <v>6.0024212619537803E-2</v>
      </c>
      <c r="V311" s="1">
        <v>0.24499839309582699</v>
      </c>
      <c r="W311" s="1">
        <v>-0.77487217253164298</v>
      </c>
      <c r="X311" s="1">
        <v>0.39622641509433898</v>
      </c>
      <c r="Y311" s="1">
        <v>107</v>
      </c>
      <c r="Z311" s="1">
        <v>2.5453080158735299</v>
      </c>
      <c r="AA311" s="1">
        <v>-8.6538092497736403E-5</v>
      </c>
      <c r="AB311" s="1">
        <v>6.7999118522031998E-2</v>
      </c>
      <c r="AC311" s="1">
        <v>0.260766406045778</v>
      </c>
      <c r="AD311" s="1">
        <v>-3.55090827751494E-2</v>
      </c>
      <c r="AE311" s="1">
        <v>0.54205607476635498</v>
      </c>
      <c r="AF311" s="1">
        <v>118</v>
      </c>
      <c r="AG311" s="1">
        <v>1.27603466165527</v>
      </c>
      <c r="AH311" s="1">
        <v>-1.8071401823120501E-3</v>
      </c>
      <c r="AI311" s="1">
        <v>2.22557904621128E-2</v>
      </c>
      <c r="AJ311" s="1">
        <v>0.14918374731220799</v>
      </c>
      <c r="AK311" s="1">
        <v>-1.4293952615800201</v>
      </c>
      <c r="AL311" s="1">
        <v>0.42372881355932202</v>
      </c>
      <c r="AM311" s="1">
        <v>64</v>
      </c>
      <c r="AN311" s="1">
        <v>1.2163467990808601</v>
      </c>
      <c r="AO311" s="1">
        <v>1.3068137910759801E-3</v>
      </c>
      <c r="AP311" s="1">
        <v>5.0582942504621302E-2</v>
      </c>
      <c r="AQ311" s="1">
        <v>0.22490651948002999</v>
      </c>
      <c r="AR311" s="1">
        <v>0.37187042341957999</v>
      </c>
      <c r="AS311" s="1">
        <v>0.546875</v>
      </c>
      <c r="AT311" s="1">
        <v>161</v>
      </c>
      <c r="AU311" s="1">
        <v>2.6049958784479399</v>
      </c>
      <c r="AV311" s="1">
        <v>-1.90147950334747E-3</v>
      </c>
      <c r="AW311" s="1">
        <v>3.9671966479523403E-2</v>
      </c>
      <c r="AX311" s="1">
        <v>0.19917822792545201</v>
      </c>
      <c r="AY311" s="1">
        <v>-1.53700634465692</v>
      </c>
      <c r="AZ311" s="1">
        <v>0.453416149068323</v>
      </c>
      <c r="BA311" s="1">
        <v>737</v>
      </c>
      <c r="BB311" s="1">
        <v>0</v>
      </c>
      <c r="BC311" s="1">
        <v>1.6669230769230701</v>
      </c>
      <c r="BD311" s="1">
        <f t="shared" si="13"/>
        <v>0.93807280152486983</v>
      </c>
      <c r="BE311" s="1">
        <f t="shared" si="14"/>
        <v>-0.39088841526780005</v>
      </c>
      <c r="BF311">
        <f>VLOOKUP($B311,vols!$A$1:$E$506,4,0)</f>
        <v>459</v>
      </c>
      <c r="BG311">
        <f>VLOOKUP($B311,vols!$A$1:$E$506,5,0)</f>
        <v>449</v>
      </c>
    </row>
    <row r="312" spans="1:59" hidden="1" x14ac:dyDescent="0.15">
      <c r="A312">
        <v>133</v>
      </c>
      <c r="B312" t="s">
        <v>186</v>
      </c>
      <c r="D312" s="1">
        <v>244</v>
      </c>
      <c r="E312" s="1">
        <v>2.5050046129427099</v>
      </c>
      <c r="F312" s="1">
        <v>-3.1505907424071201E-3</v>
      </c>
      <c r="G312" s="1">
        <v>6.8701061395744195E-2</v>
      </c>
      <c r="H312" s="1">
        <v>0.262108873172474</v>
      </c>
      <c r="I312" s="1">
        <v>-2.9329191791286102</v>
      </c>
      <c r="J312" s="1">
        <v>0.47540983606557302</v>
      </c>
      <c r="K312" s="1">
        <v>126</v>
      </c>
      <c r="L312" s="1">
        <v>2.1486776922525701</v>
      </c>
      <c r="M312" s="2">
        <v>-2.6255477985905901E-3</v>
      </c>
      <c r="N312" s="1">
        <v>2.2974773782989798E-2</v>
      </c>
      <c r="O312" s="1">
        <v>0.15157431768934199</v>
      </c>
      <c r="P312" s="1">
        <v>-2.18255326935029</v>
      </c>
      <c r="Q312" s="1">
        <v>0.56349206349206304</v>
      </c>
      <c r="R312" s="1">
        <v>118</v>
      </c>
      <c r="S312" s="1">
        <v>0.35632692069013999</v>
      </c>
      <c r="T312" s="1">
        <v>-3.7112298180078298E-3</v>
      </c>
      <c r="U312" s="1">
        <v>4.5726287612754303E-2</v>
      </c>
      <c r="V312" s="1">
        <v>0.213837058558039</v>
      </c>
      <c r="W312" s="1">
        <v>-2.0479383764347001</v>
      </c>
      <c r="X312" s="1">
        <v>0.38135593220338898</v>
      </c>
      <c r="Y312" s="1">
        <v>114</v>
      </c>
      <c r="Z312" s="1">
        <v>1.6044663941955799</v>
      </c>
      <c r="AA312" s="1">
        <v>-2.4831629738026298E-3</v>
      </c>
      <c r="AB312" s="1">
        <v>4.1940857941794897E-2</v>
      </c>
      <c r="AC312" s="1">
        <v>0.20479467264017101</v>
      </c>
      <c r="AD312" s="1">
        <v>-1.3822653458905001</v>
      </c>
      <c r="AE312" s="1">
        <v>0.53508771929824495</v>
      </c>
      <c r="AF312" s="1">
        <v>130</v>
      </c>
      <c r="AG312" s="1">
        <v>0.90053821874712803</v>
      </c>
      <c r="AH312" s="1">
        <v>-3.7358735548756799E-3</v>
      </c>
      <c r="AI312" s="1">
        <v>2.6760203453949201E-2</v>
      </c>
      <c r="AJ312" s="1">
        <v>0.163585462232893</v>
      </c>
      <c r="AK312" s="1">
        <v>-2.96886749901046</v>
      </c>
      <c r="AL312" s="1">
        <v>0.42307692307692302</v>
      </c>
      <c r="AM312" s="1">
        <v>63</v>
      </c>
      <c r="AN312" s="1">
        <v>0.102674905795844</v>
      </c>
      <c r="AO312" s="1">
        <v>-3.66531401769834E-3</v>
      </c>
      <c r="AP312" s="1">
        <v>1.4522562661707501E-2</v>
      </c>
      <c r="AQ312" s="1">
        <v>0.120509595724604</v>
      </c>
      <c r="AR312" s="1">
        <v>-1.9161526659063299</v>
      </c>
      <c r="AS312" s="1">
        <v>0.41269841269841201</v>
      </c>
      <c r="AT312" s="1">
        <v>181</v>
      </c>
      <c r="AU312" s="1">
        <v>2.4023297071468601</v>
      </c>
      <c r="AV312" s="1">
        <v>-2.97143291730576E-3</v>
      </c>
      <c r="AW312" s="1">
        <v>5.4178498734036601E-2</v>
      </c>
      <c r="AX312" s="1">
        <v>0.23276275203312999</v>
      </c>
      <c r="AY312" s="1">
        <v>-2.3106332664248201</v>
      </c>
      <c r="AZ312" s="1">
        <v>0.49723756906077299</v>
      </c>
      <c r="BA312" s="1">
        <v>793</v>
      </c>
      <c r="BB312" s="1">
        <v>0</v>
      </c>
      <c r="BC312" s="1">
        <v>1.4739486908225301</v>
      </c>
      <c r="BD312" s="1">
        <f t="shared" si="13"/>
        <v>0.92838101632433001</v>
      </c>
      <c r="BE312" s="1">
        <f t="shared" si="14"/>
        <v>-0.57341047207540208</v>
      </c>
      <c r="BF312">
        <f>VLOOKUP($B312,vols!$A$1:$E$506,4,0)</f>
        <v>444</v>
      </c>
      <c r="BG312">
        <f>VLOOKUP($B312,vols!$A$1:$E$506,5,0)</f>
        <v>417</v>
      </c>
    </row>
    <row r="313" spans="1:59" hidden="1" x14ac:dyDescent="0.15">
      <c r="A313">
        <v>425</v>
      </c>
      <c r="B313" t="s">
        <v>478</v>
      </c>
      <c r="D313" s="1">
        <v>240</v>
      </c>
      <c r="E313" s="1">
        <v>1.98615453099109</v>
      </c>
      <c r="F313" s="1">
        <v>-2.4919280361355E-3</v>
      </c>
      <c r="G313" s="1">
        <v>5.8525899161499501E-2</v>
      </c>
      <c r="H313" s="1">
        <v>0.241921266451503</v>
      </c>
      <c r="I313" s="1">
        <v>-2.4721378878545499</v>
      </c>
      <c r="J313" s="1">
        <v>0.46250000000000002</v>
      </c>
      <c r="K313" s="1">
        <v>128</v>
      </c>
      <c r="L313" s="1">
        <v>2.08519841493059</v>
      </c>
      <c r="M313" s="2">
        <v>-8.8270242645345997E-4</v>
      </c>
      <c r="N313" s="1">
        <v>2.1490177259795702E-2</v>
      </c>
      <c r="O313" s="1">
        <v>0.14659528389343099</v>
      </c>
      <c r="P313" s="1">
        <v>-0.77073359787057505</v>
      </c>
      <c r="Q313" s="1">
        <v>0.53125</v>
      </c>
      <c r="R313" s="1">
        <v>112</v>
      </c>
      <c r="S313" s="1">
        <v>-9.9043883939501406E-2</v>
      </c>
      <c r="T313" s="1">
        <v>-4.3310430186292602E-3</v>
      </c>
      <c r="U313" s="1">
        <v>3.7035721901703698E-2</v>
      </c>
      <c r="V313" s="1">
        <v>0.19244667287771899</v>
      </c>
      <c r="W313" s="1">
        <v>-2.52057783505925</v>
      </c>
      <c r="X313" s="1">
        <v>0.38392857142857101</v>
      </c>
      <c r="Y313" s="1">
        <v>116</v>
      </c>
      <c r="Z313" s="1">
        <v>0.95101451823570005</v>
      </c>
      <c r="AA313" s="1">
        <v>-3.2647220519115999E-3</v>
      </c>
      <c r="AB313" s="1">
        <v>3.2027956713776097E-2</v>
      </c>
      <c r="AC313" s="1">
        <v>0.17896356253096901</v>
      </c>
      <c r="AD313" s="1">
        <v>-2.1161165583983701</v>
      </c>
      <c r="AE313" s="1">
        <v>0.45689655172413701</v>
      </c>
      <c r="AF313" s="1">
        <v>124</v>
      </c>
      <c r="AG313" s="1">
        <v>1.03514001275539</v>
      </c>
      <c r="AH313" s="1">
        <v>-1.76899169879656E-3</v>
      </c>
      <c r="AI313" s="1">
        <v>2.64979424477234E-2</v>
      </c>
      <c r="AJ313" s="1">
        <v>0.16278188611673999</v>
      </c>
      <c r="AK313" s="1">
        <v>-1.34753918807318</v>
      </c>
      <c r="AL313" s="1">
        <v>0.46774193548387</v>
      </c>
      <c r="AM313" s="1">
        <v>65</v>
      </c>
      <c r="AN313" s="1">
        <v>0.36242469256712601</v>
      </c>
      <c r="AO313" s="1">
        <v>-3.0665235279413602E-3</v>
      </c>
      <c r="AP313" s="1">
        <v>1.9209672770324301E-2</v>
      </c>
      <c r="AQ313" s="1">
        <v>0.138598963814035</v>
      </c>
      <c r="AR313" s="1">
        <v>-1.4381350612666199</v>
      </c>
      <c r="AS313" s="1">
        <v>0.4</v>
      </c>
      <c r="AT313" s="1">
        <v>175</v>
      </c>
      <c r="AU313" s="1">
        <v>1.62372983842397</v>
      </c>
      <c r="AV313" s="1">
        <v>-2.2785068534647498E-3</v>
      </c>
      <c r="AW313" s="1">
        <v>3.9316226391175199E-2</v>
      </c>
      <c r="AX313" s="1">
        <v>0.198283197450452</v>
      </c>
      <c r="AY313" s="1">
        <v>-2.01095556498663</v>
      </c>
      <c r="AZ313" s="1">
        <v>0.48571428571428499</v>
      </c>
      <c r="BA313" s="1">
        <v>768</v>
      </c>
      <c r="BB313" s="1">
        <v>0</v>
      </c>
      <c r="BC313" s="1">
        <v>0.70503071073413204</v>
      </c>
      <c r="BD313" s="1">
        <f t="shared" si="13"/>
        <v>0.91869912768983797</v>
      </c>
      <c r="BE313" s="1">
        <f t="shared" si="14"/>
        <v>0.33010930202125799</v>
      </c>
      <c r="BF313">
        <f>VLOOKUP($B313,vols!$A$1:$E$506,4,0)</f>
        <v>388</v>
      </c>
      <c r="BG313">
        <f>VLOOKUP($B313,vols!$A$1:$E$506,5,0)</f>
        <v>453</v>
      </c>
    </row>
    <row r="314" spans="1:59" hidden="1" x14ac:dyDescent="0.15">
      <c r="A314">
        <v>180</v>
      </c>
      <c r="B314" t="s">
        <v>233</v>
      </c>
      <c r="D314" s="1">
        <v>245</v>
      </c>
      <c r="E314" s="1">
        <v>1.3107921012296</v>
      </c>
      <c r="F314" s="1">
        <v>-4.2090988254076898E-3</v>
      </c>
      <c r="G314" s="1">
        <v>9.8122067007542599E-2</v>
      </c>
      <c r="H314" s="1">
        <v>0.313244420552932</v>
      </c>
      <c r="I314" s="1">
        <v>-3.2920912379048302</v>
      </c>
      <c r="J314" s="1">
        <v>0.41224489795918301</v>
      </c>
      <c r="K314" s="1">
        <v>122</v>
      </c>
      <c r="L314" s="1">
        <v>1.9391604204508299</v>
      </c>
      <c r="M314" s="2">
        <v>-3.3314193844220601E-3</v>
      </c>
      <c r="N314" s="1">
        <v>4.65980900625498E-2</v>
      </c>
      <c r="O314" s="1">
        <v>0.21586590759670601</v>
      </c>
      <c r="P314" s="1">
        <v>-1.88280386386355</v>
      </c>
      <c r="Q314" s="1">
        <v>0.50819672131147497</v>
      </c>
      <c r="R314" s="1">
        <v>123</v>
      </c>
      <c r="S314" s="1">
        <v>-0.62836831922123804</v>
      </c>
      <c r="T314" s="1">
        <v>-5.0796426611820602E-3</v>
      </c>
      <c r="U314" s="1">
        <v>5.1523976944992701E-2</v>
      </c>
      <c r="V314" s="1">
        <v>0.226988935732543</v>
      </c>
      <c r="W314" s="1">
        <v>-2.7525396570940202</v>
      </c>
      <c r="X314" s="1">
        <v>0.31707317073170699</v>
      </c>
      <c r="Y314" s="1">
        <v>111</v>
      </c>
      <c r="Z314" s="1">
        <v>1.1195107666378099</v>
      </c>
      <c r="AA314" s="1">
        <v>-4.0694355826538303E-3</v>
      </c>
      <c r="AB314" s="1">
        <v>4.6606493195849301E-2</v>
      </c>
      <c r="AC314" s="1">
        <v>0.215885370499831</v>
      </c>
      <c r="AD314" s="1">
        <v>-2.0923481226576599</v>
      </c>
      <c r="AE314" s="1">
        <v>0.41441441441441401</v>
      </c>
      <c r="AF314" s="1">
        <v>134</v>
      </c>
      <c r="AG314" s="1">
        <v>0.19128133459178701</v>
      </c>
      <c r="AH314" s="1">
        <v>-4.3247900190321598E-3</v>
      </c>
      <c r="AI314" s="1">
        <v>5.1515573811693298E-2</v>
      </c>
      <c r="AJ314" s="1">
        <v>0.226970424971389</v>
      </c>
      <c r="AK314" s="1">
        <v>-2.5532924063712699</v>
      </c>
      <c r="AL314" s="1">
        <v>0.41044776119402898</v>
      </c>
      <c r="AM314" s="1">
        <v>61</v>
      </c>
      <c r="AN314" s="1">
        <v>0.30679618255463198</v>
      </c>
      <c r="AO314" s="1">
        <v>-4.7989439620768097E-3</v>
      </c>
      <c r="AP314" s="1">
        <v>2.3792714478927401E-2</v>
      </c>
      <c r="AQ314" s="1">
        <v>0.15424887188867001</v>
      </c>
      <c r="AR314" s="1">
        <v>-1.89781343683322</v>
      </c>
      <c r="AS314" s="1">
        <v>0.393442622950819</v>
      </c>
      <c r="AT314" s="1">
        <v>184</v>
      </c>
      <c r="AU314" s="1">
        <v>1.0039959186749601</v>
      </c>
      <c r="AV314" s="1">
        <v>-4.0135523398815197E-3</v>
      </c>
      <c r="AW314" s="1">
        <v>7.4329352528615195E-2</v>
      </c>
      <c r="AX314" s="1">
        <v>0.27263410008400402</v>
      </c>
      <c r="AY314" s="1">
        <v>-2.7087353721000098</v>
      </c>
      <c r="AZ314" s="1">
        <v>0.41847826086956502</v>
      </c>
      <c r="BA314" s="1">
        <v>757</v>
      </c>
      <c r="BB314" s="1">
        <v>0</v>
      </c>
      <c r="BC314" s="1">
        <v>9.9791618430192103E-2</v>
      </c>
      <c r="BD314" s="1">
        <f t="shared" si="13"/>
        <v>0.90420430024476794</v>
      </c>
      <c r="BE314" s="1">
        <f t="shared" si="14"/>
        <v>9.1489716161594903E-2</v>
      </c>
      <c r="BF314">
        <f>VLOOKUP($B314,vols!$A$1:$E$506,4,0)</f>
        <v>410</v>
      </c>
      <c r="BG314">
        <f>VLOOKUP($B314,vols!$A$1:$E$506,5,0)</f>
        <v>432</v>
      </c>
    </row>
    <row r="315" spans="1:59" hidden="1" x14ac:dyDescent="0.15">
      <c r="A315">
        <v>120</v>
      </c>
      <c r="B315" t="s">
        <v>173</v>
      </c>
      <c r="D315" s="1">
        <v>221</v>
      </c>
      <c r="E315" s="1">
        <v>0.94076047084485703</v>
      </c>
      <c r="F315" s="1">
        <v>-3.6715416889990899E-3</v>
      </c>
      <c r="G315" s="1">
        <v>0.115490468813102</v>
      </c>
      <c r="H315" s="1">
        <v>0.339838886552293</v>
      </c>
      <c r="I315" s="1">
        <v>-2.3876335092215601</v>
      </c>
      <c r="J315" s="1">
        <v>0.43891402714932098</v>
      </c>
      <c r="K315" s="1">
        <v>115</v>
      </c>
      <c r="L315" s="1">
        <v>0.82996633160491495</v>
      </c>
      <c r="M315" s="2">
        <v>-2.4817439768202399E-3</v>
      </c>
      <c r="N315" s="1">
        <v>3.4147399084730301E-2</v>
      </c>
      <c r="O315" s="1">
        <v>0.18479014877620001</v>
      </c>
      <c r="P315" s="1">
        <v>-1.54445764140802</v>
      </c>
      <c r="Q315" s="1">
        <v>0.46956521739130402</v>
      </c>
      <c r="R315" s="1">
        <v>106</v>
      </c>
      <c r="S315" s="1">
        <v>0.110794139239942</v>
      </c>
      <c r="T315" s="1">
        <v>-4.9623599616459603E-3</v>
      </c>
      <c r="U315" s="1">
        <v>8.1343069728371895E-2</v>
      </c>
      <c r="V315" s="1">
        <v>0.285207064653686</v>
      </c>
      <c r="W315" s="1">
        <v>-1.84430970029856</v>
      </c>
      <c r="X315" s="1">
        <v>0.40566037735848998</v>
      </c>
      <c r="Y315" s="1">
        <v>115</v>
      </c>
      <c r="Z315" s="1">
        <v>0.52955742681991302</v>
      </c>
      <c r="AA315" s="1">
        <v>-3.2451526550872599E-3</v>
      </c>
      <c r="AB315" s="1">
        <v>7.0285977611095896E-2</v>
      </c>
      <c r="AC315" s="1">
        <v>0.26511502713180102</v>
      </c>
      <c r="AD315" s="1">
        <v>-1.4076627770688499</v>
      </c>
      <c r="AE315" s="1">
        <v>0.46086956521739098</v>
      </c>
      <c r="AF315" s="1">
        <v>106</v>
      </c>
      <c r="AG315" s="1">
        <v>0.41120304402494401</v>
      </c>
      <c r="AH315" s="1">
        <v>-4.1341335654128701E-3</v>
      </c>
      <c r="AI315" s="1">
        <v>4.52044912020063E-2</v>
      </c>
      <c r="AJ315" s="1">
        <v>0.21261347841095601</v>
      </c>
      <c r="AK315" s="1">
        <v>-2.0611024343750199</v>
      </c>
      <c r="AL315" s="1">
        <v>0.41509433962264097</v>
      </c>
      <c r="AM315" s="1">
        <v>53</v>
      </c>
      <c r="AN315" s="1">
        <v>-0.11843271358315199</v>
      </c>
      <c r="AO315" s="1">
        <v>-3.9465357312902299E-3</v>
      </c>
      <c r="AP315" s="1">
        <v>1.86490613533851E-2</v>
      </c>
      <c r="AQ315" s="1">
        <v>0.136561566164807</v>
      </c>
      <c r="AR315" s="1">
        <v>-1.53166370035586</v>
      </c>
      <c r="AS315" s="1">
        <v>0.39622641509433898</v>
      </c>
      <c r="AT315" s="1">
        <v>168</v>
      </c>
      <c r="AU315" s="1">
        <v>1.05919318442801</v>
      </c>
      <c r="AV315" s="1">
        <v>-3.5847876161334401E-3</v>
      </c>
      <c r="AW315" s="1">
        <v>9.6841407459717102E-2</v>
      </c>
      <c r="AX315" s="1">
        <v>0.31119352091538899</v>
      </c>
      <c r="AY315" s="1">
        <v>-1.93527268093143</v>
      </c>
      <c r="AZ315" s="1">
        <v>0.452380952380952</v>
      </c>
      <c r="BA315" s="1">
        <v>708</v>
      </c>
      <c r="BB315" s="1">
        <v>0</v>
      </c>
      <c r="BC315" s="1">
        <v>0.166298009249949</v>
      </c>
      <c r="BD315" s="1">
        <f t="shared" si="13"/>
        <v>0.89289517517806105</v>
      </c>
      <c r="BE315" s="1">
        <f t="shared" si="14"/>
        <v>0.24490503477499501</v>
      </c>
      <c r="BF315">
        <f>VLOOKUP($B315,vols!$A$1:$E$506,4,0)</f>
        <v>178</v>
      </c>
      <c r="BG315">
        <f>VLOOKUP($B315,vols!$A$1:$E$506,5,0)</f>
        <v>435</v>
      </c>
    </row>
    <row r="316" spans="1:59" hidden="1" x14ac:dyDescent="0.15">
      <c r="A316">
        <v>436</v>
      </c>
      <c r="B316" t="s">
        <v>489</v>
      </c>
      <c r="D316" s="1">
        <v>221</v>
      </c>
      <c r="E316" s="1">
        <v>9.4869583682638101</v>
      </c>
      <c r="F316" s="1">
        <v>-1.78348481671578E-3</v>
      </c>
      <c r="G316" s="1">
        <v>0.25336877880119901</v>
      </c>
      <c r="H316" s="1">
        <v>0.50335750595496198</v>
      </c>
      <c r="I316" s="1">
        <v>-0.78304215161431601</v>
      </c>
      <c r="J316" s="1">
        <v>0.52941176470588203</v>
      </c>
      <c r="K316" s="1">
        <v>120</v>
      </c>
      <c r="L316" s="1">
        <v>6.78283047614896</v>
      </c>
      <c r="M316" s="2">
        <v>-3.1691236518738698E-4</v>
      </c>
      <c r="N316" s="1">
        <v>0.100503164275868</v>
      </c>
      <c r="O316" s="1">
        <v>0.31702234034191901</v>
      </c>
      <c r="P316" s="1">
        <v>-0.11995837196038101</v>
      </c>
      <c r="Q316" s="1">
        <v>0.625</v>
      </c>
      <c r="R316" s="1">
        <v>101</v>
      </c>
      <c r="S316" s="1">
        <v>2.7041278921148399</v>
      </c>
      <c r="T316" s="1">
        <v>-3.52594713536339E-3</v>
      </c>
      <c r="U316" s="1">
        <v>0.15286561452533101</v>
      </c>
      <c r="V316" s="1">
        <v>0.39098032498494201</v>
      </c>
      <c r="W316" s="1">
        <v>-0.91084036181466999</v>
      </c>
      <c r="X316" s="1">
        <v>0.41584158415841499</v>
      </c>
      <c r="Y316" s="1">
        <v>99</v>
      </c>
      <c r="Z316" s="1">
        <v>5.7149977102859504</v>
      </c>
      <c r="AA316" s="1">
        <v>6.6544025428687996E-4</v>
      </c>
      <c r="AB316" s="1">
        <v>0.13057218203315199</v>
      </c>
      <c r="AC316" s="1">
        <v>0.361347730078871</v>
      </c>
      <c r="AD316" s="1">
        <v>0.182313543688296</v>
      </c>
      <c r="AE316" s="1">
        <v>0.55555555555555503</v>
      </c>
      <c r="AF316" s="1">
        <v>122</v>
      </c>
      <c r="AG316" s="1">
        <v>3.77196065797785</v>
      </c>
      <c r="AH316" s="1">
        <v>-3.7707272923654901E-3</v>
      </c>
      <c r="AI316" s="1">
        <v>0.122796596768046</v>
      </c>
      <c r="AJ316" s="1">
        <v>0.35042345350739101</v>
      </c>
      <c r="AK316" s="1">
        <v>-1.3127795102301401</v>
      </c>
      <c r="AL316" s="1">
        <v>0.50819672131147497</v>
      </c>
      <c r="AM316" s="1">
        <v>85</v>
      </c>
      <c r="AN316" s="1">
        <v>2.6064393131549699</v>
      </c>
      <c r="AO316" s="1">
        <v>-1.68798988128226E-3</v>
      </c>
      <c r="AP316" s="1">
        <v>9.6618483028915597E-2</v>
      </c>
      <c r="AQ316" s="1">
        <v>0.310835138021613</v>
      </c>
      <c r="AR316" s="1">
        <v>-0.46159240818847203</v>
      </c>
      <c r="AS316" s="1">
        <v>0.52941176470588203</v>
      </c>
      <c r="AT316" s="1">
        <v>136</v>
      </c>
      <c r="AU316" s="1">
        <v>6.88051905510883</v>
      </c>
      <c r="AV316" s="1">
        <v>-1.84316915136174E-3</v>
      </c>
      <c r="AW316" s="1">
        <v>0.156750295772284</v>
      </c>
      <c r="AX316" s="1">
        <v>0.395917031424873</v>
      </c>
      <c r="AY316" s="1">
        <v>-0.63314024072935704</v>
      </c>
      <c r="AZ316" s="1">
        <v>0.52941176470588203</v>
      </c>
      <c r="BA316" s="1">
        <v>778</v>
      </c>
      <c r="BB316" s="1">
        <v>0</v>
      </c>
      <c r="BC316" s="1">
        <v>6.0027906976744099</v>
      </c>
      <c r="BD316" s="1">
        <f t="shared" si="13"/>
        <v>0.87772835743442013</v>
      </c>
      <c r="BE316" s="1">
        <f t="shared" si="14"/>
        <v>-2.2308300396965599</v>
      </c>
      <c r="BF316">
        <f>VLOOKUP($B316,vols!$A$1:$E$506,4,0)</f>
        <v>52</v>
      </c>
      <c r="BG316">
        <f>VLOOKUP($B316,vols!$A$1:$E$506,5,0)</f>
        <v>68</v>
      </c>
    </row>
    <row r="317" spans="1:59" hidden="1" x14ac:dyDescent="0.15">
      <c r="A317">
        <v>72</v>
      </c>
      <c r="B317" t="s">
        <v>125</v>
      </c>
      <c r="D317" s="1">
        <v>232</v>
      </c>
      <c r="E317" s="1">
        <v>3.98203820162946</v>
      </c>
      <c r="F317" s="1">
        <v>-2.3177276112583702E-3</v>
      </c>
      <c r="G317" s="1">
        <v>7.4877176403032097E-2</v>
      </c>
      <c r="H317" s="1">
        <v>0.27363694268689598</v>
      </c>
      <c r="I317" s="1">
        <v>-1.9650592516201599</v>
      </c>
      <c r="J317" s="1">
        <v>0.49137931034482701</v>
      </c>
      <c r="K317" s="1">
        <v>127</v>
      </c>
      <c r="L317" s="1">
        <v>2.4379001816422199</v>
      </c>
      <c r="M317" s="2">
        <v>-2.4415699572822502E-3</v>
      </c>
      <c r="N317" s="1">
        <v>3.1263074485047698E-2</v>
      </c>
      <c r="O317" s="1">
        <v>0.17681367165761699</v>
      </c>
      <c r="P317" s="1">
        <v>-1.75370706160825</v>
      </c>
      <c r="Q317" s="1">
        <v>0.49606299212598398</v>
      </c>
      <c r="R317" s="1">
        <v>105</v>
      </c>
      <c r="S317" s="1">
        <v>1.5441380199872301</v>
      </c>
      <c r="T317" s="1">
        <v>-2.1679373451152098E-3</v>
      </c>
      <c r="U317" s="1">
        <v>4.3614101917984302E-2</v>
      </c>
      <c r="V317" s="1">
        <v>0.20883989541747999</v>
      </c>
      <c r="W317" s="1">
        <v>-1.08999011315365</v>
      </c>
      <c r="X317" s="1">
        <v>0.48571428571428499</v>
      </c>
      <c r="Y317" s="1">
        <v>114</v>
      </c>
      <c r="Z317" s="1">
        <v>1.9841580919164601</v>
      </c>
      <c r="AA317" s="1">
        <v>-2.8715001846749402E-3</v>
      </c>
      <c r="AB317" s="1">
        <v>3.7580139062536697E-2</v>
      </c>
      <c r="AC317" s="1">
        <v>0.19385597504987201</v>
      </c>
      <c r="AD317" s="1">
        <v>-1.6886300304580599</v>
      </c>
      <c r="AE317" s="1">
        <v>0.52631578947368396</v>
      </c>
      <c r="AF317" s="1">
        <v>118</v>
      </c>
      <c r="AG317" s="1">
        <v>1.9978801097129899</v>
      </c>
      <c r="AH317" s="1">
        <v>-1.7827269894830401E-3</v>
      </c>
      <c r="AI317" s="1">
        <v>3.7297037340495297E-2</v>
      </c>
      <c r="AJ317" s="1">
        <v>0.19312440897125099</v>
      </c>
      <c r="AK317" s="1">
        <v>-1.0892552934119899</v>
      </c>
      <c r="AL317" s="1">
        <v>0.45762711864406702</v>
      </c>
      <c r="AM317" s="1">
        <v>76</v>
      </c>
      <c r="AN317" s="1">
        <v>0.96588225660371196</v>
      </c>
      <c r="AO317" s="1">
        <v>-2.9001108105921802E-3</v>
      </c>
      <c r="AP317" s="1">
        <v>2.5029100297485701E-2</v>
      </c>
      <c r="AQ317" s="1">
        <v>0.15820587946560499</v>
      </c>
      <c r="AR317" s="1">
        <v>-1.3931746553889801</v>
      </c>
      <c r="AS317" s="1">
        <v>0.40789473684210498</v>
      </c>
      <c r="AT317" s="1">
        <v>156</v>
      </c>
      <c r="AU317" s="1">
        <v>3.0161559450257398</v>
      </c>
      <c r="AV317" s="1">
        <v>-2.0340024628649699E-3</v>
      </c>
      <c r="AW317" s="1">
        <v>4.9848076105546299E-2</v>
      </c>
      <c r="AX317" s="1">
        <v>0.22326682714981699</v>
      </c>
      <c r="AY317" s="1">
        <v>-1.4211891137504999</v>
      </c>
      <c r="AZ317" s="1">
        <v>0.53205128205128205</v>
      </c>
      <c r="BA317" s="1">
        <v>774</v>
      </c>
      <c r="BB317" s="1">
        <v>0</v>
      </c>
      <c r="BC317" s="1">
        <v>2.14804677780542</v>
      </c>
      <c r="BD317" s="1">
        <f t="shared" si="13"/>
        <v>0.86810916722031983</v>
      </c>
      <c r="BE317" s="1">
        <f t="shared" si="14"/>
        <v>-0.15016666809243007</v>
      </c>
      <c r="BF317">
        <f>VLOOKUP($B317,vols!$A$1:$E$506,4,0)</f>
        <v>315</v>
      </c>
      <c r="BG317">
        <f>VLOOKUP($B317,vols!$A$1:$E$506,5,0)</f>
        <v>277</v>
      </c>
    </row>
    <row r="318" spans="1:59" hidden="1" x14ac:dyDescent="0.15">
      <c r="A318">
        <v>478</v>
      </c>
      <c r="B318" t="s">
        <v>531</v>
      </c>
      <c r="D318" s="1">
        <v>237</v>
      </c>
      <c r="E318" s="1">
        <v>0.69502164810967204</v>
      </c>
      <c r="F318" s="1">
        <v>-3.1500084497296699E-3</v>
      </c>
      <c r="G318" s="1">
        <v>3.8410384243971703E-2</v>
      </c>
      <c r="H318" s="1">
        <v>0.19598567356817601</v>
      </c>
      <c r="I318" s="1">
        <v>-3.7931445732823001</v>
      </c>
      <c r="J318" s="1">
        <v>0.443037974683544</v>
      </c>
      <c r="K318" s="1">
        <v>119</v>
      </c>
      <c r="L318" s="1">
        <v>0.37021486913203799</v>
      </c>
      <c r="M318" s="2">
        <v>-2.5134829503997598E-3</v>
      </c>
      <c r="N318" s="1">
        <v>1.7372788347665698E-2</v>
      </c>
      <c r="O318" s="1">
        <v>0.13180587372217401</v>
      </c>
      <c r="P318" s="1">
        <v>-2.2692802881306799</v>
      </c>
      <c r="Q318" s="1">
        <v>0.45378151260504201</v>
      </c>
      <c r="R318" s="1">
        <v>118</v>
      </c>
      <c r="S318" s="1">
        <v>0.32480677897763299</v>
      </c>
      <c r="T318" s="1">
        <v>-3.79741472682592E-3</v>
      </c>
      <c r="U318" s="1">
        <v>2.1037595896306001E-2</v>
      </c>
      <c r="V318" s="1">
        <v>0.14504342762188799</v>
      </c>
      <c r="W318" s="1">
        <v>-3.06320341654407</v>
      </c>
      <c r="X318" s="1">
        <v>0.43220338983050799</v>
      </c>
      <c r="Y318" s="1">
        <v>118</v>
      </c>
      <c r="Z318" s="1">
        <v>-0.19921173994816499</v>
      </c>
      <c r="AA318" s="1">
        <v>-3.3382057766049001E-3</v>
      </c>
      <c r="AB318" s="1">
        <v>2.5355979030486201E-2</v>
      </c>
      <c r="AC318" s="1">
        <v>0.159235608550619</v>
      </c>
      <c r="AD318" s="1">
        <v>-2.4527810043104399</v>
      </c>
      <c r="AE318" s="1">
        <v>0.43220338983050799</v>
      </c>
      <c r="AF318" s="1">
        <v>119</v>
      </c>
      <c r="AG318" s="1">
        <v>0.89423338805783703</v>
      </c>
      <c r="AH318" s="1">
        <v>-2.9649741031380701E-3</v>
      </c>
      <c r="AI318" s="1">
        <v>1.30544052134855E-2</v>
      </c>
      <c r="AJ318" s="1">
        <v>0.11425587605670599</v>
      </c>
      <c r="AK318" s="1">
        <v>-3.0880855361724699</v>
      </c>
      <c r="AL318" s="1">
        <v>0.45378151260504201</v>
      </c>
      <c r="AM318" s="1">
        <v>52</v>
      </c>
      <c r="AN318" s="1">
        <v>-0.24414177113951399</v>
      </c>
      <c r="AO318" s="1">
        <v>-3.46365669180219E-3</v>
      </c>
      <c r="AP318" s="1">
        <v>7.0820421029340703E-3</v>
      </c>
      <c r="AQ318" s="1">
        <v>8.4154869751750405E-2</v>
      </c>
      <c r="AR318" s="1">
        <v>-2.1402225266942101</v>
      </c>
      <c r="AS318" s="1">
        <v>0.38461538461538403</v>
      </c>
      <c r="AT318" s="1">
        <v>185</v>
      </c>
      <c r="AU318" s="1">
        <v>0.939163419249186</v>
      </c>
      <c r="AV318" s="1">
        <v>-3.0613687291439601E-3</v>
      </c>
      <c r="AW318" s="1">
        <v>3.13283421410376E-2</v>
      </c>
      <c r="AX318" s="1">
        <v>0.176998141631593</v>
      </c>
      <c r="AY318" s="1">
        <v>-3.1824732224304002</v>
      </c>
      <c r="AZ318" s="1">
        <v>0.45945945945945899</v>
      </c>
      <c r="BA318" s="1">
        <v>751</v>
      </c>
      <c r="BB318" s="1">
        <v>0</v>
      </c>
      <c r="BC318" s="1">
        <v>7.7084268822032495E-2</v>
      </c>
      <c r="BD318" s="1">
        <f t="shared" si="13"/>
        <v>0.86207915042715355</v>
      </c>
      <c r="BE318" s="1">
        <f t="shared" si="14"/>
        <v>0.81714911923580458</v>
      </c>
      <c r="BF318">
        <f>VLOOKUP($B318,vols!$A$1:$E$506,4,0)</f>
        <v>454</v>
      </c>
      <c r="BG318">
        <f>VLOOKUP($B318,vols!$A$1:$E$506,5,0)</f>
        <v>365</v>
      </c>
    </row>
    <row r="319" spans="1:59" hidden="1" x14ac:dyDescent="0.15">
      <c r="A319">
        <v>178</v>
      </c>
      <c r="B319" t="s">
        <v>231</v>
      </c>
      <c r="D319" s="1">
        <v>240</v>
      </c>
      <c r="E319" s="1">
        <v>1.7443342998474101</v>
      </c>
      <c r="F319" s="1">
        <v>-3.3365342801558299E-3</v>
      </c>
      <c r="G319" s="1">
        <v>5.7684153964903603E-2</v>
      </c>
      <c r="H319" s="1">
        <v>0.24017525677076601</v>
      </c>
      <c r="I319" s="1">
        <v>-3.3340995987845901</v>
      </c>
      <c r="J319" s="1">
        <v>0.4375</v>
      </c>
      <c r="K319" s="1">
        <v>130</v>
      </c>
      <c r="L319" s="1">
        <v>1.0820340490309399</v>
      </c>
      <c r="M319" s="2">
        <v>-1.65916732093473E-3</v>
      </c>
      <c r="N319" s="1">
        <v>2.6256731100471602E-2</v>
      </c>
      <c r="O319" s="1">
        <v>0.16203928875575699</v>
      </c>
      <c r="P319" s="1">
        <v>-1.33110774169485</v>
      </c>
      <c r="Q319" s="1">
        <v>0.484615384615384</v>
      </c>
      <c r="R319" s="1">
        <v>110</v>
      </c>
      <c r="S319" s="1">
        <v>0.66230025081646704</v>
      </c>
      <c r="T319" s="1">
        <v>-5.3188770501444004E-3</v>
      </c>
      <c r="U319" s="1">
        <v>3.1427422864432002E-2</v>
      </c>
      <c r="V319" s="1">
        <v>0.17727781266823001</v>
      </c>
      <c r="W319" s="1">
        <v>-3.3003367240932602</v>
      </c>
      <c r="X319" s="1">
        <v>0.381818181818181</v>
      </c>
      <c r="Y319" s="1">
        <v>116</v>
      </c>
      <c r="Z319" s="1">
        <v>1.35993965666881</v>
      </c>
      <c r="AA319" s="1">
        <v>-1.52688636904199E-3</v>
      </c>
      <c r="AB319" s="1">
        <v>2.80814773271236E-2</v>
      </c>
      <c r="AC319" s="1">
        <v>0.167575288533613</v>
      </c>
      <c r="AD319" s="1">
        <v>-1.0569507017339399</v>
      </c>
      <c r="AE319" s="1">
        <v>0.50862068965517204</v>
      </c>
      <c r="AF319" s="1">
        <v>124</v>
      </c>
      <c r="AG319" s="1">
        <v>0.38439464317859401</v>
      </c>
      <c r="AH319" s="1">
        <v>-5.0294307131333003E-3</v>
      </c>
      <c r="AI319" s="1">
        <v>2.96026766377799E-2</v>
      </c>
      <c r="AJ319" s="1">
        <v>0.17205428398554901</v>
      </c>
      <c r="AK319" s="1">
        <v>-3.6247246739924801</v>
      </c>
      <c r="AL319" s="1">
        <v>0.37096774193548299</v>
      </c>
      <c r="AM319" s="1">
        <v>58</v>
      </c>
      <c r="AN319" s="1">
        <v>0.87105152665586005</v>
      </c>
      <c r="AO319" s="1">
        <v>-3.8213816292726101E-3</v>
      </c>
      <c r="AP319" s="1">
        <v>1.1940561138213601E-2</v>
      </c>
      <c r="AQ319" s="1">
        <v>0.109272874668024</v>
      </c>
      <c r="AR319" s="1">
        <v>-2.0283179624510099</v>
      </c>
      <c r="AS319" s="1">
        <v>0.48275862068965503</v>
      </c>
      <c r="AT319" s="1">
        <v>182</v>
      </c>
      <c r="AU319" s="1">
        <v>0.87328277319154901</v>
      </c>
      <c r="AV319" s="1">
        <v>-3.1820224875801499E-3</v>
      </c>
      <c r="AW319" s="1">
        <v>4.5743592826690001E-2</v>
      </c>
      <c r="AX319" s="1">
        <v>0.21387751828252</v>
      </c>
      <c r="AY319" s="1">
        <v>-2.7077558099144898</v>
      </c>
      <c r="AZ319" s="1">
        <v>0.42307692307692302</v>
      </c>
      <c r="BA319" s="1">
        <v>764</v>
      </c>
      <c r="BB319" s="1">
        <v>0</v>
      </c>
      <c r="BC319" s="1">
        <v>1.50531286894921E-2</v>
      </c>
      <c r="BD319" s="1">
        <f t="shared" si="13"/>
        <v>0.85822964450205697</v>
      </c>
      <c r="BE319" s="1">
        <f t="shared" si="14"/>
        <v>0.36934151448910191</v>
      </c>
      <c r="BF319">
        <f>VLOOKUP($B319,vols!$A$1:$E$506,4,0)</f>
        <v>331</v>
      </c>
      <c r="BG319">
        <f>VLOOKUP($B319,vols!$A$1:$E$506,5,0)</f>
        <v>343</v>
      </c>
    </row>
    <row r="320" spans="1:59" hidden="1" x14ac:dyDescent="0.15">
      <c r="A320">
        <v>482</v>
      </c>
      <c r="B320" t="s">
        <v>535</v>
      </c>
      <c r="D320" s="1">
        <v>239</v>
      </c>
      <c r="E320" s="1">
        <v>3.7669819687325701</v>
      </c>
      <c r="F320" s="1">
        <v>-3.5565728768668101E-3</v>
      </c>
      <c r="G320" s="1">
        <v>0.119550126616153</v>
      </c>
      <c r="H320" s="1">
        <v>0.34576021549066799</v>
      </c>
      <c r="I320" s="1">
        <v>-2.4481253388076598</v>
      </c>
      <c r="J320" s="1">
        <v>0.48117154811715401</v>
      </c>
      <c r="K320" s="1">
        <v>131</v>
      </c>
      <c r="L320" s="1">
        <v>1.9096364685082501</v>
      </c>
      <c r="M320" s="2">
        <v>-3.7151584590803502E-3</v>
      </c>
      <c r="N320" s="1">
        <v>3.5479879593183099E-2</v>
      </c>
      <c r="O320" s="1">
        <v>0.18836103523070499</v>
      </c>
      <c r="P320" s="1">
        <v>-2.5640685138988499</v>
      </c>
      <c r="Q320" s="1">
        <v>0.53435114503816705</v>
      </c>
      <c r="R320" s="1">
        <v>108</v>
      </c>
      <c r="S320" s="1">
        <v>1.85734550022432</v>
      </c>
      <c r="T320" s="1">
        <v>-3.3656828242023501E-3</v>
      </c>
      <c r="U320" s="1">
        <v>8.4070247022970002E-2</v>
      </c>
      <c r="V320" s="1">
        <v>0.28994869722585398</v>
      </c>
      <c r="W320" s="1">
        <v>-1.25364848503082</v>
      </c>
      <c r="X320" s="1">
        <v>0.41666666666666602</v>
      </c>
      <c r="Y320" s="1">
        <v>114</v>
      </c>
      <c r="Z320" s="1">
        <v>2.25162886461061</v>
      </c>
      <c r="AA320" s="1">
        <v>-4.7796317255663096E-3</v>
      </c>
      <c r="AB320" s="1">
        <v>7.5068519999621802E-2</v>
      </c>
      <c r="AC320" s="1">
        <v>0.27398635002427002</v>
      </c>
      <c r="AD320" s="1">
        <v>-1.9712601921269</v>
      </c>
      <c r="AE320" s="1">
        <v>0.464912280701754</v>
      </c>
      <c r="AF320" s="1">
        <v>125</v>
      </c>
      <c r="AG320" s="1">
        <v>1.5153531041219599</v>
      </c>
      <c r="AH320" s="1">
        <v>-2.4509276776424598E-3</v>
      </c>
      <c r="AI320" s="1">
        <v>4.4481606616531298E-2</v>
      </c>
      <c r="AJ320" s="1">
        <v>0.210906630091449</v>
      </c>
      <c r="AK320" s="1">
        <v>-1.4526141713632601</v>
      </c>
      <c r="AL320" s="1">
        <v>0.496</v>
      </c>
      <c r="AM320" s="1">
        <v>67</v>
      </c>
      <c r="AN320" s="1">
        <v>1.2800148457735401</v>
      </c>
      <c r="AO320" s="1">
        <v>-1.2332560583185599E-3</v>
      </c>
      <c r="AP320" s="1">
        <v>3.6449096166776503E-2</v>
      </c>
      <c r="AQ320" s="1">
        <v>0.19091646384420699</v>
      </c>
      <c r="AR320" s="1">
        <v>-0.432797435294898</v>
      </c>
      <c r="AS320" s="1">
        <v>0.49253731343283502</v>
      </c>
      <c r="AT320" s="1">
        <v>172</v>
      </c>
      <c r="AU320" s="1">
        <v>2.48696712295903</v>
      </c>
      <c r="AV320" s="1">
        <v>-4.4668782969997404E-3</v>
      </c>
      <c r="AW320" s="1">
        <v>8.3101030449376598E-2</v>
      </c>
      <c r="AX320" s="1">
        <v>0.28827249339709199</v>
      </c>
      <c r="AY320" s="1">
        <v>-2.6497019531266202</v>
      </c>
      <c r="AZ320" s="1">
        <v>0.47674418604651098</v>
      </c>
      <c r="BA320" s="1">
        <v>751</v>
      </c>
      <c r="BB320" s="1">
        <v>0</v>
      </c>
      <c r="BC320" s="1">
        <v>1.6316504854368901</v>
      </c>
      <c r="BD320" s="1">
        <f t="shared" si="13"/>
        <v>0.85531663752213993</v>
      </c>
      <c r="BE320" s="1">
        <f t="shared" si="14"/>
        <v>-0.11629738131493017</v>
      </c>
      <c r="BF320">
        <f>VLOOKUP($B320,vols!$A$1:$E$506,4,0)</f>
        <v>318</v>
      </c>
      <c r="BG320">
        <f>VLOOKUP($B320,vols!$A$1:$E$506,5,0)</f>
        <v>399</v>
      </c>
    </row>
    <row r="321" spans="1:59" hidden="1" x14ac:dyDescent="0.15">
      <c r="A321">
        <v>325</v>
      </c>
      <c r="B321" t="s">
        <v>378</v>
      </c>
      <c r="D321" s="1">
        <v>22</v>
      </c>
      <c r="E321" s="1">
        <v>0.53339048550344503</v>
      </c>
      <c r="F321" s="1">
        <v>-3.3625479365561098E-4</v>
      </c>
      <c r="G321" s="1">
        <v>1.38949494846032E-2</v>
      </c>
      <c r="H321" s="1">
        <v>0.117876840323293</v>
      </c>
      <c r="I321" s="1">
        <v>-5.9904478669441097E-2</v>
      </c>
      <c r="J321" s="1">
        <v>0.45454545454545398</v>
      </c>
      <c r="K321" s="1">
        <v>8</v>
      </c>
      <c r="L321" s="1">
        <v>0.15850759081383101</v>
      </c>
      <c r="M321" s="2">
        <v>6.1173909569733399E-4</v>
      </c>
      <c r="N321" s="1">
        <v>1.35991686639213E-3</v>
      </c>
      <c r="O321" s="1">
        <v>3.6877050673720303E-2</v>
      </c>
      <c r="P321" s="1">
        <v>0.116120285967796</v>
      </c>
      <c r="Q321" s="1">
        <v>0.625</v>
      </c>
      <c r="R321" s="1">
        <v>14</v>
      </c>
      <c r="S321" s="1">
        <v>0.374882894689614</v>
      </c>
      <c r="T321" s="1">
        <v>-8.1025173833208504E-4</v>
      </c>
      <c r="U321" s="1">
        <v>1.2535032618211E-2</v>
      </c>
      <c r="V321" s="1">
        <v>0.11195995988839499</v>
      </c>
      <c r="W321" s="1">
        <v>-0.101317688466097</v>
      </c>
      <c r="X321" s="1">
        <v>0.35714285714285698</v>
      </c>
      <c r="Y321" s="1">
        <v>0</v>
      </c>
      <c r="Z321" s="1">
        <v>0</v>
      </c>
      <c r="AA321" s="1"/>
      <c r="AB321" s="1">
        <v>0</v>
      </c>
      <c r="AC321" s="1">
        <v>0</v>
      </c>
      <c r="AD321" s="1">
        <v>0</v>
      </c>
      <c r="AE321" s="1">
        <v>0</v>
      </c>
      <c r="AF321" s="1">
        <v>22</v>
      </c>
      <c r="AG321" s="1">
        <v>0.53339048550344503</v>
      </c>
      <c r="AH321" s="1">
        <v>-3.3625479365561098E-4</v>
      </c>
      <c r="AI321" s="1">
        <v>1.38949494846032E-2</v>
      </c>
      <c r="AJ321" s="1">
        <v>0.117876840323293</v>
      </c>
      <c r="AK321" s="1">
        <v>-5.9904478669441097E-2</v>
      </c>
      <c r="AL321" s="1">
        <v>0.45454545454545398</v>
      </c>
      <c r="AM321" s="1">
        <v>4</v>
      </c>
      <c r="AN321" s="1">
        <v>-5.1820894237357001E-2</v>
      </c>
      <c r="AO321" s="1">
        <v>-3.9127464976057898E-3</v>
      </c>
      <c r="AP321" s="1">
        <v>5.4149317148100798E-4</v>
      </c>
      <c r="AQ321" s="1">
        <v>2.3270005833282599E-2</v>
      </c>
      <c r="AR321" s="1">
        <v>-0.67258195389181497</v>
      </c>
      <c r="AS321" s="1">
        <v>0.25</v>
      </c>
      <c r="AT321" s="1">
        <v>18</v>
      </c>
      <c r="AU321" s="1">
        <v>0.58521137974080295</v>
      </c>
      <c r="AV321" s="1">
        <v>5.0527266609737297E-4</v>
      </c>
      <c r="AW321" s="1">
        <v>1.33534563131222E-2</v>
      </c>
      <c r="AX321" s="1">
        <v>0.11555715604462601</v>
      </c>
      <c r="AY321" s="1">
        <v>7.4332353076759006E-2</v>
      </c>
      <c r="AZ321" s="1">
        <v>0.5</v>
      </c>
      <c r="BA321" s="1">
        <v>69</v>
      </c>
      <c r="BB321" s="1">
        <v>0</v>
      </c>
      <c r="BC321" s="1">
        <v>-0.25949774629748801</v>
      </c>
      <c r="BD321" s="1">
        <f t="shared" si="13"/>
        <v>0.84470912603829096</v>
      </c>
      <c r="BE321" s="1">
        <f t="shared" si="14"/>
        <v>0.27389273920595703</v>
      </c>
      <c r="BF321">
        <f>VLOOKUP($B321,vols!$A$1:$E$506,4,0)</f>
        <v>215</v>
      </c>
      <c r="BG321">
        <f>VLOOKUP($B321,vols!$A$1:$E$506,5,0)</f>
        <v>188</v>
      </c>
    </row>
    <row r="322" spans="1:59" hidden="1" x14ac:dyDescent="0.15">
      <c r="A322">
        <v>281</v>
      </c>
      <c r="B322" t="s">
        <v>334</v>
      </c>
      <c r="D322" s="1">
        <v>226</v>
      </c>
      <c r="E322" s="1">
        <v>4.9117707744457402</v>
      </c>
      <c r="F322" s="1">
        <v>-1.6092474155971299E-3</v>
      </c>
      <c r="G322" s="1">
        <v>0.15030211253815401</v>
      </c>
      <c r="H322" s="1">
        <v>0.38768816404186701</v>
      </c>
      <c r="I322" s="1">
        <v>-0.93809909524520796</v>
      </c>
      <c r="J322" s="1">
        <v>0.52654867256637095</v>
      </c>
      <c r="K322" s="1">
        <v>136</v>
      </c>
      <c r="L322" s="1">
        <v>3.4695938068580099</v>
      </c>
      <c r="M322" s="2">
        <v>-5.3184977272441303E-4</v>
      </c>
      <c r="N322" s="1">
        <v>6.4664737251933405E-2</v>
      </c>
      <c r="O322" s="1">
        <v>0.25429262130847002</v>
      </c>
      <c r="P322" s="1">
        <v>-0.28444226465689698</v>
      </c>
      <c r="Q322" s="1">
        <v>0.56617647058823495</v>
      </c>
      <c r="R322" s="1">
        <v>90</v>
      </c>
      <c r="S322" s="1">
        <v>1.4421769675877301</v>
      </c>
      <c r="T322" s="1">
        <v>-3.2373149648270202E-3</v>
      </c>
      <c r="U322" s="1">
        <v>8.5637375286220799E-2</v>
      </c>
      <c r="V322" s="1">
        <v>0.292638642845098</v>
      </c>
      <c r="W322" s="1">
        <v>-0.99562499334257903</v>
      </c>
      <c r="X322" s="1">
        <v>0.46666666666666601</v>
      </c>
      <c r="Y322" s="1">
        <v>106</v>
      </c>
      <c r="Z322" s="1">
        <v>2.6727919100408299</v>
      </c>
      <c r="AA322" s="1">
        <v>2.4711164830901698E-4</v>
      </c>
      <c r="AB322" s="1">
        <v>1.7424557001459701E-2</v>
      </c>
      <c r="AC322" s="1">
        <v>0.13200210983715199</v>
      </c>
      <c r="AD322" s="1">
        <v>0.19843497011578301</v>
      </c>
      <c r="AE322" s="1">
        <v>0.61320754716981096</v>
      </c>
      <c r="AF322" s="1">
        <v>120</v>
      </c>
      <c r="AG322" s="1">
        <v>2.2389788644049098</v>
      </c>
      <c r="AH322" s="1">
        <v>-3.2490312553808999E-3</v>
      </c>
      <c r="AI322" s="1">
        <v>0.132877555536694</v>
      </c>
      <c r="AJ322" s="1">
        <v>0.36452373796049897</v>
      </c>
      <c r="AK322" s="1">
        <v>-1.06957026400282</v>
      </c>
      <c r="AL322" s="1">
        <v>0.45</v>
      </c>
      <c r="AM322" s="1">
        <v>81</v>
      </c>
      <c r="AN322" s="1">
        <v>1.08344300201484</v>
      </c>
      <c r="AO322" s="1">
        <v>-2.88070007660709E-3</v>
      </c>
      <c r="AP322" s="1">
        <v>6.0286018548065499E-2</v>
      </c>
      <c r="AQ322" s="1">
        <v>0.24553211306887199</v>
      </c>
      <c r="AR322" s="1">
        <v>-0.95033070537589004</v>
      </c>
      <c r="AS322" s="1">
        <v>0.55555555555555503</v>
      </c>
      <c r="AT322" s="1">
        <v>145</v>
      </c>
      <c r="AU322" s="1">
        <v>3.8283277724308999</v>
      </c>
      <c r="AV322" s="1">
        <v>-8.9898765323984705E-4</v>
      </c>
      <c r="AW322" s="1">
        <v>9.00160939900886E-2</v>
      </c>
      <c r="AX322" s="1">
        <v>0.30002682211777099</v>
      </c>
      <c r="AY322" s="1">
        <v>-0.43447185421511902</v>
      </c>
      <c r="AZ322" s="1">
        <v>0.51034482758620603</v>
      </c>
      <c r="BA322" s="1">
        <v>791</v>
      </c>
      <c r="BB322" s="1">
        <v>0</v>
      </c>
      <c r="BC322" s="1">
        <v>2.9837518463810899</v>
      </c>
      <c r="BD322" s="1">
        <f t="shared" si="13"/>
        <v>0.84457592604981002</v>
      </c>
      <c r="BE322" s="1">
        <f t="shared" si="14"/>
        <v>-0.74477298197618014</v>
      </c>
      <c r="BF322">
        <f>VLOOKUP($B322,vols!$A$1:$E$506,4,0)</f>
        <v>309</v>
      </c>
      <c r="BG322">
        <f>VLOOKUP($B322,vols!$A$1:$E$506,5,0)</f>
        <v>382</v>
      </c>
    </row>
    <row r="323" spans="1:59" hidden="1" x14ac:dyDescent="0.15">
      <c r="A323">
        <v>129</v>
      </c>
      <c r="B323" t="s">
        <v>182</v>
      </c>
      <c r="D323" s="1">
        <v>239</v>
      </c>
      <c r="E323" s="1">
        <v>1.1822591455901099</v>
      </c>
      <c r="F323" s="1">
        <v>-3.2617382285447202E-3</v>
      </c>
      <c r="G323" s="1">
        <v>6.9502193003513998E-2</v>
      </c>
      <c r="H323" s="1">
        <v>0.263632685764709</v>
      </c>
      <c r="I323" s="1">
        <v>-2.9569756662037601</v>
      </c>
      <c r="J323" s="1">
        <v>0.38493723849372302</v>
      </c>
      <c r="K323" s="1">
        <v>122</v>
      </c>
      <c r="L323" s="1">
        <v>1.18381922583528</v>
      </c>
      <c r="M323" s="2">
        <v>-1.8997622288479299E-3</v>
      </c>
      <c r="N323" s="1">
        <v>2.8564901762547699E-2</v>
      </c>
      <c r="O323" s="1">
        <v>0.169011543281953</v>
      </c>
      <c r="P323" s="1">
        <v>-1.37133232096931</v>
      </c>
      <c r="Q323" s="1">
        <v>0.44262295081967201</v>
      </c>
      <c r="R323" s="1">
        <v>117</v>
      </c>
      <c r="S323" s="1">
        <v>-1.56008024517295E-3</v>
      </c>
      <c r="T323" s="1">
        <v>-4.6819183307926599E-3</v>
      </c>
      <c r="U323" s="1">
        <v>4.0937291240966199E-2</v>
      </c>
      <c r="V323" s="1">
        <v>0.20232965981527801</v>
      </c>
      <c r="W323" s="1">
        <v>-2.70738578418436</v>
      </c>
      <c r="X323" s="1">
        <v>0.32478632478632402</v>
      </c>
      <c r="Y323" s="1">
        <v>115</v>
      </c>
      <c r="Z323" s="1">
        <v>-4.1953162705705198E-2</v>
      </c>
      <c r="AA323" s="1">
        <v>-3.8489061836087398E-3</v>
      </c>
      <c r="AB323" s="1">
        <v>4.7571208004023403E-2</v>
      </c>
      <c r="AC323" s="1">
        <v>0.21810824836310799</v>
      </c>
      <c r="AD323" s="1">
        <v>-2.02937859726479</v>
      </c>
      <c r="AE323" s="1">
        <v>0.32173913043478197</v>
      </c>
      <c r="AF323" s="1">
        <v>124</v>
      </c>
      <c r="AG323" s="1">
        <v>1.2242123082958101</v>
      </c>
      <c r="AH323" s="1">
        <v>-2.71718730247729E-3</v>
      </c>
      <c r="AI323" s="1">
        <v>2.1930984999490501E-2</v>
      </c>
      <c r="AJ323" s="1">
        <v>0.148091137477873</v>
      </c>
      <c r="AK323" s="1">
        <v>-2.2751613043523502</v>
      </c>
      <c r="AL323" s="1">
        <v>0.44354838709677402</v>
      </c>
      <c r="AM323" s="1">
        <v>58</v>
      </c>
      <c r="AN323" s="1">
        <v>-0.384446715631035</v>
      </c>
      <c r="AO323" s="1">
        <v>-5.07268348888617E-3</v>
      </c>
      <c r="AP323" s="1">
        <v>1.43241052827095E-2</v>
      </c>
      <c r="AQ323" s="1">
        <v>0.11968335424239</v>
      </c>
      <c r="AR323" s="1">
        <v>-2.4582837289096502</v>
      </c>
      <c r="AS323" s="1">
        <v>0.32758620689655099</v>
      </c>
      <c r="AT323" s="1">
        <v>181</v>
      </c>
      <c r="AU323" s="1">
        <v>1.56670586122114</v>
      </c>
      <c r="AV323" s="1">
        <v>-2.6814353274408299E-3</v>
      </c>
      <c r="AW323" s="1">
        <v>5.51780877208045E-2</v>
      </c>
      <c r="AX323" s="1">
        <v>0.234900165433752</v>
      </c>
      <c r="AY323" s="1">
        <v>-2.0661534800139001</v>
      </c>
      <c r="AZ323" s="1">
        <v>0.40331491712707102</v>
      </c>
      <c r="BA323" s="1">
        <v>750</v>
      </c>
      <c r="BB323" s="1">
        <v>0</v>
      </c>
      <c r="BC323" s="1">
        <v>0.74786516853932505</v>
      </c>
      <c r="BD323" s="1">
        <f t="shared" si="13"/>
        <v>0.81884069268181492</v>
      </c>
      <c r="BE323" s="1">
        <f t="shared" si="14"/>
        <v>0.47634713975648502</v>
      </c>
      <c r="BF323">
        <f>VLOOKUP($B323,vols!$A$1:$E$506,4,0)</f>
        <v>448</v>
      </c>
      <c r="BG323">
        <f>VLOOKUP($B323,vols!$A$1:$E$506,5,0)</f>
        <v>447</v>
      </c>
    </row>
    <row r="324" spans="1:59" hidden="1" x14ac:dyDescent="0.15">
      <c r="A324">
        <v>374</v>
      </c>
      <c r="B324" t="s">
        <v>427</v>
      </c>
      <c r="D324" s="1">
        <v>216</v>
      </c>
      <c r="E324" s="1">
        <v>2.5665425991988999</v>
      </c>
      <c r="F324" s="1">
        <v>-4.3817598184625797E-3</v>
      </c>
      <c r="G324" s="1">
        <v>0.16283065070264599</v>
      </c>
      <c r="H324" s="1">
        <v>0.40352280072214702</v>
      </c>
      <c r="I324" s="1">
        <v>-2.3454935361623299</v>
      </c>
      <c r="J324" s="1">
        <v>0.467592592592592</v>
      </c>
      <c r="K324" s="1">
        <v>112</v>
      </c>
      <c r="L324" s="1">
        <v>2.2275599685306902</v>
      </c>
      <c r="M324" s="2">
        <v>-2.1419122682366301E-3</v>
      </c>
      <c r="N324" s="1">
        <v>5.7022884992205203E-2</v>
      </c>
      <c r="O324" s="1">
        <v>0.23879465025876301</v>
      </c>
      <c r="P324" s="1">
        <v>-1.0046044741058799</v>
      </c>
      <c r="Q324" s="1">
        <v>0.54464285714285698</v>
      </c>
      <c r="R324" s="1">
        <v>104</v>
      </c>
      <c r="S324" s="1">
        <v>0.33898263066821299</v>
      </c>
      <c r="T324" s="1">
        <v>-6.79390333409053E-3</v>
      </c>
      <c r="U324" s="1">
        <v>0.10580776571044</v>
      </c>
      <c r="V324" s="1">
        <v>0.32528105648875499</v>
      </c>
      <c r="W324" s="1">
        <v>-2.17217059724423</v>
      </c>
      <c r="X324" s="1">
        <v>0.38461538461538403</v>
      </c>
      <c r="Y324" s="1">
        <v>81</v>
      </c>
      <c r="Z324" s="1">
        <v>0.46671359775745902</v>
      </c>
      <c r="AA324" s="1">
        <v>-2.4951338666095299E-3</v>
      </c>
      <c r="AB324" s="1">
        <v>1.77150831977755E-2</v>
      </c>
      <c r="AC324" s="1">
        <v>0.13309802101374599</v>
      </c>
      <c r="AD324" s="1">
        <v>-1.5184736907132399</v>
      </c>
      <c r="AE324" s="1">
        <v>0.50617283950617198</v>
      </c>
      <c r="AF324" s="1">
        <v>135</v>
      </c>
      <c r="AG324" s="1">
        <v>2.09982900144144</v>
      </c>
      <c r="AH324" s="1">
        <v>-5.5137353895744097E-3</v>
      </c>
      <c r="AI324" s="1">
        <v>0.14511556750487001</v>
      </c>
      <c r="AJ324" s="1">
        <v>0.38094037263707098</v>
      </c>
      <c r="AK324" s="1">
        <v>-1.9539915720660701</v>
      </c>
      <c r="AL324" s="1">
        <v>0.44444444444444398</v>
      </c>
      <c r="AM324" s="1">
        <v>50</v>
      </c>
      <c r="AN324" s="1">
        <v>0.33123021094208699</v>
      </c>
      <c r="AO324" s="1">
        <v>-2.5220969225340601E-3</v>
      </c>
      <c r="AP324" s="1">
        <v>3.17441089435965E-2</v>
      </c>
      <c r="AQ324" s="1">
        <v>0.17816876534229101</v>
      </c>
      <c r="AR324" s="1">
        <v>-0.70778312845371505</v>
      </c>
      <c r="AS324" s="1">
        <v>0.52</v>
      </c>
      <c r="AT324" s="1">
        <v>166</v>
      </c>
      <c r="AU324" s="1">
        <v>2.23531238825682</v>
      </c>
      <c r="AV324" s="1">
        <v>-4.9418992449470796E-3</v>
      </c>
      <c r="AW324" s="1">
        <v>0.13108654175904899</v>
      </c>
      <c r="AX324" s="1">
        <v>0.362058754567611</v>
      </c>
      <c r="AY324" s="1">
        <v>-2.2658070390838199</v>
      </c>
      <c r="AZ324" s="1">
        <v>0.451807228915662</v>
      </c>
      <c r="BA324" s="1">
        <v>686</v>
      </c>
      <c r="BB324" s="1">
        <v>0</v>
      </c>
      <c r="BC324" s="1">
        <v>1.42013651877133</v>
      </c>
      <c r="BD324" s="1">
        <f t="shared" si="13"/>
        <v>0.81517586948549003</v>
      </c>
      <c r="BE324" s="1">
        <f t="shared" si="14"/>
        <v>0.67969248267011007</v>
      </c>
      <c r="BF324">
        <f>VLOOKUP($B324,vols!$A$1:$E$506,4,0)</f>
        <v>172</v>
      </c>
      <c r="BG324">
        <f>VLOOKUP($B324,vols!$A$1:$E$506,5,0)</f>
        <v>148</v>
      </c>
    </row>
    <row r="325" spans="1:59" hidden="1" x14ac:dyDescent="0.15">
      <c r="A325">
        <v>307</v>
      </c>
      <c r="B325" t="s">
        <v>360</v>
      </c>
      <c r="D325" s="1">
        <v>224</v>
      </c>
      <c r="E325" s="1">
        <v>1.61592996292714</v>
      </c>
      <c r="F325" s="1">
        <v>-1.4592771464499101E-3</v>
      </c>
      <c r="G325" s="1">
        <v>3.9790745669899499E-2</v>
      </c>
      <c r="H325" s="1">
        <v>0.199476178201557</v>
      </c>
      <c r="I325" s="1">
        <v>-1.63868229154907</v>
      </c>
      <c r="J325" s="1">
        <v>0.45982142857142799</v>
      </c>
      <c r="K325" s="1">
        <v>123</v>
      </c>
      <c r="L325" s="1">
        <v>0.96123344991101201</v>
      </c>
      <c r="M325" s="2">
        <v>-1.3482534781552699E-3</v>
      </c>
      <c r="N325" s="1">
        <v>1.5012436403013901E-2</v>
      </c>
      <c r="O325" s="1">
        <v>0.122525248022658</v>
      </c>
      <c r="P325" s="1">
        <v>-1.3534775933073899</v>
      </c>
      <c r="Q325" s="1">
        <v>0.50406504065040603</v>
      </c>
      <c r="R325" s="1">
        <v>101</v>
      </c>
      <c r="S325" s="1">
        <v>0.65469651301613296</v>
      </c>
      <c r="T325" s="1">
        <v>-1.5944841880364399E-3</v>
      </c>
      <c r="U325" s="1">
        <v>2.4778309266885502E-2</v>
      </c>
      <c r="V325" s="1">
        <v>0.157411274268667</v>
      </c>
      <c r="W325" s="1">
        <v>-1.02307095689229</v>
      </c>
      <c r="X325" s="1">
        <v>0.40594059405940502</v>
      </c>
      <c r="Y325" s="1">
        <v>95</v>
      </c>
      <c r="Z325" s="1">
        <v>0.76504485575291303</v>
      </c>
      <c r="AA325" s="1">
        <v>-1.06264207737457E-3</v>
      </c>
      <c r="AB325" s="1">
        <v>1.8652918654915199E-2</v>
      </c>
      <c r="AC325" s="1">
        <v>0.13657568837430401</v>
      </c>
      <c r="AD325" s="1">
        <v>-0.73915788785126801</v>
      </c>
      <c r="AE325" s="1">
        <v>0.52631578947368396</v>
      </c>
      <c r="AF325" s="1">
        <v>129</v>
      </c>
      <c r="AG325" s="1">
        <v>0.85088510717423205</v>
      </c>
      <c r="AH325" s="1">
        <v>-1.751372739955E-3</v>
      </c>
      <c r="AI325" s="1">
        <v>2.11378270149843E-2</v>
      </c>
      <c r="AJ325" s="1">
        <v>0.14538853811419999</v>
      </c>
      <c r="AK325" s="1">
        <v>-1.5539538837424201</v>
      </c>
      <c r="AL325" s="1">
        <v>0.41085271317829403</v>
      </c>
      <c r="AM325" s="1">
        <v>57</v>
      </c>
      <c r="AN325" s="1">
        <v>0.44883582609644601</v>
      </c>
      <c r="AO325" s="1">
        <v>-1.6529990085239401E-3</v>
      </c>
      <c r="AP325" s="1">
        <v>8.2419259375655397E-3</v>
      </c>
      <c r="AQ325" s="1">
        <v>9.0785053492111398E-2</v>
      </c>
      <c r="AR325" s="1">
        <v>-1.0378464280362101</v>
      </c>
      <c r="AS325" s="1">
        <v>0.50877192982456099</v>
      </c>
      <c r="AT325" s="1">
        <v>167</v>
      </c>
      <c r="AU325" s="1">
        <v>1.16709413683069</v>
      </c>
      <c r="AV325" s="1">
        <v>-1.3931565108917E-3</v>
      </c>
      <c r="AW325" s="1">
        <v>3.1548819732333901E-2</v>
      </c>
      <c r="AX325" s="1">
        <v>0.17761987426055101</v>
      </c>
      <c r="AY325" s="1">
        <v>-1.30985982445652</v>
      </c>
      <c r="AZ325" s="1">
        <v>0.44311377245508898</v>
      </c>
      <c r="BA325" s="1">
        <v>710</v>
      </c>
      <c r="BB325" s="1">
        <v>0</v>
      </c>
      <c r="BC325" s="1">
        <v>0.35264000000000001</v>
      </c>
      <c r="BD325" s="1">
        <f t="shared" si="13"/>
        <v>0.8144541368306899</v>
      </c>
      <c r="BE325" s="1">
        <f t="shared" si="14"/>
        <v>0.49824510717423204</v>
      </c>
      <c r="BF325">
        <f>VLOOKUP($B325,vols!$A$1:$E$506,4,0)</f>
        <v>230</v>
      </c>
      <c r="BG325">
        <f>VLOOKUP($B325,vols!$A$1:$E$506,5,0)</f>
        <v>289</v>
      </c>
    </row>
    <row r="326" spans="1:59" hidden="1" x14ac:dyDescent="0.15">
      <c r="A326">
        <v>359</v>
      </c>
      <c r="B326" t="s">
        <v>412</v>
      </c>
      <c r="D326" s="1">
        <v>234</v>
      </c>
      <c r="E326" s="1">
        <v>3.4575513357820999</v>
      </c>
      <c r="F326" s="1">
        <v>-1.58443215794397E-3</v>
      </c>
      <c r="G326" s="1">
        <v>3.6162983657294603E-2</v>
      </c>
      <c r="H326" s="1">
        <v>0.19016567423511099</v>
      </c>
      <c r="I326" s="1">
        <v>-1.9496532507780699</v>
      </c>
      <c r="J326" s="1">
        <v>0.512820512820512</v>
      </c>
      <c r="K326" s="1">
        <v>129</v>
      </c>
      <c r="L326" s="1">
        <v>1.6819448800155601</v>
      </c>
      <c r="M326" s="2">
        <v>-7.36839423762899E-4</v>
      </c>
      <c r="N326" s="1">
        <v>1.6102610061858199E-2</v>
      </c>
      <c r="O326" s="1">
        <v>0.126896060072242</v>
      </c>
      <c r="P326" s="1">
        <v>-0.74905624029067597</v>
      </c>
      <c r="Q326" s="1">
        <v>0.57364341085271298</v>
      </c>
      <c r="R326" s="1">
        <v>105</v>
      </c>
      <c r="S326" s="1">
        <v>1.7756064557665401</v>
      </c>
      <c r="T326" s="1">
        <v>-2.6257603742235701E-3</v>
      </c>
      <c r="U326" s="1">
        <v>2.0060373595436401E-2</v>
      </c>
      <c r="V326" s="1">
        <v>0.141634648287191</v>
      </c>
      <c r="W326" s="1">
        <v>-1.94659176005034</v>
      </c>
      <c r="X326" s="1">
        <v>0.43809523809523798</v>
      </c>
      <c r="Y326" s="1">
        <v>115</v>
      </c>
      <c r="Z326" s="1">
        <v>2.16066026415074</v>
      </c>
      <c r="AA326" s="1">
        <v>-8.6474282438765704E-4</v>
      </c>
      <c r="AB326" s="1">
        <v>2.0385926751468299E-2</v>
      </c>
      <c r="AC326" s="1">
        <v>0.142779293847071</v>
      </c>
      <c r="AD326" s="1">
        <v>-0.69649752513200502</v>
      </c>
      <c r="AE326" s="1">
        <v>0.52173913043478204</v>
      </c>
      <c r="AF326" s="1">
        <v>119</v>
      </c>
      <c r="AG326" s="1">
        <v>1.29689107163136</v>
      </c>
      <c r="AH326" s="1">
        <v>-2.2799302533975498E-3</v>
      </c>
      <c r="AI326" s="1">
        <v>1.57770569058263E-2</v>
      </c>
      <c r="AJ326" s="1">
        <v>0.12560675501670401</v>
      </c>
      <c r="AK326" s="1">
        <v>-2.1600088316765098</v>
      </c>
      <c r="AL326" s="1">
        <v>0.504201680672268</v>
      </c>
      <c r="AM326" s="1">
        <v>69</v>
      </c>
      <c r="AN326" s="1">
        <v>1.0294430973711901</v>
      </c>
      <c r="AO326" s="1">
        <v>-2.4696942548595099E-3</v>
      </c>
      <c r="AP326" s="1">
        <v>1.2761621956485E-2</v>
      </c>
      <c r="AQ326" s="1">
        <v>0.112967349072575</v>
      </c>
      <c r="AR326" s="1">
        <v>-1.50847926400245</v>
      </c>
      <c r="AS326" s="1">
        <v>0.49275362318840499</v>
      </c>
      <c r="AT326" s="1">
        <v>165</v>
      </c>
      <c r="AU326" s="1">
        <v>2.4281082384109101</v>
      </c>
      <c r="AV326" s="1">
        <v>-1.21423164468838E-3</v>
      </c>
      <c r="AW326" s="1">
        <v>2.34013617008096E-2</v>
      </c>
      <c r="AX326" s="1">
        <v>0.15297503620136699</v>
      </c>
      <c r="AY326" s="1">
        <v>-1.30967918915774</v>
      </c>
      <c r="AZ326" s="1">
        <v>0.52121212121212102</v>
      </c>
      <c r="BA326" s="1">
        <v>775</v>
      </c>
      <c r="BB326" s="1">
        <v>0</v>
      </c>
      <c r="BC326" s="1">
        <v>1.6201680672268901</v>
      </c>
      <c r="BD326" s="1">
        <f t="shared" si="13"/>
        <v>0.80794017118401995</v>
      </c>
      <c r="BE326" s="1">
        <f t="shared" si="14"/>
        <v>-0.32327699559553014</v>
      </c>
      <c r="BF326">
        <f>VLOOKUP($B326,vols!$A$1:$E$506,4,0)</f>
        <v>452</v>
      </c>
      <c r="BG326">
        <f>VLOOKUP($B326,vols!$A$1:$E$506,5,0)</f>
        <v>472</v>
      </c>
    </row>
    <row r="327" spans="1:59" hidden="1" x14ac:dyDescent="0.15">
      <c r="A327">
        <v>333</v>
      </c>
      <c r="B327" t="s">
        <v>386</v>
      </c>
      <c r="D327" s="1">
        <v>258</v>
      </c>
      <c r="E327" s="1">
        <v>1.41228196093515</v>
      </c>
      <c r="F327" s="1">
        <v>-4.4270260477270798E-3</v>
      </c>
      <c r="G327" s="1">
        <v>0.11251455192489</v>
      </c>
      <c r="H327" s="1">
        <v>0.33543188865236101</v>
      </c>
      <c r="I327" s="1">
        <v>-3.3918829209616601</v>
      </c>
      <c r="J327" s="1">
        <v>0.43023255813953398</v>
      </c>
      <c r="K327" s="1">
        <v>128</v>
      </c>
      <c r="L327" s="1">
        <v>0.41120740237728598</v>
      </c>
      <c r="M327" s="2">
        <v>-3.8958030103962301E-3</v>
      </c>
      <c r="N327" s="1">
        <v>3.47956773574453E-2</v>
      </c>
      <c r="O327" s="1">
        <v>0.18653599480380501</v>
      </c>
      <c r="P327" s="1">
        <v>-2.6523941550300001</v>
      </c>
      <c r="Q327" s="1">
        <v>0.4375</v>
      </c>
      <c r="R327" s="1">
        <v>130</v>
      </c>
      <c r="S327" s="1">
        <v>1.00107455855786</v>
      </c>
      <c r="T327" s="1">
        <v>-4.9459900918887604E-3</v>
      </c>
      <c r="U327" s="1">
        <v>7.7718874567444904E-2</v>
      </c>
      <c r="V327" s="1">
        <v>0.27878105130629799</v>
      </c>
      <c r="W327" s="1">
        <v>-2.3063931674434102</v>
      </c>
      <c r="X327" s="1">
        <v>0.42307692307692302</v>
      </c>
      <c r="Y327" s="1">
        <v>119</v>
      </c>
      <c r="Z327" s="1">
        <v>1.27246070809826</v>
      </c>
      <c r="AA327" s="1">
        <v>-3.3820298376415498E-3</v>
      </c>
      <c r="AB327" s="1">
        <v>3.8959514700913397E-2</v>
      </c>
      <c r="AC327" s="1">
        <v>0.19738164732546201</v>
      </c>
      <c r="AD327" s="1">
        <v>-2.0218674139630601</v>
      </c>
      <c r="AE327" s="1">
        <v>0.436974789915966</v>
      </c>
      <c r="AF327" s="1">
        <v>139</v>
      </c>
      <c r="AG327" s="1">
        <v>0.13982125283689001</v>
      </c>
      <c r="AH327" s="1">
        <v>-5.3141451325478904E-3</v>
      </c>
      <c r="AI327" s="1">
        <v>7.3555037223976799E-2</v>
      </c>
      <c r="AJ327" s="1">
        <v>0.27121031916941601</v>
      </c>
      <c r="AK327" s="1">
        <v>-2.7235916969764502</v>
      </c>
      <c r="AL327" s="1">
        <v>0.42446043165467601</v>
      </c>
      <c r="AM327" s="1">
        <v>60</v>
      </c>
      <c r="AN327" s="1">
        <v>0.322477207784159</v>
      </c>
      <c r="AO327" s="1">
        <v>-2.6658081659469701E-3</v>
      </c>
      <c r="AP327" s="1">
        <v>2.1497094752409501E-2</v>
      </c>
      <c r="AQ327" s="1">
        <v>0.1466188758394</v>
      </c>
      <c r="AR327" s="1">
        <v>-1.09091335642225</v>
      </c>
      <c r="AS327" s="1">
        <v>0.45</v>
      </c>
      <c r="AT327" s="1">
        <v>198</v>
      </c>
      <c r="AU327" s="1">
        <v>1.08980475315099</v>
      </c>
      <c r="AV327" s="1">
        <v>-4.9634375853250803E-3</v>
      </c>
      <c r="AW327" s="1">
        <v>9.1017457172480706E-2</v>
      </c>
      <c r="AX327" s="1">
        <v>0.301690996174033</v>
      </c>
      <c r="AY327" s="1">
        <v>-3.2410553072819801</v>
      </c>
      <c r="AZ327" s="1">
        <v>0.42424242424242398</v>
      </c>
      <c r="BA327" s="1">
        <v>798</v>
      </c>
      <c r="BB327" s="1">
        <v>0</v>
      </c>
      <c r="BC327" s="1">
        <v>0.297800673667525</v>
      </c>
      <c r="BD327" s="1">
        <f t="shared" si="13"/>
        <v>0.79200407948346507</v>
      </c>
      <c r="BE327" s="1">
        <f t="shared" si="14"/>
        <v>-0.15797942083063499</v>
      </c>
      <c r="BF327">
        <f>VLOOKUP($B327,vols!$A$1:$E$506,4,0)</f>
        <v>226</v>
      </c>
      <c r="BG327">
        <f>VLOOKUP($B327,vols!$A$1:$E$506,5,0)</f>
        <v>207</v>
      </c>
    </row>
    <row r="328" spans="1:59" hidden="1" x14ac:dyDescent="0.15">
      <c r="A328">
        <v>7</v>
      </c>
      <c r="B328" t="s">
        <v>60</v>
      </c>
      <c r="D328" s="1">
        <v>47</v>
      </c>
      <c r="E328" s="1">
        <v>0.92</v>
      </c>
      <c r="F328" s="1">
        <v>0</v>
      </c>
      <c r="G328" s="1">
        <v>0.01</v>
      </c>
      <c r="H328" s="1">
        <v>0.12</v>
      </c>
      <c r="I328" s="1">
        <v>-0.67</v>
      </c>
      <c r="J328" s="1">
        <v>0.55000000000000004</v>
      </c>
      <c r="K328" s="1">
        <v>23</v>
      </c>
      <c r="L328" s="1">
        <v>0.25</v>
      </c>
      <c r="M328" s="2">
        <v>0</v>
      </c>
      <c r="N328" s="1">
        <v>0</v>
      </c>
      <c r="O328" s="1">
        <v>0.06</v>
      </c>
      <c r="P328" s="1">
        <v>-0.8</v>
      </c>
      <c r="Q328" s="1">
        <v>0.56999999999999995</v>
      </c>
      <c r="R328" s="1">
        <v>24</v>
      </c>
      <c r="S328" s="1">
        <v>0.67</v>
      </c>
      <c r="T328" s="1">
        <v>0</v>
      </c>
      <c r="U328" s="1">
        <v>0.01</v>
      </c>
      <c r="V328" s="1">
        <v>0.11</v>
      </c>
      <c r="W328" s="1">
        <v>-0.32</v>
      </c>
      <c r="X328" s="1">
        <v>0.54</v>
      </c>
      <c r="Y328" s="1">
        <v>0</v>
      </c>
      <c r="Z328" s="1">
        <v>0</v>
      </c>
      <c r="AA328" s="1"/>
      <c r="AB328" s="1">
        <v>0</v>
      </c>
      <c r="AC328" s="1">
        <v>0</v>
      </c>
      <c r="AD328" s="1">
        <v>0</v>
      </c>
      <c r="AE328" s="1">
        <v>0</v>
      </c>
      <c r="AF328" s="1">
        <v>47</v>
      </c>
      <c r="AG328" s="1">
        <v>0.92</v>
      </c>
      <c r="AH328" s="1">
        <v>0</v>
      </c>
      <c r="AI328" s="1">
        <v>0.01</v>
      </c>
      <c r="AJ328" s="1">
        <v>0.12</v>
      </c>
      <c r="AK328" s="1">
        <v>-0.67</v>
      </c>
      <c r="AL328" s="1">
        <v>0.55000000000000004</v>
      </c>
      <c r="AM328" s="1">
        <v>13</v>
      </c>
      <c r="AN328" s="1">
        <v>0.04</v>
      </c>
      <c r="AO328" s="1">
        <v>-0.01</v>
      </c>
      <c r="AP328" s="1">
        <v>0</v>
      </c>
      <c r="AQ328" s="1">
        <v>0.05</v>
      </c>
      <c r="AR328" s="1">
        <v>-1.38</v>
      </c>
      <c r="AS328" s="1">
        <v>0.46</v>
      </c>
      <c r="AT328" s="1">
        <v>34</v>
      </c>
      <c r="AU328" s="1">
        <v>0.88</v>
      </c>
      <c r="AV328" s="1">
        <v>0</v>
      </c>
      <c r="AW328" s="1">
        <v>0.01</v>
      </c>
      <c r="AX328" s="1">
        <v>0.11</v>
      </c>
      <c r="AY328" s="1">
        <v>-7.0000000000000007E-2</v>
      </c>
      <c r="AZ328" s="1">
        <v>0.59</v>
      </c>
      <c r="BA328" s="1">
        <v>160</v>
      </c>
      <c r="BB328" s="1">
        <v>0</v>
      </c>
      <c r="BC328" s="1">
        <v>9.5225671797547401E-2</v>
      </c>
      <c r="BD328" s="1">
        <f t="shared" si="13"/>
        <v>0.78477432820245263</v>
      </c>
      <c r="BE328" s="1">
        <f t="shared" si="14"/>
        <v>0.82477432820245267</v>
      </c>
      <c r="BF328">
        <f>VLOOKUP($B328,vols!$A$1:$E$506,4,0)</f>
        <v>505</v>
      </c>
      <c r="BG328">
        <f>VLOOKUP($B328,vols!$A$1:$E$506,5,0)</f>
        <v>42</v>
      </c>
    </row>
    <row r="329" spans="1:59" hidden="1" x14ac:dyDescent="0.15">
      <c r="A329">
        <v>430</v>
      </c>
      <c r="B329" t="s">
        <v>483</v>
      </c>
      <c r="D329" s="1">
        <v>239</v>
      </c>
      <c r="E329" s="1">
        <v>1.4827266236501699</v>
      </c>
      <c r="F329" s="1">
        <v>-3.2777097083816699E-3</v>
      </c>
      <c r="G329" s="1">
        <v>8.95622824603928E-2</v>
      </c>
      <c r="H329" s="1">
        <v>0.29926958158221201</v>
      </c>
      <c r="I329" s="1">
        <v>-2.61761524897249</v>
      </c>
      <c r="J329" s="1">
        <v>0.44351464435146398</v>
      </c>
      <c r="K329" s="1">
        <v>121</v>
      </c>
      <c r="L329" s="1">
        <v>0.89494340870865396</v>
      </c>
      <c r="M329" s="2">
        <v>-2.9956519256516302E-3</v>
      </c>
      <c r="N329" s="1">
        <v>3.9510827516868401E-2</v>
      </c>
      <c r="O329" s="1">
        <v>0.198773306851972</v>
      </c>
      <c r="P329" s="1">
        <v>-1.82355412175028</v>
      </c>
      <c r="Q329" s="1">
        <v>0.42975206611570199</v>
      </c>
      <c r="R329" s="1">
        <v>118</v>
      </c>
      <c r="S329" s="1">
        <v>0.58778321494151597</v>
      </c>
      <c r="T329" s="1">
        <v>-3.5669384516895798E-3</v>
      </c>
      <c r="U329" s="1">
        <v>5.0051454943524303E-2</v>
      </c>
      <c r="V329" s="1">
        <v>0.22372182491550599</v>
      </c>
      <c r="W329" s="1">
        <v>-1.88134857856775</v>
      </c>
      <c r="X329" s="1">
        <v>0.45762711864406702</v>
      </c>
      <c r="Y329" s="1">
        <v>120</v>
      </c>
      <c r="Z329" s="1">
        <v>0.13585768766034301</v>
      </c>
      <c r="AA329" s="1">
        <v>-4.6246901456843603E-3</v>
      </c>
      <c r="AB329" s="1">
        <v>5.0107917991214099E-2</v>
      </c>
      <c r="AC329" s="1">
        <v>0.22384797964514699</v>
      </c>
      <c r="AD329" s="1">
        <v>-2.4791951142997699</v>
      </c>
      <c r="AE329" s="1">
        <v>0.4</v>
      </c>
      <c r="AF329" s="1">
        <v>119</v>
      </c>
      <c r="AG329" s="1">
        <v>1.34686893598982</v>
      </c>
      <c r="AH329" s="1">
        <v>-1.9194101077403001E-3</v>
      </c>
      <c r="AI329" s="1">
        <v>3.9454364469178597E-2</v>
      </c>
      <c r="AJ329" s="1">
        <v>0.19863122732636601</v>
      </c>
      <c r="AK329" s="1">
        <v>-1.1499189019549301</v>
      </c>
      <c r="AL329" s="1">
        <v>0.48739495798319299</v>
      </c>
      <c r="AM329" s="1">
        <v>57</v>
      </c>
      <c r="AN329" s="1">
        <v>0.74608080276866695</v>
      </c>
      <c r="AO329" s="1">
        <v>-2.39389705878456E-3</v>
      </c>
      <c r="AP329" s="1">
        <v>3.0362559774261701E-2</v>
      </c>
      <c r="AQ329" s="1">
        <v>0.17424855745245499</v>
      </c>
      <c r="AR329" s="1">
        <v>-0.783089021485595</v>
      </c>
      <c r="AS329" s="1">
        <v>0.38596491228070101</v>
      </c>
      <c r="AT329" s="1">
        <v>182</v>
      </c>
      <c r="AU329" s="1">
        <v>0.73664582088150199</v>
      </c>
      <c r="AV329" s="1">
        <v>-3.5545081755631799E-3</v>
      </c>
      <c r="AW329" s="1">
        <v>5.9199722686131002E-2</v>
      </c>
      <c r="AX329" s="1">
        <v>0.243309931334771</v>
      </c>
      <c r="AY329" s="1">
        <v>-2.6588330546294001</v>
      </c>
      <c r="AZ329" s="1">
        <v>0.46153846153846101</v>
      </c>
      <c r="BA329" s="1">
        <v>743</v>
      </c>
      <c r="BB329" s="1">
        <v>0</v>
      </c>
      <c r="BC329" s="1">
        <v>-3.7607549264501897E-2</v>
      </c>
      <c r="BD329" s="1">
        <f t="shared" ref="BD329:BD392" si="15">AU329-BC329</f>
        <v>0.77425337014600393</v>
      </c>
      <c r="BE329" s="1">
        <f t="shared" ref="BE329:BE392" si="16">AG329-ABS(BC329)</f>
        <v>1.3092613867253182</v>
      </c>
      <c r="BF329">
        <f>VLOOKUP($B329,vols!$A$1:$E$506,4,0)</f>
        <v>310</v>
      </c>
      <c r="BG329">
        <f>VLOOKUP($B329,vols!$A$1:$E$506,5,0)</f>
        <v>350</v>
      </c>
    </row>
    <row r="330" spans="1:59" hidden="1" x14ac:dyDescent="0.15">
      <c r="A330">
        <v>51</v>
      </c>
      <c r="B330" t="s">
        <v>104</v>
      </c>
      <c r="D330" s="1">
        <v>248</v>
      </c>
      <c r="E330" s="1">
        <v>1.9230627576941499</v>
      </c>
      <c r="F330" s="1">
        <v>-2.6855437141481099E-3</v>
      </c>
      <c r="G330" s="1">
        <v>5.6808845377156698E-2</v>
      </c>
      <c r="H330" s="1">
        <v>0.23834606222288701</v>
      </c>
      <c r="I330" s="1">
        <v>-2.7830512122087199</v>
      </c>
      <c r="J330" s="1">
        <v>0.483870967741935</v>
      </c>
      <c r="K330" s="1">
        <v>130</v>
      </c>
      <c r="L330" s="1">
        <v>1.02672253823759</v>
      </c>
      <c r="M330" s="2">
        <v>-2.3699370235973601E-3</v>
      </c>
      <c r="N330" s="1">
        <v>2.36989673280293E-2</v>
      </c>
      <c r="O330" s="1">
        <v>0.15394468918422999</v>
      </c>
      <c r="P330" s="1">
        <v>-2.00131498332465</v>
      </c>
      <c r="Q330" s="1">
        <v>0.53076923076922999</v>
      </c>
      <c r="R330" s="1">
        <v>118</v>
      </c>
      <c r="S330" s="1">
        <v>0.89634021945655795</v>
      </c>
      <c r="T330" s="1">
        <v>-3.0362178147600501E-3</v>
      </c>
      <c r="U330" s="1">
        <v>3.3109878049127302E-2</v>
      </c>
      <c r="V330" s="1">
        <v>0.18196119929569399</v>
      </c>
      <c r="W330" s="1">
        <v>-1.9522705153731801</v>
      </c>
      <c r="X330" s="1">
        <v>0.43220338983050799</v>
      </c>
      <c r="Y330" s="1">
        <v>117</v>
      </c>
      <c r="Z330" s="1">
        <v>0.95998319636605001</v>
      </c>
      <c r="AA330" s="1">
        <v>-3.5391963915210501E-3</v>
      </c>
      <c r="AB330" s="1">
        <v>3.2269613633922702E-2</v>
      </c>
      <c r="AC330" s="1">
        <v>0.17963745053279501</v>
      </c>
      <c r="AD330" s="1">
        <v>-2.28541865963239</v>
      </c>
      <c r="AE330" s="1">
        <v>0.487179487179487</v>
      </c>
      <c r="AF330" s="1">
        <v>131</v>
      </c>
      <c r="AG330" s="1">
        <v>0.96307956132809902</v>
      </c>
      <c r="AH330" s="1">
        <v>-1.9296375265507001E-3</v>
      </c>
      <c r="AI330" s="1">
        <v>2.4539231743234E-2</v>
      </c>
      <c r="AJ330" s="1">
        <v>0.15665002950281801</v>
      </c>
      <c r="AK330" s="1">
        <v>-1.61367678499922</v>
      </c>
      <c r="AL330" s="1">
        <v>0.480916030534351</v>
      </c>
      <c r="AM330" s="1">
        <v>69</v>
      </c>
      <c r="AN330" s="1">
        <v>0.48840620762829401</v>
      </c>
      <c r="AO330" s="1">
        <v>-2.63971407608394E-3</v>
      </c>
      <c r="AP330" s="1">
        <v>1.5233784095388E-2</v>
      </c>
      <c r="AQ330" s="1">
        <v>0.123425216610658</v>
      </c>
      <c r="AR330" s="1">
        <v>-1.47571360416849</v>
      </c>
      <c r="AS330" s="1">
        <v>0.46376811594202899</v>
      </c>
      <c r="AT330" s="1">
        <v>179</v>
      </c>
      <c r="AU330" s="1">
        <v>1.4346565500658499</v>
      </c>
      <c r="AV330" s="1">
        <v>-2.7033091356448999E-3</v>
      </c>
      <c r="AW330" s="1">
        <v>4.1575061281768598E-2</v>
      </c>
      <c r="AX330" s="1">
        <v>0.203899635315438</v>
      </c>
      <c r="AY330" s="1">
        <v>-2.3599307835954701</v>
      </c>
      <c r="AZ330" s="1">
        <v>0.491620111731843</v>
      </c>
      <c r="BA330" s="1">
        <v>779</v>
      </c>
      <c r="BB330" s="1">
        <v>0</v>
      </c>
      <c r="BC330" s="1">
        <v>0.66769230769230703</v>
      </c>
      <c r="BD330" s="1">
        <f t="shared" si="15"/>
        <v>0.76696424237354288</v>
      </c>
      <c r="BE330" s="1">
        <f t="shared" si="16"/>
        <v>0.29538725363579199</v>
      </c>
      <c r="BF330">
        <f>VLOOKUP($B330,vols!$A$1:$E$506,4,0)</f>
        <v>441</v>
      </c>
      <c r="BG330">
        <f>VLOOKUP($B330,vols!$A$1:$E$506,5,0)</f>
        <v>429</v>
      </c>
    </row>
    <row r="331" spans="1:59" hidden="1" x14ac:dyDescent="0.15">
      <c r="A331">
        <v>119</v>
      </c>
      <c r="B331" t="s">
        <v>172</v>
      </c>
      <c r="D331" s="1">
        <v>252</v>
      </c>
      <c r="E331" s="1">
        <v>1.1618775044933101</v>
      </c>
      <c r="F331" s="1">
        <v>-2.7940095864203499E-3</v>
      </c>
      <c r="G331" s="1">
        <v>0.113087488091365</v>
      </c>
      <c r="H331" s="1">
        <v>0.33628483178901297</v>
      </c>
      <c r="I331" s="1">
        <v>-2.0937323043451399</v>
      </c>
      <c r="J331" s="1">
        <v>0.44841269841269799</v>
      </c>
      <c r="K331" s="1">
        <v>140</v>
      </c>
      <c r="L331" s="1">
        <v>0.677255719462034</v>
      </c>
      <c r="M331" s="2">
        <v>-2.1768585153297301E-3</v>
      </c>
      <c r="N331" s="1">
        <v>4.1153724885168198E-2</v>
      </c>
      <c r="O331" s="1">
        <v>0.20286380871207199</v>
      </c>
      <c r="P331" s="1">
        <v>-1.50228961035979</v>
      </c>
      <c r="Q331" s="1">
        <v>0.45714285714285702</v>
      </c>
      <c r="R331" s="1">
        <v>112</v>
      </c>
      <c r="S331" s="1">
        <v>0.484621785031282</v>
      </c>
      <c r="T331" s="1">
        <v>-3.5654484252836201E-3</v>
      </c>
      <c r="U331" s="1">
        <v>7.1933763206196905E-2</v>
      </c>
      <c r="V331" s="1">
        <v>0.268204703922576</v>
      </c>
      <c r="W331" s="1">
        <v>-1.4889008946951201</v>
      </c>
      <c r="X331" s="1">
        <v>0.4375</v>
      </c>
      <c r="Y331" s="1">
        <v>118</v>
      </c>
      <c r="Z331" s="1">
        <v>0.25761239013014497</v>
      </c>
      <c r="AA331" s="1">
        <v>-3.2195765163301501E-3</v>
      </c>
      <c r="AB331" s="1">
        <v>5.5612251210986702E-2</v>
      </c>
      <c r="AC331" s="1">
        <v>0.23582249937397101</v>
      </c>
      <c r="AD331" s="1">
        <v>-1.61099992551808</v>
      </c>
      <c r="AE331" s="1">
        <v>0.41525423728813499</v>
      </c>
      <c r="AF331" s="1">
        <v>134</v>
      </c>
      <c r="AG331" s="1">
        <v>0.90426511436317103</v>
      </c>
      <c r="AH331" s="1">
        <v>-2.4192566182908298E-3</v>
      </c>
      <c r="AI331" s="1">
        <v>5.7475236880378297E-2</v>
      </c>
      <c r="AJ331" s="1">
        <v>0.23973993593137199</v>
      </c>
      <c r="AK331" s="1">
        <v>-1.35221687447089</v>
      </c>
      <c r="AL331" s="1">
        <v>0.47761194029850701</v>
      </c>
      <c r="AM331" s="1">
        <v>57</v>
      </c>
      <c r="AN331" s="1">
        <v>0.109036832255474</v>
      </c>
      <c r="AO331" s="1">
        <v>-3.2322390860279201E-3</v>
      </c>
      <c r="AP331" s="1">
        <v>1.4873603532882401E-2</v>
      </c>
      <c r="AQ331" s="1">
        <v>0.12195738408510701</v>
      </c>
      <c r="AR331" s="1">
        <v>-1.5106721850890299</v>
      </c>
      <c r="AS331" s="1">
        <v>0.36842105263157798</v>
      </c>
      <c r="AT331" s="1">
        <v>195</v>
      </c>
      <c r="AU331" s="1">
        <v>1.0528406722378401</v>
      </c>
      <c r="AV331" s="1">
        <v>-2.66591173268891E-3</v>
      </c>
      <c r="AW331" s="1">
        <v>9.8213884558482595E-2</v>
      </c>
      <c r="AX331" s="1">
        <v>0.31339094524009797</v>
      </c>
      <c r="AY331" s="1">
        <v>-1.65879964233191</v>
      </c>
      <c r="AZ331" s="1">
        <v>0.47179487179487101</v>
      </c>
      <c r="BA331" s="1">
        <v>817</v>
      </c>
      <c r="BB331" s="1">
        <v>0</v>
      </c>
      <c r="BC331" s="1">
        <v>0.31871657754010602</v>
      </c>
      <c r="BD331" s="1">
        <f t="shared" si="15"/>
        <v>0.7341240946977341</v>
      </c>
      <c r="BE331" s="1">
        <f t="shared" si="16"/>
        <v>0.58554853682306507</v>
      </c>
      <c r="BF331">
        <f>VLOOKUP($B331,vols!$A$1:$E$506,4,0)</f>
        <v>406</v>
      </c>
      <c r="BG331">
        <f>VLOOKUP($B331,vols!$A$1:$E$506,5,0)</f>
        <v>442</v>
      </c>
    </row>
    <row r="332" spans="1:59" hidden="1" x14ac:dyDescent="0.15">
      <c r="A332">
        <v>453</v>
      </c>
      <c r="B332" t="s">
        <v>506</v>
      </c>
      <c r="D332" s="1">
        <v>239</v>
      </c>
      <c r="E332" s="1">
        <v>5.4959093248884399</v>
      </c>
      <c r="F332" s="1">
        <v>-2.9630862292172101E-3</v>
      </c>
      <c r="G332" s="1">
        <v>9.7142739040995602E-2</v>
      </c>
      <c r="H332" s="1">
        <v>0.31167729952788598</v>
      </c>
      <c r="I332" s="1">
        <v>-2.2626432005857402</v>
      </c>
      <c r="J332" s="1">
        <v>0.47280334728033402</v>
      </c>
      <c r="K332" s="1">
        <v>125</v>
      </c>
      <c r="L332" s="1">
        <v>3.4451224024181899</v>
      </c>
      <c r="M332" s="2">
        <v>-3.44631741146281E-3</v>
      </c>
      <c r="N332" s="1">
        <v>3.8671401156075397E-2</v>
      </c>
      <c r="O332" s="1">
        <v>0.196650454248332</v>
      </c>
      <c r="P332" s="1">
        <v>-2.1906365692338801</v>
      </c>
      <c r="Q332" s="1">
        <v>0.504</v>
      </c>
      <c r="R332" s="1">
        <v>114</v>
      </c>
      <c r="S332" s="1">
        <v>2.05078692247025</v>
      </c>
      <c r="T332" s="1">
        <v>-2.42853846124642E-3</v>
      </c>
      <c r="U332" s="1">
        <v>5.8471337884920198E-2</v>
      </c>
      <c r="V332" s="1">
        <v>0.241808473558972</v>
      </c>
      <c r="W332" s="1">
        <v>-1.1348851513837399</v>
      </c>
      <c r="X332" s="1">
        <v>0.43859649122806998</v>
      </c>
      <c r="Y332" s="1">
        <v>121</v>
      </c>
      <c r="Z332" s="1">
        <v>2.6548591468538301</v>
      </c>
      <c r="AA332" s="1">
        <v>-3.18004558636596E-3</v>
      </c>
      <c r="AB332" s="1">
        <v>4.7751031471984097E-2</v>
      </c>
      <c r="AC332" s="1">
        <v>0.21852009397761099</v>
      </c>
      <c r="AD332" s="1">
        <v>-1.74631752814006</v>
      </c>
      <c r="AE332" s="1">
        <v>0.504132231404958</v>
      </c>
      <c r="AF332" s="1">
        <v>118</v>
      </c>
      <c r="AG332" s="1">
        <v>2.8410501780346098</v>
      </c>
      <c r="AH332" s="1">
        <v>-2.74244959482865E-3</v>
      </c>
      <c r="AI332" s="1">
        <v>4.93917075690114E-2</v>
      </c>
      <c r="AJ332" s="1">
        <v>0.22224245222056799</v>
      </c>
      <c r="AK332" s="1">
        <v>-1.4561081780568601</v>
      </c>
      <c r="AL332" s="1">
        <v>0.44067796610169402</v>
      </c>
      <c r="AM332" s="1">
        <v>67</v>
      </c>
      <c r="AN332" s="1">
        <v>1.83059030749429</v>
      </c>
      <c r="AO332" s="1">
        <v>-3.7333353900420299E-3</v>
      </c>
      <c r="AP332" s="1">
        <v>2.8165965642715899E-2</v>
      </c>
      <c r="AQ332" s="1">
        <v>0.167827189819516</v>
      </c>
      <c r="AR332" s="1">
        <v>-1.49042280575521</v>
      </c>
      <c r="AS332" s="1">
        <v>0.47761194029850701</v>
      </c>
      <c r="AT332" s="1">
        <v>172</v>
      </c>
      <c r="AU332" s="1">
        <v>3.6653190173941499</v>
      </c>
      <c r="AV332" s="1">
        <v>-2.66129269836772E-3</v>
      </c>
      <c r="AW332" s="1">
        <v>6.8976773398279595E-2</v>
      </c>
      <c r="AX332" s="1">
        <v>0.26263429592930099</v>
      </c>
      <c r="AY332" s="1">
        <v>-1.7327556167431499</v>
      </c>
      <c r="AZ332" s="1">
        <v>0.47093023255813898</v>
      </c>
      <c r="BA332" s="1">
        <v>758</v>
      </c>
      <c r="BB332" s="1">
        <v>0</v>
      </c>
      <c r="BC332" s="1">
        <v>2.9582814445828101</v>
      </c>
      <c r="BD332" s="1">
        <f t="shared" si="15"/>
        <v>0.70703757281133983</v>
      </c>
      <c r="BE332" s="1">
        <f t="shared" si="16"/>
        <v>-0.11723126654820026</v>
      </c>
      <c r="BF332">
        <f>VLOOKUP($B332,vols!$A$1:$E$506,4,0)</f>
        <v>209</v>
      </c>
      <c r="BG332">
        <f>VLOOKUP($B332,vols!$A$1:$E$506,5,0)</f>
        <v>264</v>
      </c>
    </row>
    <row r="333" spans="1:59" hidden="1" x14ac:dyDescent="0.15">
      <c r="A333">
        <v>208</v>
      </c>
      <c r="B333" t="s">
        <v>261</v>
      </c>
      <c r="D333" s="1">
        <v>238</v>
      </c>
      <c r="E333" s="1">
        <v>1.7039744723747801</v>
      </c>
      <c r="F333" s="1">
        <v>-1.7991448439243201E-3</v>
      </c>
      <c r="G333" s="1">
        <v>2.7432592584815198E-2</v>
      </c>
      <c r="H333" s="1">
        <v>0.16562787381601901</v>
      </c>
      <c r="I333" s="1">
        <v>-2.5852923362986102</v>
      </c>
      <c r="J333" s="1">
        <v>0.48739495798319299</v>
      </c>
      <c r="K333" s="1">
        <v>131</v>
      </c>
      <c r="L333" s="1">
        <v>1.69107147487661</v>
      </c>
      <c r="M333" s="2">
        <v>-8.5990101475367999E-4</v>
      </c>
      <c r="N333" s="1">
        <v>1.0659647282233E-2</v>
      </c>
      <c r="O333" s="1">
        <v>0.10324556785757399</v>
      </c>
      <c r="P333" s="1">
        <v>-1.0910592606563601</v>
      </c>
      <c r="Q333" s="1">
        <v>0.57251908396946505</v>
      </c>
      <c r="R333" s="1">
        <v>107</v>
      </c>
      <c r="S333" s="1">
        <v>1.29029974981695E-2</v>
      </c>
      <c r="T333" s="1">
        <v>-2.9490601861799702E-3</v>
      </c>
      <c r="U333" s="1">
        <v>1.67729453025822E-2</v>
      </c>
      <c r="V333" s="1">
        <v>0.12951040615557599</v>
      </c>
      <c r="W333" s="1">
        <v>-2.43647942499847</v>
      </c>
      <c r="X333" s="1">
        <v>0.38317757009345699</v>
      </c>
      <c r="Y333" s="1">
        <v>117</v>
      </c>
      <c r="Z333" s="1">
        <v>0.89110872955717302</v>
      </c>
      <c r="AA333" s="1">
        <v>-1.9131726426346301E-3</v>
      </c>
      <c r="AB333" s="1">
        <v>1.13737041670333E-2</v>
      </c>
      <c r="AC333" s="1">
        <v>0.10664756990683499</v>
      </c>
      <c r="AD333" s="1">
        <v>-2.0988870105881801</v>
      </c>
      <c r="AE333" s="1">
        <v>0.49572649572649502</v>
      </c>
      <c r="AF333" s="1">
        <v>121</v>
      </c>
      <c r="AG333" s="1">
        <v>0.81286574281761104</v>
      </c>
      <c r="AH333" s="1">
        <v>-1.68888655922096E-3</v>
      </c>
      <c r="AI333" s="1">
        <v>1.60588884177819E-2</v>
      </c>
      <c r="AJ333" s="1">
        <v>0.12672366952460701</v>
      </c>
      <c r="AK333" s="1">
        <v>-1.61260539907309</v>
      </c>
      <c r="AL333" s="1">
        <v>0.47933884297520601</v>
      </c>
      <c r="AM333" s="1">
        <v>65</v>
      </c>
      <c r="AN333" s="1">
        <v>9.7067445972352104E-2</v>
      </c>
      <c r="AO333" s="1">
        <v>-2.6725873725131802E-3</v>
      </c>
      <c r="AP333" s="1">
        <v>5.68701039040986E-3</v>
      </c>
      <c r="AQ333" s="1">
        <v>7.5412269495154796E-2</v>
      </c>
      <c r="AR333" s="1">
        <v>-2.30357978053582</v>
      </c>
      <c r="AS333" s="1">
        <v>0.47692307692307601</v>
      </c>
      <c r="AT333" s="1">
        <v>173</v>
      </c>
      <c r="AU333" s="1">
        <v>1.6069070264024301</v>
      </c>
      <c r="AV333" s="1">
        <v>-1.4709727956105901E-3</v>
      </c>
      <c r="AW333" s="1">
        <v>2.1745582194405401E-2</v>
      </c>
      <c r="AX333" s="1">
        <v>0.14746383351318801</v>
      </c>
      <c r="AY333" s="1">
        <v>-1.72569970261808</v>
      </c>
      <c r="AZ333" s="1">
        <v>0.49132947976878599</v>
      </c>
      <c r="BA333" s="1">
        <v>760</v>
      </c>
      <c r="BB333" s="1">
        <v>0</v>
      </c>
      <c r="BC333" s="1">
        <v>0.920441347270615</v>
      </c>
      <c r="BD333" s="1">
        <f t="shared" si="15"/>
        <v>0.68646567913181511</v>
      </c>
      <c r="BE333" s="1">
        <f t="shared" si="16"/>
        <v>-0.10757560445300396</v>
      </c>
      <c r="BF333">
        <f>VLOOKUP($B333,vols!$A$1:$E$506,4,0)</f>
        <v>396</v>
      </c>
      <c r="BG333">
        <f>VLOOKUP($B333,vols!$A$1:$E$506,5,0)</f>
        <v>484</v>
      </c>
    </row>
    <row r="334" spans="1:59" hidden="1" x14ac:dyDescent="0.15">
      <c r="A334">
        <v>429</v>
      </c>
      <c r="B334" t="s">
        <v>482</v>
      </c>
      <c r="D334" s="1">
        <v>261</v>
      </c>
      <c r="E334" s="1">
        <v>1.68996758142298</v>
      </c>
      <c r="F334" s="1">
        <v>-4.9917291471283697E-3</v>
      </c>
      <c r="G334" s="1">
        <v>0.12383999842754401</v>
      </c>
      <c r="H334" s="1">
        <v>0.351909076932585</v>
      </c>
      <c r="I334" s="1">
        <v>-3.7022100104854299</v>
      </c>
      <c r="J334" s="1">
        <v>0.42145593869731801</v>
      </c>
      <c r="K334" s="1">
        <v>136</v>
      </c>
      <c r="L334" s="1">
        <v>1.11047388671883</v>
      </c>
      <c r="M334" s="2">
        <v>-5.1627696639843703E-3</v>
      </c>
      <c r="N334" s="1">
        <v>4.9885129055998199E-2</v>
      </c>
      <c r="O334" s="1">
        <v>0.22334979081252401</v>
      </c>
      <c r="P334" s="1">
        <v>-3.1436638993373198</v>
      </c>
      <c r="Q334" s="1">
        <v>0.441176470588235</v>
      </c>
      <c r="R334" s="1">
        <v>125</v>
      </c>
      <c r="S334" s="1">
        <v>0.57949369470414303</v>
      </c>
      <c r="T334" s="1">
        <v>-4.8056370647890497E-3</v>
      </c>
      <c r="U334" s="1">
        <v>7.3954869371545898E-2</v>
      </c>
      <c r="V334" s="1">
        <v>0.27194644577847599</v>
      </c>
      <c r="W334" s="1">
        <v>-2.20890782881551</v>
      </c>
      <c r="X334" s="1">
        <v>0.4</v>
      </c>
      <c r="Y334" s="1">
        <v>117</v>
      </c>
      <c r="Z334" s="1">
        <v>1.27691596546747</v>
      </c>
      <c r="AA334" s="1">
        <v>-4.4848547857351999E-3</v>
      </c>
      <c r="AB334" s="1">
        <v>5.8183435173832301E-2</v>
      </c>
      <c r="AC334" s="1">
        <v>0.24121242748629701</v>
      </c>
      <c r="AD334" s="1">
        <v>-2.1753771785279401</v>
      </c>
      <c r="AE334" s="1">
        <v>0.47008547008547003</v>
      </c>
      <c r="AF334" s="1">
        <v>144</v>
      </c>
      <c r="AG334" s="1">
        <v>0.41305161595550299</v>
      </c>
      <c r="AH334" s="1">
        <v>-5.4035645657603297E-3</v>
      </c>
      <c r="AI334" s="1">
        <v>6.5656563253711803E-2</v>
      </c>
      <c r="AJ334" s="1">
        <v>0.256235366906506</v>
      </c>
      <c r="AK334" s="1">
        <v>-3.0367131082002401</v>
      </c>
      <c r="AL334" s="1">
        <v>0.38194444444444398</v>
      </c>
      <c r="AM334" s="1">
        <v>65</v>
      </c>
      <c r="AN334" s="1">
        <v>3.1112364920804599E-2</v>
      </c>
      <c r="AO334" s="1">
        <v>-4.7244113866174E-3</v>
      </c>
      <c r="AP334" s="1">
        <v>3.2703129425657403E-2</v>
      </c>
      <c r="AQ334" s="1">
        <v>0.18084006587495299</v>
      </c>
      <c r="AR334" s="1">
        <v>-1.6981122996409099</v>
      </c>
      <c r="AS334" s="1">
        <v>0.38461538461538403</v>
      </c>
      <c r="AT334" s="1">
        <v>196</v>
      </c>
      <c r="AU334" s="1">
        <v>1.6588552165021699</v>
      </c>
      <c r="AV334" s="1">
        <v>-5.0803804452570099E-3</v>
      </c>
      <c r="AW334" s="1">
        <v>9.1136869001886694E-2</v>
      </c>
      <c r="AX334" s="1">
        <v>0.30188883550387602</v>
      </c>
      <c r="AY334" s="1">
        <v>-3.2984146817101698</v>
      </c>
      <c r="AZ334" s="1">
        <v>0.43367346938775497</v>
      </c>
      <c r="BA334" s="1">
        <v>810</v>
      </c>
      <c r="BB334" s="1">
        <v>0</v>
      </c>
      <c r="BC334" s="1">
        <v>0.98177676537585401</v>
      </c>
      <c r="BD334" s="1">
        <f t="shared" si="15"/>
        <v>0.67707845112631593</v>
      </c>
      <c r="BE334" s="1">
        <f t="shared" si="16"/>
        <v>-0.56872514942035102</v>
      </c>
      <c r="BF334">
        <f>VLOOKUP($B334,vols!$A$1:$E$506,4,0)</f>
        <v>354</v>
      </c>
      <c r="BG334">
        <f>VLOOKUP($B334,vols!$A$1:$E$506,5,0)</f>
        <v>347</v>
      </c>
    </row>
    <row r="335" spans="1:59" hidden="1" x14ac:dyDescent="0.15">
      <c r="A335">
        <v>297</v>
      </c>
      <c r="B335" t="s">
        <v>350</v>
      </c>
      <c r="D335" s="1">
        <v>12</v>
      </c>
      <c r="E335" s="1">
        <v>0.23491886159575801</v>
      </c>
      <c r="F335" s="1">
        <v>-3.3883693470212199E-3</v>
      </c>
      <c r="G335" s="1">
        <v>7.2598979998275996E-3</v>
      </c>
      <c r="H335" s="1">
        <v>8.5205035061477405E-2</v>
      </c>
      <c r="I335" s="1">
        <v>-0.47720691781791003</v>
      </c>
      <c r="J335" s="1">
        <v>0.5</v>
      </c>
      <c r="K335" s="1">
        <v>4</v>
      </c>
      <c r="L335" s="1">
        <v>9.01104746329352E-2</v>
      </c>
      <c r="M335" s="2">
        <v>-5.7893784167294604E-4</v>
      </c>
      <c r="N335" s="1">
        <v>1.7345897375719E-3</v>
      </c>
      <c r="O335" s="1">
        <v>4.1648406182852898E-2</v>
      </c>
      <c r="P335" s="1">
        <v>-5.56024006422891E-2</v>
      </c>
      <c r="Q335" s="1">
        <v>0.5</v>
      </c>
      <c r="R335" s="1">
        <v>8</v>
      </c>
      <c r="S335" s="1">
        <v>0.144808386962823</v>
      </c>
      <c r="T335" s="1">
        <v>-4.7930850996953604E-3</v>
      </c>
      <c r="U335" s="1">
        <v>5.5253082622556899E-3</v>
      </c>
      <c r="V335" s="1">
        <v>7.4332417303997894E-2</v>
      </c>
      <c r="W335" s="1">
        <v>-0.51585408074036199</v>
      </c>
      <c r="X335" s="1">
        <v>0.5</v>
      </c>
      <c r="Y335" s="1">
        <v>0</v>
      </c>
      <c r="Z335" s="1">
        <v>0</v>
      </c>
      <c r="AA335" s="1"/>
      <c r="AB335" s="1">
        <v>0</v>
      </c>
      <c r="AC335" s="1">
        <v>0</v>
      </c>
      <c r="AD335" s="1">
        <v>0</v>
      </c>
      <c r="AE335" s="1">
        <v>0</v>
      </c>
      <c r="AF335" s="1">
        <v>12</v>
      </c>
      <c r="AG335" s="1">
        <v>0.23491886159575801</v>
      </c>
      <c r="AH335" s="1">
        <v>-3.3883693470212199E-3</v>
      </c>
      <c r="AI335" s="1">
        <v>7.2598979998275996E-3</v>
      </c>
      <c r="AJ335" s="1">
        <v>8.5205035061477405E-2</v>
      </c>
      <c r="AK335" s="1">
        <v>-0.47720691781791003</v>
      </c>
      <c r="AL335" s="1">
        <v>0.5</v>
      </c>
      <c r="AM335" s="1">
        <v>2</v>
      </c>
      <c r="AN335" s="1">
        <v>-6.9194323975522304E-2</v>
      </c>
      <c r="AO335" s="1">
        <v>-3.42522978911074E-3</v>
      </c>
      <c r="AP335" s="1">
        <v>1.22790529784578E-3</v>
      </c>
      <c r="AQ335" s="1">
        <v>3.5041479675461597E-2</v>
      </c>
      <c r="AR335" s="1">
        <v>-0.19549572796775</v>
      </c>
      <c r="AS335" s="1">
        <v>0</v>
      </c>
      <c r="AT335" s="1">
        <v>10</v>
      </c>
      <c r="AU335" s="1">
        <v>0.30411318557127998</v>
      </c>
      <c r="AV335" s="1">
        <v>-3.3809972586033199E-3</v>
      </c>
      <c r="AW335" s="1">
        <v>6.0319927019818103E-3</v>
      </c>
      <c r="AX335" s="1">
        <v>7.7665904372393693E-2</v>
      </c>
      <c r="AY335" s="1">
        <v>-0.43532580814253502</v>
      </c>
      <c r="AZ335" s="1">
        <v>0.6</v>
      </c>
      <c r="BA335" s="1">
        <v>41</v>
      </c>
      <c r="BB335" s="1">
        <v>0</v>
      </c>
      <c r="BC335" s="1">
        <v>-0.35833056202194802</v>
      </c>
      <c r="BD335" s="1">
        <f t="shared" si="15"/>
        <v>0.66244374759322799</v>
      </c>
      <c r="BE335" s="1">
        <f t="shared" si="16"/>
        <v>-0.12341170042619001</v>
      </c>
      <c r="BF335">
        <f>VLOOKUP($B335,vols!$A$1:$E$506,4,0)</f>
        <v>69</v>
      </c>
      <c r="BG335">
        <f>VLOOKUP($B335,vols!$A$1:$E$506,5,0)</f>
        <v>74</v>
      </c>
    </row>
    <row r="336" spans="1:59" hidden="1" x14ac:dyDescent="0.15">
      <c r="A336">
        <v>60</v>
      </c>
      <c r="B336" t="s">
        <v>113</v>
      </c>
      <c r="D336" s="1">
        <v>250</v>
      </c>
      <c r="E336" s="1">
        <v>1.00573446416317</v>
      </c>
      <c r="F336" s="1">
        <v>-4.0751974201746503E-3</v>
      </c>
      <c r="G336" s="1">
        <v>0.13321385450384801</v>
      </c>
      <c r="H336" s="1">
        <v>0.36498473187771502</v>
      </c>
      <c r="I336" s="1">
        <v>-2.7801824816153098</v>
      </c>
      <c r="J336" s="1">
        <v>0.44</v>
      </c>
      <c r="K336" s="1">
        <v>122</v>
      </c>
      <c r="L336" s="1">
        <v>0.76211297853024296</v>
      </c>
      <c r="M336" s="2">
        <v>-3.3172421577859E-3</v>
      </c>
      <c r="N336" s="1">
        <v>3.3637873620637401E-2</v>
      </c>
      <c r="O336" s="1">
        <v>0.18340630747233699</v>
      </c>
      <c r="P336" s="1">
        <v>-2.1885087084730399</v>
      </c>
      <c r="Q336" s="1">
        <v>0.46721311475409799</v>
      </c>
      <c r="R336" s="1">
        <v>128</v>
      </c>
      <c r="S336" s="1">
        <v>0.24362148563292901</v>
      </c>
      <c r="T336" s="1">
        <v>-4.79170200415151E-3</v>
      </c>
      <c r="U336" s="1">
        <v>9.9575980883210499E-2</v>
      </c>
      <c r="V336" s="1">
        <v>0.31555662072472901</v>
      </c>
      <c r="W336" s="1">
        <v>-1.94366974498193</v>
      </c>
      <c r="X336" s="1">
        <v>0.4140625</v>
      </c>
      <c r="Y336" s="1">
        <v>123</v>
      </c>
      <c r="Z336" s="1">
        <v>1.01003640378225</v>
      </c>
      <c r="AA336" s="1">
        <v>-2.14203855831342E-3</v>
      </c>
      <c r="AB336" s="1">
        <v>4.7897228141949397E-2</v>
      </c>
      <c r="AC336" s="1">
        <v>0.21885435371942999</v>
      </c>
      <c r="AD336" s="1">
        <v>-1.1940758759099599</v>
      </c>
      <c r="AE336" s="1">
        <v>0.48780487804877998</v>
      </c>
      <c r="AF336" s="1">
        <v>127</v>
      </c>
      <c r="AG336" s="1">
        <v>-4.3019396190777598E-3</v>
      </c>
      <c r="AH336" s="1">
        <v>-5.9322476654271698E-3</v>
      </c>
      <c r="AI336" s="1">
        <v>8.5316626361898601E-2</v>
      </c>
      <c r="AJ336" s="1">
        <v>0.292090099732768</v>
      </c>
      <c r="AK336" s="1">
        <v>-2.57932553756025</v>
      </c>
      <c r="AL336" s="1">
        <v>0.39370078740157399</v>
      </c>
      <c r="AM336" s="1">
        <v>62</v>
      </c>
      <c r="AN336" s="1">
        <v>0.32630102486302798</v>
      </c>
      <c r="AO336" s="1">
        <v>-1.4565453409852199E-3</v>
      </c>
      <c r="AP336" s="1">
        <v>3.3740354040402001E-2</v>
      </c>
      <c r="AQ336" s="1">
        <v>0.18368547585588199</v>
      </c>
      <c r="AR336" s="1">
        <v>-0.49163283444324501</v>
      </c>
      <c r="AS336" s="1">
        <v>0.38709677419354799</v>
      </c>
      <c r="AT336" s="1">
        <v>188</v>
      </c>
      <c r="AU336" s="1">
        <v>0.67943343930014399</v>
      </c>
      <c r="AV336" s="1">
        <v>-4.94341361755296E-3</v>
      </c>
      <c r="AW336" s="1">
        <v>9.9473500463445899E-2</v>
      </c>
      <c r="AX336" s="1">
        <v>0.315394198525346</v>
      </c>
      <c r="AY336" s="1">
        <v>-2.9309935021145002</v>
      </c>
      <c r="AZ336" s="1">
        <v>0.45744680851063801</v>
      </c>
      <c r="BA336" s="1">
        <v>785</v>
      </c>
      <c r="BB336" s="1">
        <v>0</v>
      </c>
      <c r="BC336" s="1">
        <v>2.6756756756756799E-2</v>
      </c>
      <c r="BD336" s="1">
        <f t="shared" si="15"/>
        <v>0.65267668254338718</v>
      </c>
      <c r="BE336" s="1">
        <f t="shared" si="16"/>
        <v>-3.1058696375834558E-2</v>
      </c>
      <c r="BF336">
        <f>VLOOKUP($B336,vols!$A$1:$E$506,4,0)</f>
        <v>231</v>
      </c>
      <c r="BG336">
        <f>VLOOKUP($B336,vols!$A$1:$E$506,5,0)</f>
        <v>235</v>
      </c>
    </row>
    <row r="337" spans="1:59" hidden="1" x14ac:dyDescent="0.15">
      <c r="A337">
        <v>37</v>
      </c>
      <c r="B337" t="s">
        <v>90</v>
      </c>
      <c r="D337" s="1">
        <v>253</v>
      </c>
      <c r="E337" s="1">
        <v>3.6211095186568798</v>
      </c>
      <c r="F337" s="1">
        <v>-3.1789842018346399E-3</v>
      </c>
      <c r="G337" s="1">
        <v>8.30468301070037E-2</v>
      </c>
      <c r="H337" s="1">
        <v>0.28817846919401102</v>
      </c>
      <c r="I337" s="1">
        <v>-2.7798885222164098</v>
      </c>
      <c r="J337" s="1">
        <v>0.44268774703557301</v>
      </c>
      <c r="K337" s="1">
        <v>146</v>
      </c>
      <c r="L337" s="1">
        <v>2.3584446755872301</v>
      </c>
      <c r="M337" s="2">
        <v>-2.1926638955232802E-3</v>
      </c>
      <c r="N337" s="1">
        <v>2.8156943661769501E-2</v>
      </c>
      <c r="O337" s="1">
        <v>0.16780030888460701</v>
      </c>
      <c r="P337" s="1">
        <v>-1.89472991417145</v>
      </c>
      <c r="Q337" s="1">
        <v>0.50684931506849296</v>
      </c>
      <c r="R337" s="1">
        <v>107</v>
      </c>
      <c r="S337" s="1">
        <v>1.2626648430696401</v>
      </c>
      <c r="T337" s="1">
        <v>-4.5155864860883504E-3</v>
      </c>
      <c r="U337" s="1">
        <v>5.4889886445234098E-2</v>
      </c>
      <c r="V337" s="1">
        <v>0.23428590748321601</v>
      </c>
      <c r="W337" s="1">
        <v>-2.0622996884525202</v>
      </c>
      <c r="X337" s="1">
        <v>0.355140186915887</v>
      </c>
      <c r="Y337" s="1">
        <v>119</v>
      </c>
      <c r="Z337" s="1">
        <v>2.7529018137315</v>
      </c>
      <c r="AA337" s="1">
        <v>-2.2332722603298099E-3</v>
      </c>
      <c r="AB337" s="1">
        <v>4.79751245919849E-2</v>
      </c>
      <c r="AC337" s="1">
        <v>0.219032245552989</v>
      </c>
      <c r="AD337" s="1">
        <v>-1.20313849704455</v>
      </c>
      <c r="AE337" s="1">
        <v>0.44537815126050401</v>
      </c>
      <c r="AF337" s="1">
        <v>134</v>
      </c>
      <c r="AG337" s="1">
        <v>0.86820770492538302</v>
      </c>
      <c r="AH337" s="1">
        <v>-4.0117753145030698E-3</v>
      </c>
      <c r="AI337" s="1">
        <v>3.5071705515018703E-2</v>
      </c>
      <c r="AJ337" s="1">
        <v>0.187274412333929</v>
      </c>
      <c r="AK337" s="1">
        <v>-2.8705357311967101</v>
      </c>
      <c r="AL337" s="1">
        <v>0.44029850746268601</v>
      </c>
      <c r="AM337" s="1">
        <v>68</v>
      </c>
      <c r="AN337" s="1">
        <v>1.6205464355280099</v>
      </c>
      <c r="AO337" s="1">
        <v>-9.5018842874282404E-4</v>
      </c>
      <c r="AP337" s="1">
        <v>3.7475177109547397E-2</v>
      </c>
      <c r="AQ337" s="1">
        <v>0.193585064272911</v>
      </c>
      <c r="AR337" s="1">
        <v>-0.33376961904159302</v>
      </c>
      <c r="AS337" s="1">
        <v>0.48529411764705799</v>
      </c>
      <c r="AT337" s="1">
        <v>185</v>
      </c>
      <c r="AU337" s="1">
        <v>2.0005630831288701</v>
      </c>
      <c r="AV337" s="1">
        <v>-4.00266959623814E-3</v>
      </c>
      <c r="AW337" s="1">
        <v>4.5571652997456302E-2</v>
      </c>
      <c r="AX337" s="1">
        <v>0.21347518122127501</v>
      </c>
      <c r="AY337" s="1">
        <v>-3.4500085747411302</v>
      </c>
      <c r="AZ337" s="1">
        <v>0.427027027027027</v>
      </c>
      <c r="BA337" s="1">
        <v>802</v>
      </c>
      <c r="BB337" s="1">
        <v>0</v>
      </c>
      <c r="BC337" s="1">
        <v>1.35263157894736</v>
      </c>
      <c r="BD337" s="1">
        <f t="shared" si="15"/>
        <v>0.64793150418151013</v>
      </c>
      <c r="BE337" s="1">
        <f t="shared" si="16"/>
        <v>-0.48442387402197695</v>
      </c>
      <c r="BF337">
        <f>VLOOKUP($B337,vols!$A$1:$E$506,4,0)</f>
        <v>342</v>
      </c>
      <c r="BG337">
        <f>VLOOKUP($B337,vols!$A$1:$E$506,5,0)</f>
        <v>375</v>
      </c>
    </row>
    <row r="338" spans="1:59" hidden="1" x14ac:dyDescent="0.15">
      <c r="A338">
        <v>140</v>
      </c>
      <c r="B338" t="s">
        <v>193</v>
      </c>
      <c r="D338" s="1">
        <v>131</v>
      </c>
      <c r="E338" s="1">
        <v>2.7001917248985601</v>
      </c>
      <c r="F338" s="1">
        <v>-6.5329555212659696E-3</v>
      </c>
      <c r="G338" s="1">
        <v>0.177027989789107</v>
      </c>
      <c r="H338" s="1">
        <v>0.42074694269727902</v>
      </c>
      <c r="I338" s="1">
        <v>-2.03404252399188</v>
      </c>
      <c r="J338" s="1">
        <v>0.44274809160305301</v>
      </c>
      <c r="K338" s="1">
        <v>67</v>
      </c>
      <c r="L338" s="1">
        <v>1.7411481583700299</v>
      </c>
      <c r="M338" s="2">
        <v>-4.9923536211368396E-3</v>
      </c>
      <c r="N338" s="1">
        <v>6.9265044971548298E-2</v>
      </c>
      <c r="O338" s="1">
        <v>0.263182531661104</v>
      </c>
      <c r="P338" s="1">
        <v>-1.2709342466804801</v>
      </c>
      <c r="Q338" s="1">
        <v>0.462686567164179</v>
      </c>
      <c r="R338" s="1">
        <v>64</v>
      </c>
      <c r="S338" s="1">
        <v>0.95904356652852296</v>
      </c>
      <c r="T338" s="1">
        <v>-8.1457731354636492E-3</v>
      </c>
      <c r="U338" s="1">
        <v>0.10776294481755901</v>
      </c>
      <c r="V338" s="1">
        <v>0.32827266839863301</v>
      </c>
      <c r="W338" s="1">
        <v>-1.58809895204739</v>
      </c>
      <c r="X338" s="1">
        <v>0.421875</v>
      </c>
      <c r="Y338" s="1">
        <v>7</v>
      </c>
      <c r="Z338" s="1">
        <v>0.70070700157802901</v>
      </c>
      <c r="AA338" s="1">
        <v>4.8759064582748904E-3</v>
      </c>
      <c r="AB338" s="1">
        <v>6.68939912668127E-3</v>
      </c>
      <c r="AC338" s="1">
        <v>8.17887469440709E-2</v>
      </c>
      <c r="AD338" s="1">
        <v>0.41731101750787303</v>
      </c>
      <c r="AE338" s="1">
        <v>0.71428571428571397</v>
      </c>
      <c r="AF338" s="1">
        <v>124</v>
      </c>
      <c r="AG338" s="1">
        <v>1.99948472332053</v>
      </c>
      <c r="AH338" s="1">
        <v>-7.17700418140134E-3</v>
      </c>
      <c r="AI338" s="1">
        <v>0.17033859066242599</v>
      </c>
      <c r="AJ338" s="1">
        <v>0.412720959805079</v>
      </c>
      <c r="AK338" s="1">
        <v>-2.1562959121680398</v>
      </c>
      <c r="AL338" s="1">
        <v>0.42741935483870902</v>
      </c>
      <c r="AM338" s="1">
        <v>45</v>
      </c>
      <c r="AN338" s="1">
        <v>1.3736011469326801</v>
      </c>
      <c r="AO338" s="1">
        <v>-5.43188189740879E-3</v>
      </c>
      <c r="AP338" s="1">
        <v>3.9199281787896098E-2</v>
      </c>
      <c r="AQ338" s="1">
        <v>0.19798808496446399</v>
      </c>
      <c r="AR338" s="1">
        <v>-1.23459290707957</v>
      </c>
      <c r="AS338" s="1">
        <v>0.44444444444444398</v>
      </c>
      <c r="AT338" s="1">
        <v>86</v>
      </c>
      <c r="AU338" s="1">
        <v>1.32659057796587</v>
      </c>
      <c r="AV338" s="1">
        <v>-7.1090986965400699E-3</v>
      </c>
      <c r="AW338" s="1">
        <v>0.137828708001211</v>
      </c>
      <c r="AX338" s="1">
        <v>0.37125288955267599</v>
      </c>
      <c r="AY338" s="1">
        <v>-1.6468086986180801</v>
      </c>
      <c r="AZ338" s="1">
        <v>0.44186046511627902</v>
      </c>
      <c r="BA338" s="1">
        <v>444</v>
      </c>
      <c r="BB338" s="1">
        <v>0</v>
      </c>
      <c r="BC338" s="1">
        <v>0.69787644787644698</v>
      </c>
      <c r="BD338" s="1">
        <f t="shared" si="15"/>
        <v>0.62871413008942301</v>
      </c>
      <c r="BE338" s="1">
        <f t="shared" si="16"/>
        <v>1.301608275444083</v>
      </c>
      <c r="BF338">
        <f>VLOOKUP($B338,vols!$A$1:$E$506,4,0)</f>
        <v>61</v>
      </c>
      <c r="BG338">
        <f>VLOOKUP($B338,vols!$A$1:$E$506,5,0)</f>
        <v>132</v>
      </c>
    </row>
    <row r="339" spans="1:59" hidden="1" x14ac:dyDescent="0.15">
      <c r="A339">
        <v>363</v>
      </c>
      <c r="B339" t="s">
        <v>416</v>
      </c>
      <c r="D339" s="1">
        <v>248</v>
      </c>
      <c r="E339" s="1">
        <v>2.0244590243351799</v>
      </c>
      <c r="F339" s="1">
        <v>-2.5928919957316199E-3</v>
      </c>
      <c r="G339" s="1">
        <v>0.17829831969177201</v>
      </c>
      <c r="H339" s="1">
        <v>0.42225385692942102</v>
      </c>
      <c r="I339" s="1">
        <v>-1.5167281776960899</v>
      </c>
      <c r="J339" s="1">
        <v>0.44758064516128998</v>
      </c>
      <c r="K339" s="1">
        <v>135</v>
      </c>
      <c r="L339" s="1">
        <v>0.82503229520680799</v>
      </c>
      <c r="M339" s="2">
        <v>-2.6538093058726198E-3</v>
      </c>
      <c r="N339" s="1">
        <v>6.0246682859171098E-2</v>
      </c>
      <c r="O339" s="1">
        <v>0.24545199705679899</v>
      </c>
      <c r="P339" s="1">
        <v>-1.44879834448704</v>
      </c>
      <c r="Q339" s="1">
        <v>0.49629629629629601</v>
      </c>
      <c r="R339" s="1">
        <v>113</v>
      </c>
      <c r="S339" s="1">
        <v>1.19942672912837</v>
      </c>
      <c r="T339" s="1">
        <v>-2.5206537695467201E-3</v>
      </c>
      <c r="U339" s="1">
        <v>0.118051636832601</v>
      </c>
      <c r="V339" s="1">
        <v>0.34358643284128798</v>
      </c>
      <c r="W339" s="1">
        <v>-0.82900210466212398</v>
      </c>
      <c r="X339" s="1">
        <v>0.38938053097345099</v>
      </c>
      <c r="Y339" s="1">
        <v>119</v>
      </c>
      <c r="Z339" s="1">
        <v>1.2905565785313899</v>
      </c>
      <c r="AA339" s="1">
        <v>-2.8105989798045401E-3</v>
      </c>
      <c r="AB339" s="1">
        <v>2.7093137403763401E-2</v>
      </c>
      <c r="AC339" s="1">
        <v>0.16459993136014101</v>
      </c>
      <c r="AD339" s="1">
        <v>-2.0148895377804901</v>
      </c>
      <c r="AE339" s="1">
        <v>0.45378151260504201</v>
      </c>
      <c r="AF339" s="1">
        <v>129</v>
      </c>
      <c r="AG339" s="1">
        <v>0.73390244580379405</v>
      </c>
      <c r="AH339" s="1">
        <v>-2.3937491730912702E-3</v>
      </c>
      <c r="AI339" s="1">
        <v>0.151205182288009</v>
      </c>
      <c r="AJ339" s="1">
        <v>0.38885110555070901</v>
      </c>
      <c r="AK339" s="1">
        <v>-0.79411795137227703</v>
      </c>
      <c r="AL339" s="1">
        <v>0.44186046511627902</v>
      </c>
      <c r="AM339" s="1">
        <v>67</v>
      </c>
      <c r="AN339" s="1">
        <v>0.47728833991159098</v>
      </c>
      <c r="AO339" s="1">
        <v>-4.3127645610802597E-3</v>
      </c>
      <c r="AP339" s="1">
        <v>2.9872677628006401E-2</v>
      </c>
      <c r="AQ339" s="1">
        <v>0.172837141922696</v>
      </c>
      <c r="AR339" s="1">
        <v>-1.6718352454683301</v>
      </c>
      <c r="AS339" s="1">
        <v>0.43283582089552203</v>
      </c>
      <c r="AT339" s="1">
        <v>181</v>
      </c>
      <c r="AU339" s="1">
        <v>1.54717068442359</v>
      </c>
      <c r="AV339" s="1">
        <v>-1.95271720751852E-3</v>
      </c>
      <c r="AW339" s="1">
        <v>0.14842564206376599</v>
      </c>
      <c r="AX339" s="1">
        <v>0.385260485988073</v>
      </c>
      <c r="AY339" s="1">
        <v>-0.91234141609896502</v>
      </c>
      <c r="AZ339" s="1">
        <v>0.45303867403314901</v>
      </c>
      <c r="BA339" s="1">
        <v>774</v>
      </c>
      <c r="BB339" s="1">
        <v>0</v>
      </c>
      <c r="BC339" s="1">
        <v>0.92178241289405005</v>
      </c>
      <c r="BD339" s="1">
        <f t="shared" si="15"/>
        <v>0.62538827152953991</v>
      </c>
      <c r="BE339" s="1">
        <f t="shared" si="16"/>
        <v>-0.18787996709025601</v>
      </c>
      <c r="BF339">
        <f>VLOOKUP($B339,vols!$A$1:$E$506,4,0)</f>
        <v>351</v>
      </c>
      <c r="BG339">
        <f>VLOOKUP($B339,vols!$A$1:$E$506,5,0)</f>
        <v>322</v>
      </c>
    </row>
    <row r="340" spans="1:59" hidden="1" x14ac:dyDescent="0.15">
      <c r="A340">
        <v>162</v>
      </c>
      <c r="B340" t="s">
        <v>215</v>
      </c>
      <c r="D340" s="1">
        <v>243</v>
      </c>
      <c r="E340" s="1">
        <v>3.4258041448340699</v>
      </c>
      <c r="F340" s="1">
        <v>-2.3429343034721702E-3</v>
      </c>
      <c r="G340" s="1">
        <v>0.120265644429368</v>
      </c>
      <c r="H340" s="1">
        <v>0.34679337425817203</v>
      </c>
      <c r="I340" s="1">
        <v>-1.6349507906635099</v>
      </c>
      <c r="J340" s="1">
        <v>0.44855967078189302</v>
      </c>
      <c r="K340" s="1">
        <v>134</v>
      </c>
      <c r="L340" s="1">
        <v>2.2374602255848099</v>
      </c>
      <c r="M340" s="2">
        <v>-1.89033389174661E-3</v>
      </c>
      <c r="N340" s="1">
        <v>2.6813886286842701E-2</v>
      </c>
      <c r="O340" s="1">
        <v>0.16374946194367401</v>
      </c>
      <c r="P340" s="1">
        <v>-1.53536020587829</v>
      </c>
      <c r="Q340" s="1">
        <v>0.53731343283582</v>
      </c>
      <c r="R340" s="1">
        <v>109</v>
      </c>
      <c r="S340" s="1">
        <v>1.18834391924926</v>
      </c>
      <c r="T340" s="1">
        <v>-2.8951898517244599E-3</v>
      </c>
      <c r="U340" s="1">
        <v>9.3451758142526195E-2</v>
      </c>
      <c r="V340" s="1">
        <v>0.305698802978562</v>
      </c>
      <c r="W340" s="1">
        <v>-1.0323092232065301</v>
      </c>
      <c r="X340" s="1">
        <v>0.33944954128440302</v>
      </c>
      <c r="Y340" s="1">
        <v>116</v>
      </c>
      <c r="Z340" s="1">
        <v>2.6926643245081001</v>
      </c>
      <c r="AA340" s="1">
        <v>-2.74164532289064E-3</v>
      </c>
      <c r="AB340" s="1">
        <v>9.6334886936106104E-2</v>
      </c>
      <c r="AC340" s="1">
        <v>0.31037861868386801</v>
      </c>
      <c r="AD340" s="1">
        <v>-1.01582130067263</v>
      </c>
      <c r="AE340" s="1">
        <v>0.46551724137931</v>
      </c>
      <c r="AF340" s="1">
        <v>127</v>
      </c>
      <c r="AG340" s="1">
        <v>0.73313982032597003</v>
      </c>
      <c r="AH340" s="1">
        <v>-1.9818967662034799E-3</v>
      </c>
      <c r="AI340" s="1">
        <v>2.3930757493262799E-2</v>
      </c>
      <c r="AJ340" s="1">
        <v>0.15469569319558499</v>
      </c>
      <c r="AK340" s="1">
        <v>-1.6270710845815799</v>
      </c>
      <c r="AL340" s="1">
        <v>0.43307086614173201</v>
      </c>
      <c r="AM340" s="1">
        <v>64</v>
      </c>
      <c r="AN340" s="1">
        <v>0.82570173218620502</v>
      </c>
      <c r="AO340" s="1">
        <v>-2.3726083416437402E-3</v>
      </c>
      <c r="AP340" s="1">
        <v>6.05132146814749E-2</v>
      </c>
      <c r="AQ340" s="1">
        <v>0.245994338718343</v>
      </c>
      <c r="AR340" s="1">
        <v>-0.61727816443394001</v>
      </c>
      <c r="AS340" s="1">
        <v>0.46875</v>
      </c>
      <c r="AT340" s="1">
        <v>179</v>
      </c>
      <c r="AU340" s="1">
        <v>2.6001024126478698</v>
      </c>
      <c r="AV340" s="1">
        <v>-2.3322649863767699E-3</v>
      </c>
      <c r="AW340" s="1">
        <v>5.9752429747894097E-2</v>
      </c>
      <c r="AX340" s="1">
        <v>0.244443101248315</v>
      </c>
      <c r="AY340" s="1">
        <v>-1.69832229036133</v>
      </c>
      <c r="AZ340" s="1">
        <v>0.44134078212290501</v>
      </c>
      <c r="BA340" s="1">
        <v>784</v>
      </c>
      <c r="BB340" s="1">
        <v>0</v>
      </c>
      <c r="BC340" s="1">
        <v>1.97645650438946</v>
      </c>
      <c r="BD340" s="1">
        <f t="shared" si="15"/>
        <v>0.62364590825840982</v>
      </c>
      <c r="BE340" s="1">
        <f t="shared" si="16"/>
        <v>-1.2433166840634899</v>
      </c>
      <c r="BF340">
        <f>VLOOKUP($B340,vols!$A$1:$E$506,4,0)</f>
        <v>425</v>
      </c>
      <c r="BG340">
        <f>VLOOKUP($B340,vols!$A$1:$E$506,5,0)</f>
        <v>470</v>
      </c>
    </row>
    <row r="341" spans="1:59" hidden="1" x14ac:dyDescent="0.15">
      <c r="A341">
        <v>255</v>
      </c>
      <c r="B341" t="s">
        <v>308</v>
      </c>
      <c r="D341" s="1">
        <v>255</v>
      </c>
      <c r="E341" s="1">
        <v>-0.165553990130624</v>
      </c>
      <c r="F341" s="1">
        <v>-6.9296363761493403E-3</v>
      </c>
      <c r="G341" s="1">
        <v>0.23625192663716199</v>
      </c>
      <c r="H341" s="1">
        <v>0.48605753428700299</v>
      </c>
      <c r="I341" s="1">
        <v>-3.6354899394989699</v>
      </c>
      <c r="J341" s="1">
        <v>0.41960784313725402</v>
      </c>
      <c r="K341" s="1">
        <v>121</v>
      </c>
      <c r="L341" s="1">
        <v>0.51254601803032895</v>
      </c>
      <c r="M341" s="2">
        <v>-5.5025059973432501E-3</v>
      </c>
      <c r="N341" s="1">
        <v>6.91245485398439E-2</v>
      </c>
      <c r="O341" s="1">
        <v>0.26291547793890702</v>
      </c>
      <c r="P341" s="1">
        <v>-2.5323850497430298</v>
      </c>
      <c r="Q341" s="1">
        <v>0.45454545454545398</v>
      </c>
      <c r="R341" s="1">
        <v>134</v>
      </c>
      <c r="S341" s="1">
        <v>-0.67810000816095395</v>
      </c>
      <c r="T341" s="1">
        <v>-8.2183138077578204E-3</v>
      </c>
      <c r="U341" s="1">
        <v>0.16712737809731801</v>
      </c>
      <c r="V341" s="1">
        <v>0.40881215502638601</v>
      </c>
      <c r="W341" s="1">
        <v>-2.6937898902944002</v>
      </c>
      <c r="X341" s="1">
        <v>0.38805970149253699</v>
      </c>
      <c r="Y341" s="1">
        <v>113</v>
      </c>
      <c r="Z341" s="1">
        <v>0.96835014433342104</v>
      </c>
      <c r="AA341" s="1">
        <v>-2.0130025657827699E-3</v>
      </c>
      <c r="AB341" s="1">
        <v>3.34794259370014E-2</v>
      </c>
      <c r="AC341" s="1">
        <v>0.18297383948805701</v>
      </c>
      <c r="AD341" s="1">
        <v>-1.24317930131372</v>
      </c>
      <c r="AE341" s="1">
        <v>0.50442477876106195</v>
      </c>
      <c r="AF341" s="1">
        <v>142</v>
      </c>
      <c r="AG341" s="1">
        <v>-1.1339041344640399</v>
      </c>
      <c r="AH341" s="1">
        <v>-1.08421689153847E-2</v>
      </c>
      <c r="AI341" s="1">
        <v>0.20277250070016001</v>
      </c>
      <c r="AJ341" s="1">
        <v>0.45030267676326302</v>
      </c>
      <c r="AK341" s="1">
        <v>-3.4190069600541801</v>
      </c>
      <c r="AL341" s="1">
        <v>0.352112676056338</v>
      </c>
      <c r="AM341" s="1">
        <v>57</v>
      </c>
      <c r="AN341" s="1">
        <v>-0.30869495097916</v>
      </c>
      <c r="AO341" s="1">
        <v>-6.9797437062693304E-3</v>
      </c>
      <c r="AP341" s="1">
        <v>2.3552246026350299E-2</v>
      </c>
      <c r="AQ341" s="1">
        <v>0.153467410307043</v>
      </c>
      <c r="AR341" s="1">
        <v>-2.59237704253548</v>
      </c>
      <c r="AS341" s="1">
        <v>0.42105263157894701</v>
      </c>
      <c r="AT341" s="1">
        <v>198</v>
      </c>
      <c r="AU341" s="1">
        <v>0.143140960848535</v>
      </c>
      <c r="AV341" s="1">
        <v>-6.9152115386905497E-3</v>
      </c>
      <c r="AW341" s="1">
        <v>0.21269968061081099</v>
      </c>
      <c r="AX341" s="1">
        <v>0.461193756040573</v>
      </c>
      <c r="AY341" s="1">
        <v>-2.9688430659071501</v>
      </c>
      <c r="AZ341" s="1">
        <v>0.419191919191919</v>
      </c>
      <c r="BA341" s="1">
        <v>768</v>
      </c>
      <c r="BB341" s="1">
        <v>0</v>
      </c>
      <c r="BC341" s="1">
        <v>-0.46650602409638497</v>
      </c>
      <c r="BD341" s="1">
        <f t="shared" si="15"/>
        <v>0.60964698494491998</v>
      </c>
      <c r="BE341" s="1">
        <f t="shared" si="16"/>
        <v>-1.6004101585604249</v>
      </c>
      <c r="BF341">
        <f>VLOOKUP($B341,vols!$A$1:$E$506,4,0)</f>
        <v>175</v>
      </c>
      <c r="BG341">
        <f>VLOOKUP($B341,vols!$A$1:$E$506,5,0)</f>
        <v>162</v>
      </c>
    </row>
    <row r="342" spans="1:59" hidden="1" x14ac:dyDescent="0.15">
      <c r="A342">
        <v>118</v>
      </c>
      <c r="B342" t="s">
        <v>171</v>
      </c>
      <c r="D342" s="1">
        <v>12</v>
      </c>
      <c r="E342" s="1">
        <v>0.42657740524183901</v>
      </c>
      <c r="F342" s="1">
        <v>-4.6994732583991797E-3</v>
      </c>
      <c r="G342" s="1">
        <v>7.5885202315662597E-3</v>
      </c>
      <c r="H342" s="1">
        <v>8.7112113001386104E-2</v>
      </c>
      <c r="I342" s="1">
        <v>-0.59342155828051701</v>
      </c>
      <c r="J342" s="1">
        <v>0.33333333333333298</v>
      </c>
      <c r="K342" s="1">
        <v>3</v>
      </c>
      <c r="L342" s="1">
        <v>0.31804460490697201</v>
      </c>
      <c r="M342" s="2">
        <v>-9.9144036810020209E-3</v>
      </c>
      <c r="N342" s="1">
        <v>1.35397996794994E-3</v>
      </c>
      <c r="O342" s="1">
        <v>3.6796466786227403E-2</v>
      </c>
      <c r="P342" s="1">
        <v>-0.80831703804069099</v>
      </c>
      <c r="Q342" s="1">
        <v>0.33333333333333298</v>
      </c>
      <c r="R342" s="1">
        <v>9</v>
      </c>
      <c r="S342" s="1">
        <v>0.10853280033486699</v>
      </c>
      <c r="T342" s="1">
        <v>-2.7438743499231199E-3</v>
      </c>
      <c r="U342" s="1">
        <v>6.23454026361632E-3</v>
      </c>
      <c r="V342" s="1">
        <v>7.8959105007695707E-2</v>
      </c>
      <c r="W342" s="1">
        <v>-0.27800460500718099</v>
      </c>
      <c r="X342" s="1">
        <v>0.33333333333333298</v>
      </c>
      <c r="Y342" s="1">
        <v>0</v>
      </c>
      <c r="Z342" s="1">
        <v>0</v>
      </c>
      <c r="AA342" s="1"/>
      <c r="AB342" s="1">
        <v>0</v>
      </c>
      <c r="AC342" s="1">
        <v>0</v>
      </c>
      <c r="AD342" s="1">
        <v>0</v>
      </c>
      <c r="AE342" s="1">
        <v>0</v>
      </c>
      <c r="AF342" s="1">
        <v>12</v>
      </c>
      <c r="AG342" s="1">
        <v>0.42657740524183901</v>
      </c>
      <c r="AH342" s="1">
        <v>-4.6994732583991797E-3</v>
      </c>
      <c r="AI342" s="1">
        <v>7.5885202315662597E-3</v>
      </c>
      <c r="AJ342" s="1">
        <v>8.7112113001386104E-2</v>
      </c>
      <c r="AK342" s="1">
        <v>-0.59342155828051701</v>
      </c>
      <c r="AL342" s="1">
        <v>0.33333333333333298</v>
      </c>
      <c r="AM342" s="1">
        <v>4</v>
      </c>
      <c r="AN342" s="1">
        <v>5.4476703723694501E-2</v>
      </c>
      <c r="AO342" s="1">
        <v>-1.1438010440825999E-2</v>
      </c>
      <c r="AP342" s="1">
        <v>1.50416548398548E-3</v>
      </c>
      <c r="AQ342" s="1">
        <v>3.8783572346877397E-2</v>
      </c>
      <c r="AR342" s="1">
        <v>-1.17967580072565</v>
      </c>
      <c r="AS342" s="1">
        <v>0.25</v>
      </c>
      <c r="AT342" s="1">
        <v>8</v>
      </c>
      <c r="AU342" s="1">
        <v>0.37210070151814401</v>
      </c>
      <c r="AV342" s="1">
        <v>-8.4888058272671897E-4</v>
      </c>
      <c r="AW342" s="1">
        <v>6.0843547475807804E-3</v>
      </c>
      <c r="AX342" s="1">
        <v>7.8002273989806095E-2</v>
      </c>
      <c r="AY342" s="1">
        <v>-7.6179369845853398E-2</v>
      </c>
      <c r="AZ342" s="1">
        <v>0.375</v>
      </c>
      <c r="BA342" s="1">
        <v>34</v>
      </c>
      <c r="BB342" s="1">
        <v>0</v>
      </c>
      <c r="BC342" s="1">
        <v>-0.160514172709294</v>
      </c>
      <c r="BD342" s="1">
        <f t="shared" si="15"/>
        <v>0.53261487422743803</v>
      </c>
      <c r="BE342" s="1">
        <f t="shared" si="16"/>
        <v>0.26606323253254505</v>
      </c>
      <c r="BF342">
        <f>VLOOKUP($B342,vols!$A$1:$E$506,4,0)</f>
        <v>501</v>
      </c>
      <c r="BG342">
        <f>VLOOKUP($B342,vols!$A$1:$E$506,5,0)</f>
        <v>106</v>
      </c>
    </row>
    <row r="343" spans="1:59" hidden="1" x14ac:dyDescent="0.15">
      <c r="A343">
        <v>460</v>
      </c>
      <c r="B343" t="s">
        <v>513</v>
      </c>
      <c r="D343" s="1">
        <v>244</v>
      </c>
      <c r="E343" s="1">
        <v>1.7862406486975999</v>
      </c>
      <c r="F343" s="1">
        <v>-2.5343180576692702E-3</v>
      </c>
      <c r="G343" s="1">
        <v>4.2916128142944002E-2</v>
      </c>
      <c r="H343" s="1">
        <v>0.20716208181745999</v>
      </c>
      <c r="I343" s="1">
        <v>-2.9727413559991098</v>
      </c>
      <c r="J343" s="1">
        <v>0.45901639344262202</v>
      </c>
      <c r="K343" s="1">
        <v>121</v>
      </c>
      <c r="L343" s="1">
        <v>0.91407124185639299</v>
      </c>
      <c r="M343" s="2">
        <v>-2.2117817319430898E-3</v>
      </c>
      <c r="N343" s="1">
        <v>1.68271088579315E-2</v>
      </c>
      <c r="O343" s="1">
        <v>0.12971934650595299</v>
      </c>
      <c r="P343" s="1">
        <v>-2.0631123789452102</v>
      </c>
      <c r="Q343" s="1">
        <v>0.47933884297520601</v>
      </c>
      <c r="R343" s="1">
        <v>123</v>
      </c>
      <c r="S343" s="1">
        <v>0.87216940684121402</v>
      </c>
      <c r="T343" s="1">
        <v>-2.85421064302065E-3</v>
      </c>
      <c r="U343" s="1">
        <v>2.6089019285012401E-2</v>
      </c>
      <c r="V343" s="1">
        <v>0.161520956179105</v>
      </c>
      <c r="W343" s="1">
        <v>-2.1558422305424898</v>
      </c>
      <c r="X343" s="1">
        <v>0.439024390243902</v>
      </c>
      <c r="Y343" s="1">
        <v>117</v>
      </c>
      <c r="Z343" s="1">
        <v>0.64959211744482104</v>
      </c>
      <c r="AA343" s="1">
        <v>-2.3499818331272201E-3</v>
      </c>
      <c r="AB343" s="1">
        <v>1.50021964717242E-2</v>
      </c>
      <c r="AC343" s="1">
        <v>0.122483453869182</v>
      </c>
      <c r="AD343" s="1">
        <v>-2.2255895309247502</v>
      </c>
      <c r="AE343" s="1">
        <v>0.45299145299145299</v>
      </c>
      <c r="AF343" s="1">
        <v>127</v>
      </c>
      <c r="AG343" s="1">
        <v>1.1366485312527801</v>
      </c>
      <c r="AH343" s="1">
        <v>-2.7026881525265898E-3</v>
      </c>
      <c r="AI343" s="1">
        <v>2.7913931671219701E-2</v>
      </c>
      <c r="AJ343" s="1">
        <v>0.16707462904708101</v>
      </c>
      <c r="AK343" s="1">
        <v>-2.0544196167220101</v>
      </c>
      <c r="AL343" s="1">
        <v>0.464566929133858</v>
      </c>
      <c r="AM343" s="1">
        <v>72</v>
      </c>
      <c r="AN343" s="1">
        <v>0.72023270594323896</v>
      </c>
      <c r="AO343" s="1">
        <v>-2.24291943787604E-3</v>
      </c>
      <c r="AP343" s="1">
        <v>1.5118355379180701E-2</v>
      </c>
      <c r="AQ343" s="1">
        <v>0.122956721569748</v>
      </c>
      <c r="AR343" s="1">
        <v>-1.3133905773135599</v>
      </c>
      <c r="AS343" s="1">
        <v>0.48611111111111099</v>
      </c>
      <c r="AT343" s="1">
        <v>172</v>
      </c>
      <c r="AU343" s="1">
        <v>1.0660079427543601</v>
      </c>
      <c r="AV343" s="1">
        <v>-2.6570122133716899E-3</v>
      </c>
      <c r="AW343" s="1">
        <v>2.77977727637632E-2</v>
      </c>
      <c r="AX343" s="1">
        <v>0.16672664083392</v>
      </c>
      <c r="AY343" s="1">
        <v>-2.7251139122939798</v>
      </c>
      <c r="AZ343" s="1">
        <v>0.44767441860465101</v>
      </c>
      <c r="BA343" s="1">
        <v>771</v>
      </c>
      <c r="BB343" s="1">
        <v>0</v>
      </c>
      <c r="BC343" s="1">
        <v>0.55696391291380798</v>
      </c>
      <c r="BD343" s="1">
        <f t="shared" si="15"/>
        <v>0.50904402984055208</v>
      </c>
      <c r="BE343" s="1">
        <f t="shared" si="16"/>
        <v>0.57968461833897211</v>
      </c>
      <c r="BF343">
        <f>VLOOKUP($B343,vols!$A$1:$E$506,4,0)</f>
        <v>484</v>
      </c>
      <c r="BG343">
        <f>VLOOKUP($B343,vols!$A$1:$E$506,5,0)</f>
        <v>496</v>
      </c>
    </row>
    <row r="344" spans="1:59" hidden="1" x14ac:dyDescent="0.15">
      <c r="A344">
        <v>395</v>
      </c>
      <c r="B344" t="s">
        <v>448</v>
      </c>
      <c r="D344" s="1">
        <v>241</v>
      </c>
      <c r="E344" s="1">
        <v>3.03378342471466</v>
      </c>
      <c r="F344" s="1">
        <v>-3.3603070237390102E-3</v>
      </c>
      <c r="G344" s="1">
        <v>0.11617582002790899</v>
      </c>
      <c r="H344" s="1">
        <v>0.34084574227634001</v>
      </c>
      <c r="I344" s="1">
        <v>-2.3759545515006799</v>
      </c>
      <c r="J344" s="1">
        <v>0.42323651452282102</v>
      </c>
      <c r="K344" s="1">
        <v>133</v>
      </c>
      <c r="L344" s="1">
        <v>2.55833663445785</v>
      </c>
      <c r="M344" s="2">
        <v>-1.9338673496230199E-3</v>
      </c>
      <c r="N344" s="1">
        <v>5.3209334946840998E-2</v>
      </c>
      <c r="O344" s="1">
        <v>0.23067148706946999</v>
      </c>
      <c r="P344" s="1">
        <v>-1.1150244911821201</v>
      </c>
      <c r="Q344" s="1">
        <v>0.50375939849623996</v>
      </c>
      <c r="R344" s="1">
        <v>108</v>
      </c>
      <c r="S344" s="1">
        <v>0.47544679025680497</v>
      </c>
      <c r="T344" s="1">
        <v>-5.1169410668633298E-3</v>
      </c>
      <c r="U344" s="1">
        <v>6.2966485081068696E-2</v>
      </c>
      <c r="V344" s="1">
        <v>0.25093123576204801</v>
      </c>
      <c r="W344" s="1">
        <v>-2.20231504277643</v>
      </c>
      <c r="X344" s="1">
        <v>0.32407407407407401</v>
      </c>
      <c r="Y344" s="1">
        <v>122</v>
      </c>
      <c r="Z344" s="1">
        <v>0.56784690068250299</v>
      </c>
      <c r="AA344" s="1">
        <v>-4.5937257602992904E-3</v>
      </c>
      <c r="AB344" s="1">
        <v>6.2030405067677097E-2</v>
      </c>
      <c r="AC344" s="1">
        <v>0.24905903932135601</v>
      </c>
      <c r="AD344" s="1">
        <v>-2.2502075985019498</v>
      </c>
      <c r="AE344" s="1">
        <v>0.40983606557377</v>
      </c>
      <c r="AF344" s="1">
        <v>119</v>
      </c>
      <c r="AG344" s="1">
        <v>2.4659365240321498</v>
      </c>
      <c r="AH344" s="1">
        <v>-2.0957936971814101E-3</v>
      </c>
      <c r="AI344" s="1">
        <v>5.4145414960232598E-2</v>
      </c>
      <c r="AJ344" s="1">
        <v>0.23269167359455001</v>
      </c>
      <c r="AK344" s="1">
        <v>-1.0718022098167099</v>
      </c>
      <c r="AL344" s="1">
        <v>0.436974789915966</v>
      </c>
      <c r="AM344" s="1">
        <v>63</v>
      </c>
      <c r="AN344" s="1">
        <v>0.38872083024725801</v>
      </c>
      <c r="AO344" s="1">
        <v>-2.4129758572905102E-3</v>
      </c>
      <c r="AP344" s="1">
        <v>2.98375281147128E-2</v>
      </c>
      <c r="AQ344" s="1">
        <v>0.172735428082118</v>
      </c>
      <c r="AR344" s="1">
        <v>-0.88005964206157405</v>
      </c>
      <c r="AS344" s="1">
        <v>0.44444444444444398</v>
      </c>
      <c r="AT344" s="1">
        <v>178</v>
      </c>
      <c r="AU344" s="1">
        <v>2.6450625944674</v>
      </c>
      <c r="AV344" s="1">
        <v>-3.69559839163932E-3</v>
      </c>
      <c r="AW344" s="1">
        <v>8.6338291913196905E-2</v>
      </c>
      <c r="AX344" s="1">
        <v>0.29383378279768402</v>
      </c>
      <c r="AY344" s="1">
        <v>-2.2387368377064001</v>
      </c>
      <c r="AZ344" s="1">
        <v>0.41573033707865098</v>
      </c>
      <c r="BA344" s="1">
        <v>767</v>
      </c>
      <c r="BB344" s="1">
        <v>0</v>
      </c>
      <c r="BC344" s="1">
        <v>2.1438474870017301</v>
      </c>
      <c r="BD344" s="1">
        <f t="shared" si="15"/>
        <v>0.50121510746566988</v>
      </c>
      <c r="BE344" s="1">
        <f t="shared" si="16"/>
        <v>0.32208903703041969</v>
      </c>
      <c r="BF344">
        <f>VLOOKUP($B344,vols!$A$1:$E$506,4,0)</f>
        <v>201</v>
      </c>
      <c r="BG344">
        <f>VLOOKUP($B344,vols!$A$1:$E$506,5,0)</f>
        <v>236</v>
      </c>
    </row>
    <row r="345" spans="1:59" hidden="1" x14ac:dyDescent="0.15">
      <c r="A345">
        <v>126</v>
      </c>
      <c r="B345" t="s">
        <v>179</v>
      </c>
      <c r="D345" s="1">
        <v>241</v>
      </c>
      <c r="E345" s="1">
        <v>2.05028341115159</v>
      </c>
      <c r="F345" s="1">
        <v>-1.1009207716461699E-3</v>
      </c>
      <c r="G345" s="1">
        <v>3.01175830699753E-2</v>
      </c>
      <c r="H345" s="1">
        <v>0.17354418189606699</v>
      </c>
      <c r="I345" s="1">
        <v>-1.5288435663353099</v>
      </c>
      <c r="J345" s="1">
        <v>0.46473029045643099</v>
      </c>
      <c r="K345" s="1">
        <v>135</v>
      </c>
      <c r="L345" s="1">
        <v>1.1681173762646</v>
      </c>
      <c r="M345" s="2">
        <v>-1.0326416298499701E-3</v>
      </c>
      <c r="N345" s="1">
        <v>1.37890818500892E-2</v>
      </c>
      <c r="O345" s="1">
        <v>0.117426921317427</v>
      </c>
      <c r="P345" s="1">
        <v>-1.1871776800900999</v>
      </c>
      <c r="Q345" s="1">
        <v>0.48888888888888798</v>
      </c>
      <c r="R345" s="1">
        <v>106</v>
      </c>
      <c r="S345" s="1">
        <v>0.88216603488699097</v>
      </c>
      <c r="T345" s="1">
        <v>-1.1878800560092501E-3</v>
      </c>
      <c r="U345" s="1">
        <v>1.6328501219886001E-2</v>
      </c>
      <c r="V345" s="1">
        <v>0.127783023989441</v>
      </c>
      <c r="W345" s="1">
        <v>-0.98538351970278704</v>
      </c>
      <c r="X345" s="1">
        <v>0.43396226415094302</v>
      </c>
      <c r="Y345" s="1">
        <v>118</v>
      </c>
      <c r="Z345" s="1">
        <v>0.85371976021379303</v>
      </c>
      <c r="AA345" s="1">
        <v>-7.8659896137174296E-4</v>
      </c>
      <c r="AB345" s="1">
        <v>1.6153406618034299E-2</v>
      </c>
      <c r="AC345" s="1">
        <v>0.127096052724049</v>
      </c>
      <c r="AD345" s="1">
        <v>-0.73030338434973596</v>
      </c>
      <c r="AE345" s="1">
        <v>0.44067796610169402</v>
      </c>
      <c r="AF345" s="1">
        <v>123</v>
      </c>
      <c r="AG345" s="1">
        <v>1.1965636509377999</v>
      </c>
      <c r="AH345" s="1">
        <v>-1.40246527255985E-3</v>
      </c>
      <c r="AI345" s="1">
        <v>1.3964176451941E-2</v>
      </c>
      <c r="AJ345" s="1">
        <v>0.11817011657750399</v>
      </c>
      <c r="AK345" s="1">
        <v>-1.4597872416561499</v>
      </c>
      <c r="AL345" s="1">
        <v>0.48780487804877998</v>
      </c>
      <c r="AM345" s="1">
        <v>64</v>
      </c>
      <c r="AN345" s="1">
        <v>0.23067489079975301</v>
      </c>
      <c r="AO345" s="1">
        <v>-2.4184439616248602E-3</v>
      </c>
      <c r="AP345" s="1">
        <v>8.2592669294848202E-3</v>
      </c>
      <c r="AQ345" s="1">
        <v>9.08805090736447E-2</v>
      </c>
      <c r="AR345" s="1">
        <v>-1.70312001023856</v>
      </c>
      <c r="AS345" s="1">
        <v>0.359375</v>
      </c>
      <c r="AT345" s="1">
        <v>177</v>
      </c>
      <c r="AU345" s="1">
        <v>1.81960852035184</v>
      </c>
      <c r="AV345" s="1">
        <v>-6.2452820577817104E-4</v>
      </c>
      <c r="AW345" s="1">
        <v>2.18583161404905E-2</v>
      </c>
      <c r="AX345" s="1">
        <v>0.14784558207971699</v>
      </c>
      <c r="AY345" s="1">
        <v>-0.74768208063960095</v>
      </c>
      <c r="AZ345" s="1">
        <v>0.50282485875706195</v>
      </c>
      <c r="BA345" s="1">
        <v>799</v>
      </c>
      <c r="BB345" s="1">
        <v>0</v>
      </c>
      <c r="BC345" s="1">
        <v>1.32325925925925</v>
      </c>
      <c r="BD345" s="1">
        <f t="shared" si="15"/>
        <v>0.49634926109258992</v>
      </c>
      <c r="BE345" s="1">
        <f t="shared" si="16"/>
        <v>-0.1266956083214501</v>
      </c>
      <c r="BF345">
        <f>VLOOKUP($B345,vols!$A$1:$E$506,4,0)</f>
        <v>425</v>
      </c>
      <c r="BG345">
        <f>VLOOKUP($B345,vols!$A$1:$E$506,5,0)</f>
        <v>479</v>
      </c>
    </row>
    <row r="346" spans="1:59" hidden="1" x14ac:dyDescent="0.15">
      <c r="A346">
        <v>285</v>
      </c>
      <c r="B346" t="s">
        <v>338</v>
      </c>
      <c r="D346" s="1">
        <v>78</v>
      </c>
      <c r="E346" s="1">
        <v>1.1447315709480299</v>
      </c>
      <c r="F346" s="1">
        <v>-1.85273092222415E-3</v>
      </c>
      <c r="G346" s="1">
        <v>3.9613938632195402E-2</v>
      </c>
      <c r="H346" s="1">
        <v>0.19903250647116699</v>
      </c>
      <c r="I346" s="1">
        <v>-0.72607743577011297</v>
      </c>
      <c r="J346" s="1">
        <v>0.512820512820512</v>
      </c>
      <c r="K346" s="1">
        <v>39</v>
      </c>
      <c r="L346" s="1">
        <v>1.0505513676932701</v>
      </c>
      <c r="M346" s="2">
        <v>-8.2411568321133196E-4</v>
      </c>
      <c r="N346" s="1">
        <v>1.4111973649397E-2</v>
      </c>
      <c r="O346" s="1">
        <v>0.118793828330418</v>
      </c>
      <c r="P346" s="1">
        <v>-0.27055708277912199</v>
      </c>
      <c r="Q346" s="1">
        <v>0.56410256410256399</v>
      </c>
      <c r="R346" s="1">
        <v>39</v>
      </c>
      <c r="S346" s="1">
        <v>9.4180203254761799E-2</v>
      </c>
      <c r="T346" s="1">
        <v>-2.8813461612369699E-3</v>
      </c>
      <c r="U346" s="1">
        <v>2.55019649827984E-2</v>
      </c>
      <c r="V346" s="1">
        <v>0.15969334670799001</v>
      </c>
      <c r="W346" s="1">
        <v>-0.70367678181184501</v>
      </c>
      <c r="X346" s="1">
        <v>0.46153846153846101</v>
      </c>
      <c r="Y346" s="1">
        <v>0</v>
      </c>
      <c r="Z346" s="1">
        <v>0</v>
      </c>
      <c r="AA346" s="1"/>
      <c r="AB346" s="1">
        <v>0</v>
      </c>
      <c r="AC346" s="1">
        <v>0</v>
      </c>
      <c r="AD346" s="1">
        <v>0</v>
      </c>
      <c r="AE346" s="1">
        <v>0</v>
      </c>
      <c r="AF346" s="1">
        <v>78</v>
      </c>
      <c r="AG346" s="1">
        <v>1.1447315709480299</v>
      </c>
      <c r="AH346" s="1">
        <v>-1.85273092222415E-3</v>
      </c>
      <c r="AI346" s="1">
        <v>3.9613938632195402E-2</v>
      </c>
      <c r="AJ346" s="1">
        <v>0.19903250647116699</v>
      </c>
      <c r="AK346" s="1">
        <v>-0.72607743577011297</v>
      </c>
      <c r="AL346" s="1">
        <v>0.512820512820512</v>
      </c>
      <c r="AM346" s="1">
        <v>24</v>
      </c>
      <c r="AN346" s="1">
        <v>0.706327772189004</v>
      </c>
      <c r="AO346" s="1">
        <v>-1.83674536226982E-4</v>
      </c>
      <c r="AP346" s="1">
        <v>1.1825821768025499E-2</v>
      </c>
      <c r="AQ346" s="1">
        <v>0.10874659428242101</v>
      </c>
      <c r="AR346" s="1">
        <v>-4.0536339538130801E-2</v>
      </c>
      <c r="AS346" s="1">
        <v>0.625</v>
      </c>
      <c r="AT346" s="1">
        <v>54</v>
      </c>
      <c r="AU346" s="1">
        <v>0.43840379875903401</v>
      </c>
      <c r="AV346" s="1">
        <v>-2.5945337604451101E-3</v>
      </c>
      <c r="AW346" s="1">
        <v>2.77881168641699E-2</v>
      </c>
      <c r="AX346" s="1">
        <v>0.16669768104016899</v>
      </c>
      <c r="AY346" s="1">
        <v>-0.84047253800894395</v>
      </c>
      <c r="AZ346" s="1">
        <v>0.46296296296296202</v>
      </c>
      <c r="BA346" s="1">
        <v>269</v>
      </c>
      <c r="BB346" s="1">
        <v>0</v>
      </c>
      <c r="BC346" s="1">
        <v>-5.1543624161073803E-2</v>
      </c>
      <c r="BD346" s="1">
        <f t="shared" si="15"/>
        <v>0.48994742292010784</v>
      </c>
      <c r="BE346" s="1">
        <f t="shared" si="16"/>
        <v>1.0931879467869561</v>
      </c>
      <c r="BF346">
        <f>VLOOKUP($B346,vols!$A$1:$E$506,4,0)</f>
        <v>39</v>
      </c>
      <c r="BG346">
        <f>VLOOKUP($B346,vols!$A$1:$E$506,5,0)</f>
        <v>53</v>
      </c>
    </row>
    <row r="347" spans="1:59" hidden="1" x14ac:dyDescent="0.15">
      <c r="A347">
        <v>257</v>
      </c>
      <c r="B347" t="s">
        <v>310</v>
      </c>
      <c r="D347" s="1">
        <v>246</v>
      </c>
      <c r="E347" s="1">
        <v>1.7848579372162101</v>
      </c>
      <c r="F347" s="1">
        <v>-2.1436731826856301E-3</v>
      </c>
      <c r="G347" s="1">
        <v>3.6386537494605797E-2</v>
      </c>
      <c r="H347" s="1">
        <v>0.190752555669919</v>
      </c>
      <c r="I347" s="1">
        <v>-2.7533048137336098</v>
      </c>
      <c r="J347" s="1">
        <v>0.422764227642276</v>
      </c>
      <c r="K347" s="1">
        <v>134</v>
      </c>
      <c r="L347" s="1">
        <v>1.00470850382124</v>
      </c>
      <c r="M347" s="2">
        <v>-1.84128183138861E-3</v>
      </c>
      <c r="N347" s="1">
        <v>1.4953234186991101E-2</v>
      </c>
      <c r="O347" s="1">
        <v>0.122283417465293</v>
      </c>
      <c r="P347" s="1">
        <v>-2.0177042032383699</v>
      </c>
      <c r="Q347" s="1">
        <v>0.43283582089552203</v>
      </c>
      <c r="R347" s="1">
        <v>112</v>
      </c>
      <c r="S347" s="1">
        <v>0.78014943339496801</v>
      </c>
      <c r="T347" s="1">
        <v>-2.5087222013685101E-3</v>
      </c>
      <c r="U347" s="1">
        <v>2.1433303307614698E-2</v>
      </c>
      <c r="V347" s="1">
        <v>0.14640117249398801</v>
      </c>
      <c r="W347" s="1">
        <v>-1.90208971422916</v>
      </c>
      <c r="X347" s="1">
        <v>0.41071428571428498</v>
      </c>
      <c r="Y347" s="1">
        <v>118</v>
      </c>
      <c r="Z347" s="1">
        <v>0.92612934145312498</v>
      </c>
      <c r="AA347" s="1">
        <v>-2.3131192333178999E-3</v>
      </c>
      <c r="AB347" s="1">
        <v>1.9914201533802599E-2</v>
      </c>
      <c r="AC347" s="1">
        <v>0.141117686821328</v>
      </c>
      <c r="AD347" s="1">
        <v>-1.9177961061737701</v>
      </c>
      <c r="AE347" s="1">
        <v>0.39830508474576198</v>
      </c>
      <c r="AF347" s="1">
        <v>128</v>
      </c>
      <c r="AG347" s="1">
        <v>0.85872859576309102</v>
      </c>
      <c r="AH347" s="1">
        <v>-1.98878890202956E-3</v>
      </c>
      <c r="AI347" s="1">
        <v>1.6472335960803101E-2</v>
      </c>
      <c r="AJ347" s="1">
        <v>0.12834459848705401</v>
      </c>
      <c r="AK347" s="1">
        <v>-1.9834491085767101</v>
      </c>
      <c r="AL347" s="1">
        <v>0.4453125</v>
      </c>
      <c r="AM347" s="1">
        <v>64</v>
      </c>
      <c r="AN347" s="1">
        <v>0.24656868470631599</v>
      </c>
      <c r="AO347" s="1">
        <v>-3.7234248472358799E-3</v>
      </c>
      <c r="AP347" s="1">
        <v>9.9291325974328291E-3</v>
      </c>
      <c r="AQ347" s="1">
        <v>9.9645032979234993E-2</v>
      </c>
      <c r="AR347" s="1">
        <v>-2.3914808706296</v>
      </c>
      <c r="AS347" s="1">
        <v>0.390625</v>
      </c>
      <c r="AT347" s="1">
        <v>182</v>
      </c>
      <c r="AU347" s="1">
        <v>1.5382892525098999</v>
      </c>
      <c r="AV347" s="1">
        <v>-1.58508695875626E-3</v>
      </c>
      <c r="AW347" s="1">
        <v>2.6457404897172999E-2</v>
      </c>
      <c r="AX347" s="1">
        <v>0.16265732352763199</v>
      </c>
      <c r="AY347" s="1">
        <v>-1.7638353645118401</v>
      </c>
      <c r="AZ347" s="1">
        <v>0.43406593406593402</v>
      </c>
      <c r="BA347" s="1">
        <v>752</v>
      </c>
      <c r="BB347" s="1">
        <v>0</v>
      </c>
      <c r="BC347" s="1">
        <v>1.05004691898655</v>
      </c>
      <c r="BD347" s="1">
        <f t="shared" si="15"/>
        <v>0.48824233352334989</v>
      </c>
      <c r="BE347" s="1">
        <f t="shared" si="16"/>
        <v>-0.19131832322345899</v>
      </c>
      <c r="BF347">
        <f>VLOOKUP($B347,vols!$A$1:$E$506,4,0)</f>
        <v>469</v>
      </c>
      <c r="BG347">
        <f>VLOOKUP($B347,vols!$A$1:$E$506,5,0)</f>
        <v>480</v>
      </c>
    </row>
    <row r="348" spans="1:59" hidden="1" x14ac:dyDescent="0.15">
      <c r="A348">
        <v>290</v>
      </c>
      <c r="B348" t="s">
        <v>343</v>
      </c>
      <c r="D348" s="1">
        <v>157</v>
      </c>
      <c r="E348" s="1">
        <v>1.7427581398987499</v>
      </c>
      <c r="F348" s="1">
        <v>-4.0758422702189198E-3</v>
      </c>
      <c r="G348" s="1">
        <v>6.4195799515811905E-2</v>
      </c>
      <c r="H348" s="1">
        <v>0.25336890005644302</v>
      </c>
      <c r="I348" s="1">
        <v>-2.52559503665137</v>
      </c>
      <c r="J348" s="1">
        <v>0.39490445859872603</v>
      </c>
      <c r="K348" s="1">
        <v>92</v>
      </c>
      <c r="L348" s="1">
        <v>2.2843389789288899</v>
      </c>
      <c r="M348" s="2">
        <v>-1.44583625582126E-3</v>
      </c>
      <c r="N348" s="1">
        <v>3.23578482147115E-2</v>
      </c>
      <c r="O348" s="1">
        <v>0.17988287360032701</v>
      </c>
      <c r="P348" s="1">
        <v>-0.73946414615934597</v>
      </c>
      <c r="Q348" s="1">
        <v>0.48913043478260798</v>
      </c>
      <c r="R348" s="1">
        <v>65</v>
      </c>
      <c r="S348" s="1">
        <v>-0.54158083903013898</v>
      </c>
      <c r="T348" s="1">
        <v>-7.7983123213663701E-3</v>
      </c>
      <c r="U348" s="1">
        <v>3.1837951301100301E-2</v>
      </c>
      <c r="V348" s="1">
        <v>0.178431923436083</v>
      </c>
      <c r="W348" s="1">
        <v>-2.8408050035418002</v>
      </c>
      <c r="X348" s="1">
        <v>0.261538461538461</v>
      </c>
      <c r="Y348" s="1">
        <v>21</v>
      </c>
      <c r="Z348" s="1">
        <v>0.87040809961217802</v>
      </c>
      <c r="AA348" s="1">
        <v>-1.61330955354261E-3</v>
      </c>
      <c r="AB348" s="1">
        <v>1.11203335357376E-2</v>
      </c>
      <c r="AC348" s="1">
        <v>0.10545299206631099</v>
      </c>
      <c r="AD348" s="1">
        <v>-0.32127585913437501</v>
      </c>
      <c r="AE348" s="1">
        <v>0.57142857142857095</v>
      </c>
      <c r="AF348" s="1">
        <v>136</v>
      </c>
      <c r="AG348" s="1">
        <v>0.87235004028657204</v>
      </c>
      <c r="AH348" s="1">
        <v>-4.45608629264687E-3</v>
      </c>
      <c r="AI348" s="1">
        <v>5.3075465980074198E-2</v>
      </c>
      <c r="AJ348" s="1">
        <v>0.230381131996685</v>
      </c>
      <c r="AK348" s="1">
        <v>-2.6305441359177499</v>
      </c>
      <c r="AL348" s="1">
        <v>0.36764705882352899</v>
      </c>
      <c r="AM348" s="1">
        <v>38</v>
      </c>
      <c r="AN348" s="1">
        <v>0.273441140507588</v>
      </c>
      <c r="AO348" s="1">
        <v>-3.66724607939054E-3</v>
      </c>
      <c r="AP348" s="1">
        <v>1.7626373729343399E-2</v>
      </c>
      <c r="AQ348" s="1">
        <v>0.13276435413673099</v>
      </c>
      <c r="AR348" s="1">
        <v>-1.04964432601631</v>
      </c>
      <c r="AS348" s="1">
        <v>0.47368421052631499</v>
      </c>
      <c r="AT348" s="1">
        <v>119</v>
      </c>
      <c r="AU348" s="1">
        <v>1.4693169993911599</v>
      </c>
      <c r="AV348" s="1">
        <v>-4.2063183647691503E-3</v>
      </c>
      <c r="AW348" s="1">
        <v>4.6569425786468402E-2</v>
      </c>
      <c r="AX348" s="1">
        <v>0.215799503675213</v>
      </c>
      <c r="AY348" s="1">
        <v>-2.3195228760158701</v>
      </c>
      <c r="AZ348" s="1">
        <v>0.369747899159663</v>
      </c>
      <c r="BA348" s="1">
        <v>470</v>
      </c>
      <c r="BB348" s="1">
        <v>0</v>
      </c>
      <c r="BC348" s="1">
        <v>0.98847826086956503</v>
      </c>
      <c r="BD348" s="1">
        <f t="shared" si="15"/>
        <v>0.48083873852159487</v>
      </c>
      <c r="BE348" s="1">
        <f t="shared" si="16"/>
        <v>-0.11612822058299299</v>
      </c>
      <c r="BF348">
        <f>VLOOKUP($B348,vols!$A$1:$E$506,4,0)</f>
        <v>352</v>
      </c>
      <c r="BG348">
        <f>VLOOKUP($B348,vols!$A$1:$E$506,5,0)</f>
        <v>359</v>
      </c>
    </row>
    <row r="349" spans="1:59" hidden="1" x14ac:dyDescent="0.15">
      <c r="A349">
        <v>324</v>
      </c>
      <c r="B349" t="s">
        <v>377</v>
      </c>
      <c r="D349" s="1">
        <v>42</v>
      </c>
      <c r="E349" s="1">
        <v>0.46792643816595603</v>
      </c>
      <c r="F349" s="1">
        <v>-1.8893441053323299E-3</v>
      </c>
      <c r="G349" s="1">
        <v>9.3587817193932499E-3</v>
      </c>
      <c r="H349" s="1">
        <v>9.6740796561705297E-2</v>
      </c>
      <c r="I349" s="1">
        <v>-0.82025841469419603</v>
      </c>
      <c r="J349" s="1">
        <v>0.5</v>
      </c>
      <c r="K349" s="1">
        <v>15</v>
      </c>
      <c r="L349" s="1">
        <v>0.26463836125510698</v>
      </c>
      <c r="M349" s="2">
        <v>-1.9704290687853599E-3</v>
      </c>
      <c r="N349" s="1">
        <v>2.5601662862802001E-3</v>
      </c>
      <c r="O349" s="1">
        <v>5.0598085796601099E-2</v>
      </c>
      <c r="P349" s="1">
        <v>-0.58414138729662901</v>
      </c>
      <c r="Q349" s="1">
        <v>0.46666666666666601</v>
      </c>
      <c r="R349" s="1">
        <v>27</v>
      </c>
      <c r="S349" s="1">
        <v>0.20328807691084899</v>
      </c>
      <c r="T349" s="1">
        <v>-1.8442969034139899E-3</v>
      </c>
      <c r="U349" s="1">
        <v>6.7986154331130403E-3</v>
      </c>
      <c r="V349" s="1">
        <v>8.2453716915085407E-2</v>
      </c>
      <c r="W349" s="1">
        <v>-0.60392688474504896</v>
      </c>
      <c r="X349" s="1">
        <v>0.51851851851851805</v>
      </c>
      <c r="Y349" s="1">
        <v>0</v>
      </c>
      <c r="Z349" s="1">
        <v>0</v>
      </c>
      <c r="AA349" s="1"/>
      <c r="AB349" s="1">
        <v>0</v>
      </c>
      <c r="AC349" s="1">
        <v>0</v>
      </c>
      <c r="AD349" s="1">
        <v>0</v>
      </c>
      <c r="AE349" s="1">
        <v>0</v>
      </c>
      <c r="AF349" s="1">
        <v>42</v>
      </c>
      <c r="AG349" s="1">
        <v>0.46792643816595603</v>
      </c>
      <c r="AH349" s="1">
        <v>-1.8893441053323299E-3</v>
      </c>
      <c r="AI349" s="1">
        <v>9.3587817193932499E-3</v>
      </c>
      <c r="AJ349" s="1">
        <v>9.6740796561705297E-2</v>
      </c>
      <c r="AK349" s="1">
        <v>-0.82025841469419603</v>
      </c>
      <c r="AL349" s="1">
        <v>0.5</v>
      </c>
      <c r="AM349" s="1">
        <v>12</v>
      </c>
      <c r="AN349" s="1">
        <v>0.282858965038357</v>
      </c>
      <c r="AO349" s="1">
        <v>-1.10126925462298E-3</v>
      </c>
      <c r="AP349" s="1">
        <v>2.5979759272133098E-3</v>
      </c>
      <c r="AQ349" s="1">
        <v>5.0970343605015199E-2</v>
      </c>
      <c r="AR349" s="1">
        <v>-0.25927294424155101</v>
      </c>
      <c r="AS349" s="1">
        <v>0.58333333333333304</v>
      </c>
      <c r="AT349" s="1">
        <v>30</v>
      </c>
      <c r="AU349" s="1">
        <v>0.185067473127599</v>
      </c>
      <c r="AV349" s="1">
        <v>-2.2045740456160699E-3</v>
      </c>
      <c r="AW349" s="1">
        <v>6.7608057921799301E-3</v>
      </c>
      <c r="AX349" s="1">
        <v>8.2224119284915007E-2</v>
      </c>
      <c r="AY349" s="1">
        <v>-0.80435305289570902</v>
      </c>
      <c r="AZ349" s="1">
        <v>0.46666666666666601</v>
      </c>
      <c r="BA349" s="1">
        <v>142</v>
      </c>
      <c r="BB349" s="1">
        <v>0</v>
      </c>
      <c r="BC349" s="1">
        <v>-0.29556962025316402</v>
      </c>
      <c r="BD349" s="1">
        <f t="shared" si="15"/>
        <v>0.48063709338076299</v>
      </c>
      <c r="BE349" s="1">
        <f t="shared" si="16"/>
        <v>0.172356817912792</v>
      </c>
      <c r="BF349">
        <f>VLOOKUP($B349,vols!$A$1:$E$506,4,0)</f>
        <v>194</v>
      </c>
      <c r="BG349">
        <f>VLOOKUP($B349,vols!$A$1:$E$506,5,0)</f>
        <v>161</v>
      </c>
    </row>
    <row r="350" spans="1:59" hidden="1" x14ac:dyDescent="0.15">
      <c r="A350">
        <v>23</v>
      </c>
      <c r="B350" t="s">
        <v>76</v>
      </c>
      <c r="D350" s="1">
        <v>235</v>
      </c>
      <c r="E350" s="1">
        <v>3.92</v>
      </c>
      <c r="F350" s="1">
        <v>0</v>
      </c>
      <c r="G350" s="1">
        <v>0.12</v>
      </c>
      <c r="H350" s="1">
        <v>0.34</v>
      </c>
      <c r="I350" s="1">
        <v>-1.48</v>
      </c>
      <c r="J350" s="1">
        <v>0.5</v>
      </c>
      <c r="K350" s="1">
        <v>122</v>
      </c>
      <c r="L350" s="1">
        <v>2.61</v>
      </c>
      <c r="M350" s="2">
        <v>0</v>
      </c>
      <c r="N350" s="1">
        <v>0.04</v>
      </c>
      <c r="O350" s="1">
        <v>0.19</v>
      </c>
      <c r="P350" s="1">
        <v>-0.52</v>
      </c>
      <c r="Q350" s="1">
        <v>0.59</v>
      </c>
      <c r="R350" s="1">
        <v>113</v>
      </c>
      <c r="S350" s="1">
        <v>1.31</v>
      </c>
      <c r="T350" s="1">
        <v>0</v>
      </c>
      <c r="U350" s="1">
        <v>0.08</v>
      </c>
      <c r="V350" s="1">
        <v>0.28999999999999998</v>
      </c>
      <c r="W350" s="1">
        <v>-1.43</v>
      </c>
      <c r="X350" s="1">
        <v>0.4</v>
      </c>
      <c r="Y350" s="1">
        <v>107</v>
      </c>
      <c r="Z350" s="1">
        <v>2.2799999999999998</v>
      </c>
      <c r="AA350" s="1">
        <v>0</v>
      </c>
      <c r="AB350" s="1">
        <v>0.04</v>
      </c>
      <c r="AC350" s="1">
        <v>0.19</v>
      </c>
      <c r="AD350" s="1">
        <v>-0.3</v>
      </c>
      <c r="AE350" s="1">
        <v>0.59</v>
      </c>
      <c r="AF350" s="1">
        <v>128</v>
      </c>
      <c r="AG350" s="1">
        <v>1.64</v>
      </c>
      <c r="AH350" s="1">
        <v>0</v>
      </c>
      <c r="AI350" s="1">
        <v>0.08</v>
      </c>
      <c r="AJ350" s="1">
        <v>0.28000000000000003</v>
      </c>
      <c r="AK350" s="1">
        <v>-1.58</v>
      </c>
      <c r="AL350" s="1">
        <v>0.42</v>
      </c>
      <c r="AM350" s="1">
        <v>79</v>
      </c>
      <c r="AN350" s="1">
        <v>1.62</v>
      </c>
      <c r="AO350" s="1">
        <v>0</v>
      </c>
      <c r="AP350" s="1">
        <v>0.03</v>
      </c>
      <c r="AQ350" s="1">
        <v>0.17</v>
      </c>
      <c r="AR350" s="1">
        <v>-0.5</v>
      </c>
      <c r="AS350" s="1">
        <v>0.61</v>
      </c>
      <c r="AT350" s="1">
        <v>156</v>
      </c>
      <c r="AU350" s="1">
        <v>2.2999999999999998</v>
      </c>
      <c r="AV350" s="1">
        <v>0</v>
      </c>
      <c r="AW350" s="1">
        <v>0.09</v>
      </c>
      <c r="AX350" s="1">
        <v>0.3</v>
      </c>
      <c r="AY350" s="1">
        <v>-1.42</v>
      </c>
      <c r="AZ350" s="1">
        <v>0.44</v>
      </c>
      <c r="BA350" s="1">
        <v>811</v>
      </c>
      <c r="BB350" s="1">
        <v>0</v>
      </c>
      <c r="BC350" s="1">
        <v>1.8195744680851</v>
      </c>
      <c r="BD350" s="1">
        <f t="shared" si="15"/>
        <v>0.48042553191489978</v>
      </c>
      <c r="BE350" s="1">
        <f t="shared" si="16"/>
        <v>-0.17957446808510014</v>
      </c>
      <c r="BF350">
        <f>VLOOKUP($B350,vols!$A$1:$E$506,4,0)</f>
        <v>445</v>
      </c>
      <c r="BG350">
        <f>VLOOKUP($B350,vols!$A$1:$E$506,5,0)</f>
        <v>488</v>
      </c>
    </row>
    <row r="351" spans="1:59" hidden="1" x14ac:dyDescent="0.15">
      <c r="A351">
        <v>466</v>
      </c>
      <c r="B351" t="s">
        <v>519</v>
      </c>
      <c r="D351" s="1">
        <v>246</v>
      </c>
      <c r="E351" s="1">
        <v>2.3696117660495002</v>
      </c>
      <c r="F351" s="1">
        <v>-1.7700495102840499E-3</v>
      </c>
      <c r="G351" s="1">
        <v>7.26212626665865E-2</v>
      </c>
      <c r="H351" s="1">
        <v>0.26948332539618503</v>
      </c>
      <c r="I351" s="1">
        <v>-1.6092354856540301</v>
      </c>
      <c r="J351" s="1">
        <v>0.5</v>
      </c>
      <c r="K351" s="1">
        <v>135</v>
      </c>
      <c r="L351" s="1">
        <v>1.8424496085634701</v>
      </c>
      <c r="M351" s="2">
        <v>-1.7656653436687001E-3</v>
      </c>
      <c r="N351" s="1">
        <v>3.01757817497517E-2</v>
      </c>
      <c r="O351" s="1">
        <v>0.173711777809542</v>
      </c>
      <c r="P351" s="1">
        <v>-1.3721857228162</v>
      </c>
      <c r="Q351" s="1">
        <v>0.52592592592592502</v>
      </c>
      <c r="R351" s="1">
        <v>111</v>
      </c>
      <c r="S351" s="1">
        <v>0.52716215748603001</v>
      </c>
      <c r="T351" s="1">
        <v>-1.7754300784029E-3</v>
      </c>
      <c r="U351" s="1">
        <v>4.2445480916834699E-2</v>
      </c>
      <c r="V351" s="1">
        <v>0.206023010648895</v>
      </c>
      <c r="W351" s="1">
        <v>-0.94793930061116305</v>
      </c>
      <c r="X351" s="1">
        <v>0.46846846846846801</v>
      </c>
      <c r="Y351" s="1">
        <v>118</v>
      </c>
      <c r="Z351" s="1">
        <v>1.2544686042959901</v>
      </c>
      <c r="AA351" s="1">
        <v>-1.70649925679303E-3</v>
      </c>
      <c r="AB351" s="1">
        <v>2.9734357805026999E-2</v>
      </c>
      <c r="AC351" s="1">
        <v>0.172436532686745</v>
      </c>
      <c r="AD351" s="1">
        <v>-1.15787768365474</v>
      </c>
      <c r="AE351" s="1">
        <v>0.49152542372881303</v>
      </c>
      <c r="AF351" s="1">
        <v>128</v>
      </c>
      <c r="AG351" s="1">
        <v>1.1151431617535099</v>
      </c>
      <c r="AH351" s="1">
        <v>-1.8281384138656999E-3</v>
      </c>
      <c r="AI351" s="1">
        <v>4.2886904861559501E-2</v>
      </c>
      <c r="AJ351" s="1">
        <v>0.207091537397257</v>
      </c>
      <c r="AK351" s="1">
        <v>-1.12994340529681</v>
      </c>
      <c r="AL351" s="1">
        <v>0.5078125</v>
      </c>
      <c r="AM351" s="1">
        <v>70</v>
      </c>
      <c r="AN351" s="1">
        <v>0.82317748748262298</v>
      </c>
      <c r="AO351" s="1">
        <v>-4.5992556236548298E-4</v>
      </c>
      <c r="AP351" s="1">
        <v>3.1556008550150401E-2</v>
      </c>
      <c r="AQ351" s="1">
        <v>0.17764010963222901</v>
      </c>
      <c r="AR351" s="1">
        <v>-0.18123603634470301</v>
      </c>
      <c r="AS351" s="1">
        <v>0.54285714285714204</v>
      </c>
      <c r="AT351" s="1">
        <v>176</v>
      </c>
      <c r="AU351" s="1">
        <v>1.5464342785668801</v>
      </c>
      <c r="AV351" s="1">
        <v>-2.29409908945149E-3</v>
      </c>
      <c r="AW351" s="1">
        <v>4.1065254116436002E-2</v>
      </c>
      <c r="AX351" s="1">
        <v>0.20264563680581901</v>
      </c>
      <c r="AY351" s="1">
        <v>-1.98112995168362</v>
      </c>
      <c r="AZ351" s="1">
        <v>0.48295454545454503</v>
      </c>
      <c r="BA351" s="1">
        <v>781</v>
      </c>
      <c r="BB351" s="1">
        <v>0</v>
      </c>
      <c r="BC351" s="1">
        <v>1.0698852126941201</v>
      </c>
      <c r="BD351" s="1">
        <f t="shared" si="15"/>
        <v>0.47654906587276002</v>
      </c>
      <c r="BE351" s="1">
        <f t="shared" si="16"/>
        <v>4.5257949059389846E-2</v>
      </c>
      <c r="BF351">
        <f>VLOOKUP($B351,vols!$A$1:$E$506,4,0)</f>
        <v>252</v>
      </c>
      <c r="BG351">
        <f>VLOOKUP($B351,vols!$A$1:$E$506,5,0)</f>
        <v>217</v>
      </c>
    </row>
    <row r="352" spans="1:59" hidden="1" x14ac:dyDescent="0.15">
      <c r="A352">
        <v>26</v>
      </c>
      <c r="B352" t="s">
        <v>79</v>
      </c>
      <c r="D352" s="1">
        <v>235</v>
      </c>
      <c r="E352" s="1">
        <v>1.6</v>
      </c>
      <c r="F352" s="1">
        <v>0</v>
      </c>
      <c r="G352" s="1">
        <v>0.21</v>
      </c>
      <c r="H352" s="1">
        <v>0.46</v>
      </c>
      <c r="I352" s="1">
        <v>-2.2200000000000002</v>
      </c>
      <c r="J352" s="1">
        <v>0.47</v>
      </c>
      <c r="K352" s="1">
        <v>120</v>
      </c>
      <c r="L352" s="1">
        <v>1.29</v>
      </c>
      <c r="M352" s="2">
        <v>0</v>
      </c>
      <c r="N352" s="1">
        <v>0.08</v>
      </c>
      <c r="O352" s="1">
        <v>0.28999999999999998</v>
      </c>
      <c r="P352" s="1">
        <v>-0.92</v>
      </c>
      <c r="Q352" s="1">
        <v>0.53</v>
      </c>
      <c r="R352" s="1">
        <v>115</v>
      </c>
      <c r="S352" s="1">
        <v>0.31</v>
      </c>
      <c r="T352" s="1">
        <v>-0.01</v>
      </c>
      <c r="U352" s="1">
        <v>0.13</v>
      </c>
      <c r="V352" s="1">
        <v>0.35</v>
      </c>
      <c r="W352" s="1">
        <v>-2.12</v>
      </c>
      <c r="X352" s="1">
        <v>0.41</v>
      </c>
      <c r="Y352" s="1">
        <v>119</v>
      </c>
      <c r="Z352" s="1">
        <v>0.08</v>
      </c>
      <c r="AA352" s="1">
        <v>-0.01</v>
      </c>
      <c r="AB352" s="1">
        <v>0.16</v>
      </c>
      <c r="AC352" s="1">
        <v>0.4</v>
      </c>
      <c r="AD352" s="1">
        <v>-2.17</v>
      </c>
      <c r="AE352" s="1">
        <v>0.41</v>
      </c>
      <c r="AF352" s="1">
        <v>116</v>
      </c>
      <c r="AG352" s="1">
        <v>1.51</v>
      </c>
      <c r="AH352" s="1">
        <v>0</v>
      </c>
      <c r="AI352" s="1">
        <v>0.05</v>
      </c>
      <c r="AJ352" s="1">
        <v>0.22</v>
      </c>
      <c r="AK352" s="1">
        <v>-0.66</v>
      </c>
      <c r="AL352" s="1">
        <v>0.53</v>
      </c>
      <c r="AM352" s="1">
        <v>64</v>
      </c>
      <c r="AN352" s="1">
        <v>1.1000000000000001</v>
      </c>
      <c r="AO352" s="1">
        <v>0</v>
      </c>
      <c r="AP352" s="1">
        <v>0.06</v>
      </c>
      <c r="AQ352" s="1">
        <v>0.24</v>
      </c>
      <c r="AR352" s="1">
        <v>-0.33</v>
      </c>
      <c r="AS352" s="1">
        <v>0.5</v>
      </c>
      <c r="AT352" s="1">
        <v>171</v>
      </c>
      <c r="AU352" s="1">
        <v>0.5</v>
      </c>
      <c r="AV352" s="1">
        <v>-0.01</v>
      </c>
      <c r="AW352" s="1">
        <v>0.15</v>
      </c>
      <c r="AX352" s="1">
        <v>0.39</v>
      </c>
      <c r="AY352" s="1">
        <v>-2.41</v>
      </c>
      <c r="AZ352" s="1">
        <v>0.46</v>
      </c>
      <c r="BA352" s="1">
        <v>773</v>
      </c>
      <c r="BB352" s="1">
        <v>0</v>
      </c>
      <c r="BC352" s="1">
        <v>2.8985507246376899E-2</v>
      </c>
      <c r="BD352" s="1">
        <f t="shared" si="15"/>
        <v>0.47101449275362312</v>
      </c>
      <c r="BE352" s="1">
        <f t="shared" si="16"/>
        <v>1.4810144927536231</v>
      </c>
      <c r="BF352">
        <f>VLOOKUP($B352,vols!$A$1:$E$506,4,0)</f>
        <v>500</v>
      </c>
      <c r="BG352">
        <f>VLOOKUP($B352,vols!$A$1:$E$506,5,0)</f>
        <v>140</v>
      </c>
    </row>
    <row r="353" spans="1:59" hidden="1" x14ac:dyDescent="0.15">
      <c r="A353">
        <v>145</v>
      </c>
      <c r="B353" t="s">
        <v>198</v>
      </c>
      <c r="D353" s="1">
        <v>153</v>
      </c>
      <c r="E353" s="1">
        <v>1.9861943065323799</v>
      </c>
      <c r="F353" s="1">
        <v>-2.8281090065444101E-3</v>
      </c>
      <c r="G353" s="1">
        <v>7.4168296065608305E-2</v>
      </c>
      <c r="H353" s="1">
        <v>0.27233856881758101</v>
      </c>
      <c r="I353" s="1">
        <v>-1.5888336341046401</v>
      </c>
      <c r="J353" s="1">
        <v>0.49673202614378997</v>
      </c>
      <c r="K353" s="1">
        <v>86</v>
      </c>
      <c r="L353" s="1">
        <v>1.14188037323365</v>
      </c>
      <c r="M353" s="2">
        <v>-3.3562761746656102E-3</v>
      </c>
      <c r="N353" s="1">
        <v>3.7335428749472002E-2</v>
      </c>
      <c r="O353" s="1">
        <v>0.19322377894418699</v>
      </c>
      <c r="P353" s="1">
        <v>-1.49381071314528</v>
      </c>
      <c r="Q353" s="1">
        <v>0.51162790697674398</v>
      </c>
      <c r="R353" s="1">
        <v>67</v>
      </c>
      <c r="S353" s="1">
        <v>0.84431393329872795</v>
      </c>
      <c r="T353" s="1">
        <v>-2.1501630892545101E-3</v>
      </c>
      <c r="U353" s="1">
        <v>3.6832867316136199E-2</v>
      </c>
      <c r="V353" s="1">
        <v>0.19191890817774099</v>
      </c>
      <c r="W353" s="1">
        <v>-0.75063436087617696</v>
      </c>
      <c r="X353" s="1">
        <v>0.47761194029850701</v>
      </c>
      <c r="Y353" s="1">
        <v>34</v>
      </c>
      <c r="Z353" s="1">
        <v>0.36650857695447697</v>
      </c>
      <c r="AA353" s="1">
        <v>-4.2524316295141197E-3</v>
      </c>
      <c r="AB353" s="1">
        <v>6.2119402689758902E-3</v>
      </c>
      <c r="AC353" s="1">
        <v>7.8815863054184004E-2</v>
      </c>
      <c r="AD353" s="1">
        <v>-1.83443623911195</v>
      </c>
      <c r="AE353" s="1">
        <v>0.41176470588235198</v>
      </c>
      <c r="AF353" s="1">
        <v>119</v>
      </c>
      <c r="AG353" s="1">
        <v>1.6196857295778999</v>
      </c>
      <c r="AH353" s="1">
        <v>-2.4211596856959202E-3</v>
      </c>
      <c r="AI353" s="1">
        <v>6.7956355796632395E-2</v>
      </c>
      <c r="AJ353" s="1">
        <v>0.26068439883627897</v>
      </c>
      <c r="AK353" s="1">
        <v>-1.10523684533482</v>
      </c>
      <c r="AL353" s="1">
        <v>0.52100840336134402</v>
      </c>
      <c r="AM353" s="1">
        <v>43</v>
      </c>
      <c r="AN353" s="1">
        <v>0.920159874770339</v>
      </c>
      <c r="AO353" s="1">
        <v>-9.0114864717190997E-4</v>
      </c>
      <c r="AP353" s="1">
        <v>2.7931749532115999E-2</v>
      </c>
      <c r="AQ353" s="1">
        <v>0.16712794360045199</v>
      </c>
      <c r="AR353" s="1">
        <v>-0.23185465574224401</v>
      </c>
      <c r="AS353" s="1">
        <v>0.44186046511627902</v>
      </c>
      <c r="AT353" s="1">
        <v>110</v>
      </c>
      <c r="AU353" s="1">
        <v>1.06603443176204</v>
      </c>
      <c r="AV353" s="1">
        <v>-3.58137532884457E-3</v>
      </c>
      <c r="AW353" s="1">
        <v>4.6236546533492198E-2</v>
      </c>
      <c r="AX353" s="1">
        <v>0.21502685072681499</v>
      </c>
      <c r="AY353" s="1">
        <v>-1.8321027575919</v>
      </c>
      <c r="AZ353" s="1">
        <v>0.51818181818181797</v>
      </c>
      <c r="BA353" s="1">
        <v>510</v>
      </c>
      <c r="BB353" s="1">
        <v>0</v>
      </c>
      <c r="BC353" s="1">
        <v>0.59869281045751599</v>
      </c>
      <c r="BD353" s="1">
        <f t="shared" si="15"/>
        <v>0.46734162130452406</v>
      </c>
      <c r="BE353" s="1">
        <f t="shared" si="16"/>
        <v>1.0209929191203839</v>
      </c>
      <c r="BF353">
        <f>VLOOKUP($B353,vols!$A$1:$E$506,4,0)</f>
        <v>98</v>
      </c>
      <c r="BG353">
        <f>VLOOKUP($B353,vols!$A$1:$E$506,5,0)</f>
        <v>151</v>
      </c>
    </row>
    <row r="354" spans="1:59" hidden="1" x14ac:dyDescent="0.15">
      <c r="A354">
        <v>459</v>
      </c>
      <c r="B354" t="s">
        <v>512</v>
      </c>
      <c r="D354" s="1">
        <v>247</v>
      </c>
      <c r="E354" s="1">
        <v>2.97574769456258</v>
      </c>
      <c r="F354" s="1">
        <v>-2.0477527400057801E-3</v>
      </c>
      <c r="G354" s="1">
        <v>0.105891049407651</v>
      </c>
      <c r="H354" s="1">
        <v>0.32540904936349202</v>
      </c>
      <c r="I354" s="1">
        <v>-1.5543357745298501</v>
      </c>
      <c r="J354" s="1">
        <v>0.48178137651821801</v>
      </c>
      <c r="K354" s="1">
        <v>146</v>
      </c>
      <c r="L354" s="1">
        <v>2.3961842043891202</v>
      </c>
      <c r="M354" s="2">
        <v>-1.66489997241454E-3</v>
      </c>
      <c r="N354" s="1">
        <v>3.3077603250217497E-2</v>
      </c>
      <c r="O354" s="1">
        <v>0.18187249173587899</v>
      </c>
      <c r="P354" s="1">
        <v>-1.33651545460499</v>
      </c>
      <c r="Q354" s="1">
        <v>0.54109589041095896</v>
      </c>
      <c r="R354" s="1">
        <v>101</v>
      </c>
      <c r="S354" s="1">
        <v>0.57956349017346298</v>
      </c>
      <c r="T354" s="1">
        <v>-2.6011834733555002E-3</v>
      </c>
      <c r="U354" s="1">
        <v>7.2813446157434306E-2</v>
      </c>
      <c r="V354" s="1">
        <v>0.26983966750171101</v>
      </c>
      <c r="W354" s="1">
        <v>-0.97361345439413205</v>
      </c>
      <c r="X354" s="1">
        <v>0.396039603960396</v>
      </c>
      <c r="Y354" s="1">
        <v>120</v>
      </c>
      <c r="Z354" s="1">
        <v>0.78108568677082202</v>
      </c>
      <c r="AA354" s="1">
        <v>-2.5112505557860999E-3</v>
      </c>
      <c r="AB354" s="1">
        <v>3.4389975307196098E-2</v>
      </c>
      <c r="AC354" s="1">
        <v>0.18544534318012901</v>
      </c>
      <c r="AD354" s="1">
        <v>-1.6250074632589699</v>
      </c>
      <c r="AE354" s="1">
        <v>0.44166666666666599</v>
      </c>
      <c r="AF354" s="1">
        <v>127</v>
      </c>
      <c r="AG354" s="1">
        <v>2.1946620077917598</v>
      </c>
      <c r="AH354" s="1">
        <v>-1.6098020479298899E-3</v>
      </c>
      <c r="AI354" s="1">
        <v>7.1501074100455697E-2</v>
      </c>
      <c r="AJ354" s="1">
        <v>0.26739684758885202</v>
      </c>
      <c r="AK354" s="1">
        <v>-0.76457468339884604</v>
      </c>
      <c r="AL354" s="1">
        <v>0.51968503937007804</v>
      </c>
      <c r="AM354" s="1">
        <v>60</v>
      </c>
      <c r="AN354" s="1">
        <v>0.95711141341130801</v>
      </c>
      <c r="AO354" s="1">
        <v>-1.4334226901693799E-3</v>
      </c>
      <c r="AP354" s="1">
        <v>2.6843228649290798E-2</v>
      </c>
      <c r="AQ354" s="1">
        <v>0.16383903274034101</v>
      </c>
      <c r="AR354" s="1">
        <v>-0.52493816626998302</v>
      </c>
      <c r="AS354" s="1">
        <v>0.56666666666666599</v>
      </c>
      <c r="AT354" s="1">
        <v>187</v>
      </c>
      <c r="AU354" s="1">
        <v>2.0186362811512701</v>
      </c>
      <c r="AV354" s="1">
        <v>-2.2448639859425899E-3</v>
      </c>
      <c r="AW354" s="1">
        <v>7.9047820758361004E-2</v>
      </c>
      <c r="AX354" s="1">
        <v>0.28115444289280001</v>
      </c>
      <c r="AY354" s="1">
        <v>-1.49309241231277</v>
      </c>
      <c r="AZ354" s="1">
        <v>0.45454545454545398</v>
      </c>
      <c r="BA354" s="1">
        <v>806</v>
      </c>
      <c r="BB354" s="1">
        <v>0</v>
      </c>
      <c r="BC354" s="1">
        <v>1.55423255813953</v>
      </c>
      <c r="BD354" s="1">
        <f t="shared" si="15"/>
        <v>0.46440372301174015</v>
      </c>
      <c r="BE354" s="1">
        <f t="shared" si="16"/>
        <v>0.64042944965222981</v>
      </c>
      <c r="BF354">
        <f>VLOOKUP($B354,vols!$A$1:$E$506,4,0)</f>
        <v>374</v>
      </c>
      <c r="BG354">
        <f>VLOOKUP($B354,vols!$A$1:$E$506,5,0)</f>
        <v>370</v>
      </c>
    </row>
    <row r="355" spans="1:59" hidden="1" x14ac:dyDescent="0.15">
      <c r="A355">
        <v>446</v>
      </c>
      <c r="B355" t="s">
        <v>499</v>
      </c>
      <c r="D355" s="1">
        <v>259</v>
      </c>
      <c r="E355" s="1">
        <v>1.19737265537017</v>
      </c>
      <c r="F355" s="1">
        <v>-3.3637285835271401E-3</v>
      </c>
      <c r="G355" s="1">
        <v>0.103403995371894</v>
      </c>
      <c r="H355" s="1">
        <v>0.321564916264032</v>
      </c>
      <c r="I355" s="1">
        <v>-2.69880801871256</v>
      </c>
      <c r="J355" s="1">
        <v>0.40154440154440102</v>
      </c>
      <c r="K355" s="1">
        <v>139</v>
      </c>
      <c r="L355" s="1">
        <v>1.3620788717360599</v>
      </c>
      <c r="M355" s="2">
        <v>-2.1975971939485902E-3</v>
      </c>
      <c r="N355" s="1">
        <v>4.0630004247529897E-2</v>
      </c>
      <c r="O355" s="1">
        <v>0.201568857335477</v>
      </c>
      <c r="P355" s="1">
        <v>-1.5154424845027401</v>
      </c>
      <c r="Q355" s="1">
        <v>0.52517985611510698</v>
      </c>
      <c r="R355" s="1">
        <v>120</v>
      </c>
      <c r="S355" s="1">
        <v>-0.164706216365897</v>
      </c>
      <c r="T355" s="1">
        <v>-4.7258484419424301E-3</v>
      </c>
      <c r="U355" s="1">
        <v>6.2773991124364006E-2</v>
      </c>
      <c r="V355" s="1">
        <v>0.250547382992447</v>
      </c>
      <c r="W355" s="1">
        <v>-2.24458925842423</v>
      </c>
      <c r="X355" s="1">
        <v>0.25833333333333303</v>
      </c>
      <c r="Y355" s="1">
        <v>129</v>
      </c>
      <c r="Z355" s="1">
        <v>0.25802308676736202</v>
      </c>
      <c r="AA355" s="1">
        <v>-3.05499400670308E-3</v>
      </c>
      <c r="AB355" s="1">
        <v>2.07178801380512E-2</v>
      </c>
      <c r="AC355" s="1">
        <v>0.14393707006206299</v>
      </c>
      <c r="AD355" s="1">
        <v>-2.71673747902042</v>
      </c>
      <c r="AE355" s="1">
        <v>0.35658914728682101</v>
      </c>
      <c r="AF355" s="1">
        <v>130</v>
      </c>
      <c r="AG355" s="1">
        <v>0.93934956860281005</v>
      </c>
      <c r="AH355" s="1">
        <v>-3.6677133976308301E-3</v>
      </c>
      <c r="AI355" s="1">
        <v>8.26861152338427E-2</v>
      </c>
      <c r="AJ355" s="1">
        <v>0.28755193484628599</v>
      </c>
      <c r="AK355" s="1">
        <v>-1.65814478677352</v>
      </c>
      <c r="AL355" s="1">
        <v>0.44615384615384601</v>
      </c>
      <c r="AM355" s="1">
        <v>55</v>
      </c>
      <c r="AN355" s="1">
        <v>-0.33799297769769698</v>
      </c>
      <c r="AO355" s="1">
        <v>-4.2584954284137898E-3</v>
      </c>
      <c r="AP355" s="1">
        <v>2.8174420232448899E-2</v>
      </c>
      <c r="AQ355" s="1">
        <v>0.16785237630861499</v>
      </c>
      <c r="AR355" s="1">
        <v>-1.39537642369819</v>
      </c>
      <c r="AS355" s="1">
        <v>0.32727272727272699</v>
      </c>
      <c r="AT355" s="1">
        <v>204</v>
      </c>
      <c r="AU355" s="1">
        <v>1.53536563306787</v>
      </c>
      <c r="AV355" s="1">
        <v>-3.1213040689026801E-3</v>
      </c>
      <c r="AW355" s="1">
        <v>7.5229575139445004E-2</v>
      </c>
      <c r="AX355" s="1">
        <v>0.27428010343341502</v>
      </c>
      <c r="AY355" s="1">
        <v>-2.3101374035359599</v>
      </c>
      <c r="AZ355" s="1">
        <v>0.42156862745098</v>
      </c>
      <c r="BA355" s="1">
        <v>760</v>
      </c>
      <c r="BB355" s="1">
        <v>0</v>
      </c>
      <c r="BC355" s="1">
        <v>1.1056163899682001</v>
      </c>
      <c r="BD355" s="1">
        <f t="shared" si="15"/>
        <v>0.42974924309966989</v>
      </c>
      <c r="BE355" s="1">
        <f t="shared" si="16"/>
        <v>-0.16626682136539006</v>
      </c>
      <c r="BF355">
        <f>VLOOKUP($B355,vols!$A$1:$E$506,4,0)</f>
        <v>427</v>
      </c>
      <c r="BG355">
        <f>VLOOKUP($B355,vols!$A$1:$E$506,5,0)</f>
        <v>411</v>
      </c>
    </row>
    <row r="356" spans="1:59" hidden="1" x14ac:dyDescent="0.15">
      <c r="A356">
        <v>447</v>
      </c>
      <c r="B356" t="s">
        <v>500</v>
      </c>
      <c r="D356" s="1">
        <v>239</v>
      </c>
      <c r="E356" s="1">
        <v>4.2782857487029604</v>
      </c>
      <c r="F356" s="1">
        <v>-1.5571905248000001E-3</v>
      </c>
      <c r="G356" s="1">
        <v>8.6249608094354696E-2</v>
      </c>
      <c r="H356" s="1">
        <v>0.29368283588652999</v>
      </c>
      <c r="I356" s="1">
        <v>-1.2619441779212199</v>
      </c>
      <c r="J356" s="1">
        <v>0.47698744769874402</v>
      </c>
      <c r="K356" s="1">
        <v>132</v>
      </c>
      <c r="L356" s="1">
        <v>2.74722624218751</v>
      </c>
      <c r="M356" s="2">
        <v>-1.3265635056147499E-3</v>
      </c>
      <c r="N356" s="1">
        <v>2.8967805416287701E-2</v>
      </c>
      <c r="O356" s="1">
        <v>0.170199310857264</v>
      </c>
      <c r="P356" s="1">
        <v>-1.0210371496819399</v>
      </c>
      <c r="Q356" s="1">
        <v>0.52272727272727204</v>
      </c>
      <c r="R356" s="1">
        <v>107</v>
      </c>
      <c r="S356" s="1">
        <v>1.53105950651544</v>
      </c>
      <c r="T356" s="1">
        <v>-1.8395469688492201E-3</v>
      </c>
      <c r="U356" s="1">
        <v>5.7281802678066901E-2</v>
      </c>
      <c r="V356" s="1">
        <v>0.23933617085193501</v>
      </c>
      <c r="W356" s="1">
        <v>-0.822406095017859</v>
      </c>
      <c r="X356" s="1">
        <v>0.420560747663551</v>
      </c>
      <c r="Y356" s="1">
        <v>118</v>
      </c>
      <c r="Z356" s="1">
        <v>2.61965494159048</v>
      </c>
      <c r="AA356" s="1">
        <v>-9.8920224123636097E-4</v>
      </c>
      <c r="AB356" s="1">
        <v>5.3057987621233697E-2</v>
      </c>
      <c r="AC356" s="1">
        <v>0.230343195300477</v>
      </c>
      <c r="AD356" s="1">
        <v>-0.50245314203303704</v>
      </c>
      <c r="AE356" s="1">
        <v>0.44067796610169402</v>
      </c>
      <c r="AF356" s="1">
        <v>121</v>
      </c>
      <c r="AG356" s="1">
        <v>1.65863080711248</v>
      </c>
      <c r="AH356" s="1">
        <v>-2.1064023361797202E-3</v>
      </c>
      <c r="AI356" s="1">
        <v>3.3191620473120902E-2</v>
      </c>
      <c r="AJ356" s="1">
        <v>0.182185675817614</v>
      </c>
      <c r="AK356" s="1">
        <v>-1.3989831062948099</v>
      </c>
      <c r="AL356" s="1">
        <v>0.51239669421487599</v>
      </c>
      <c r="AM356" s="1">
        <v>71</v>
      </c>
      <c r="AN356" s="1">
        <v>1.7482965749709301</v>
      </c>
      <c r="AO356" s="1">
        <v>-2.6757666468613702E-4</v>
      </c>
      <c r="AP356" s="1">
        <v>3.4864517782281397E-2</v>
      </c>
      <c r="AQ356" s="1">
        <v>0.18672042679439599</v>
      </c>
      <c r="AR356" s="1">
        <v>-0.101745392932477</v>
      </c>
      <c r="AS356" s="1">
        <v>0.53521126760563298</v>
      </c>
      <c r="AT356" s="1">
        <v>168</v>
      </c>
      <c r="AU356" s="1">
        <v>2.5299891737320199</v>
      </c>
      <c r="AV356" s="1">
        <v>-2.1054694713154702E-3</v>
      </c>
      <c r="AW356" s="1">
        <v>5.1385090312073202E-2</v>
      </c>
      <c r="AX356" s="1">
        <v>0.22668279668310301</v>
      </c>
      <c r="AY356" s="1">
        <v>-1.5511252148579699</v>
      </c>
      <c r="AZ356" s="1">
        <v>0.452380952380952</v>
      </c>
      <c r="BA356" s="1">
        <v>753</v>
      </c>
      <c r="BB356" s="1">
        <v>0</v>
      </c>
      <c r="BC356" s="1">
        <v>2.1308933002481298</v>
      </c>
      <c r="BD356" s="1">
        <f t="shared" si="15"/>
        <v>0.39909587348389008</v>
      </c>
      <c r="BE356" s="1">
        <f t="shared" si="16"/>
        <v>-0.47226249313564983</v>
      </c>
      <c r="BF356">
        <f>VLOOKUP($B356,vols!$A$1:$E$506,4,0)</f>
        <v>188</v>
      </c>
      <c r="BG356">
        <f>VLOOKUP($B356,vols!$A$1:$E$506,5,0)</f>
        <v>168</v>
      </c>
    </row>
    <row r="357" spans="1:59" hidden="1" x14ac:dyDescent="0.15">
      <c r="A357">
        <v>265</v>
      </c>
      <c r="B357" t="s">
        <v>318</v>
      </c>
      <c r="D357" s="1">
        <v>235</v>
      </c>
      <c r="E357" s="1">
        <v>3.8924033368581701</v>
      </c>
      <c r="F357" s="1">
        <v>-2.72360879940564E-3</v>
      </c>
      <c r="G357" s="1">
        <v>5.9687608733410898E-2</v>
      </c>
      <c r="H357" s="1">
        <v>0.24431047610246001</v>
      </c>
      <c r="I357" s="1">
        <v>-2.6198142546777201</v>
      </c>
      <c r="J357" s="1">
        <v>0.51063829787234005</v>
      </c>
      <c r="K357" s="1">
        <v>132</v>
      </c>
      <c r="L357" s="1">
        <v>2.5384593377712501</v>
      </c>
      <c r="M357" s="2">
        <v>-1.3362951545807301E-3</v>
      </c>
      <c r="N357" s="1">
        <v>2.6534277954009301E-2</v>
      </c>
      <c r="O357" s="1">
        <v>0.16289345583543</v>
      </c>
      <c r="P357" s="1">
        <v>-1.0828609381512699</v>
      </c>
      <c r="Q357" s="1">
        <v>0.57575757575757502</v>
      </c>
      <c r="R357" s="1">
        <v>103</v>
      </c>
      <c r="S357" s="1">
        <v>1.35394399908691</v>
      </c>
      <c r="T357" s="1">
        <v>-4.5015253151035797E-3</v>
      </c>
      <c r="U357" s="1">
        <v>3.3153330779401503E-2</v>
      </c>
      <c r="V357" s="1">
        <v>0.18208056123430999</v>
      </c>
      <c r="W357" s="1">
        <v>-2.5464393580103901</v>
      </c>
      <c r="X357" s="1">
        <v>0.42718446601941701</v>
      </c>
      <c r="Y357" s="1">
        <v>116</v>
      </c>
      <c r="Z357" s="1">
        <v>1.8173326028071</v>
      </c>
      <c r="AA357" s="1">
        <v>-3.5269166830985302E-3</v>
      </c>
      <c r="AB357" s="1">
        <v>3.4989938316067601E-2</v>
      </c>
      <c r="AC357" s="1">
        <v>0.18705597642435101</v>
      </c>
      <c r="AD357" s="1">
        <v>-2.1871652703108602</v>
      </c>
      <c r="AE357" s="1">
        <v>0.50862068965517204</v>
      </c>
      <c r="AF357" s="1">
        <v>119</v>
      </c>
      <c r="AG357" s="1">
        <v>2.0750707340510699</v>
      </c>
      <c r="AH357" s="1">
        <v>-1.9405523749655199E-3</v>
      </c>
      <c r="AI357" s="1">
        <v>2.46976704173433E-2</v>
      </c>
      <c r="AJ357" s="1">
        <v>0.157154924890514</v>
      </c>
      <c r="AK357" s="1">
        <v>-1.4694145460715</v>
      </c>
      <c r="AL357" s="1">
        <v>0.51260504201680601</v>
      </c>
      <c r="AM357" s="1">
        <v>76</v>
      </c>
      <c r="AN357" s="1">
        <v>0.95441721909390498</v>
      </c>
      <c r="AO357" s="1">
        <v>-4.1345110327880297E-3</v>
      </c>
      <c r="AP357" s="1">
        <v>1.7925131223146699E-2</v>
      </c>
      <c r="AQ357" s="1">
        <v>0.13388476845088301</v>
      </c>
      <c r="AR357" s="1">
        <v>-2.3469647976212</v>
      </c>
      <c r="AS357" s="1">
        <v>0.46052631578947301</v>
      </c>
      <c r="AT357" s="1">
        <v>159</v>
      </c>
      <c r="AU357" s="1">
        <v>2.9379861177642699</v>
      </c>
      <c r="AV357" s="1">
        <v>-2.0492152790467701E-3</v>
      </c>
      <c r="AW357" s="1">
        <v>4.1762477510264101E-2</v>
      </c>
      <c r="AX357" s="1">
        <v>0.20435869815171601</v>
      </c>
      <c r="AY357" s="1">
        <v>-1.59437906149971</v>
      </c>
      <c r="AZ357" s="1">
        <v>0.53459119496855301</v>
      </c>
      <c r="BA357" s="1">
        <v>802</v>
      </c>
      <c r="BB357" s="1">
        <v>0</v>
      </c>
      <c r="BC357" s="1">
        <v>2.5400600901352002</v>
      </c>
      <c r="BD357" s="1">
        <f t="shared" si="15"/>
        <v>0.3979260276290697</v>
      </c>
      <c r="BE357" s="1">
        <f t="shared" si="16"/>
        <v>-0.46498935608413028</v>
      </c>
      <c r="BF357">
        <f>VLOOKUP($B357,vols!$A$1:$E$506,4,0)</f>
        <v>386</v>
      </c>
      <c r="BG357">
        <f>VLOOKUP($B357,vols!$A$1:$E$506,5,0)</f>
        <v>414</v>
      </c>
    </row>
    <row r="358" spans="1:59" hidden="1" x14ac:dyDescent="0.15">
      <c r="A358">
        <v>450</v>
      </c>
      <c r="B358" t="s">
        <v>503</v>
      </c>
      <c r="D358" s="1">
        <v>58</v>
      </c>
      <c r="E358" s="1">
        <v>1.6611500513524899</v>
      </c>
      <c r="F358" s="1">
        <v>-5.4756892056838596E-4</v>
      </c>
      <c r="G358" s="1">
        <v>3.8870607240235597E-2</v>
      </c>
      <c r="H358" s="1">
        <v>0.19715630154837899</v>
      </c>
      <c r="I358" s="1">
        <v>-0.16108537816719501</v>
      </c>
      <c r="J358" s="1">
        <v>0.55172413793103403</v>
      </c>
      <c r="K358" s="1">
        <v>29</v>
      </c>
      <c r="L358" s="1">
        <v>1.19650066912354</v>
      </c>
      <c r="M358" s="2">
        <v>1.54006844353374E-3</v>
      </c>
      <c r="N358" s="1">
        <v>2.1840234869600499E-2</v>
      </c>
      <c r="O358" s="1">
        <v>0.147784420253288</v>
      </c>
      <c r="P358" s="1">
        <v>0.30221037363703301</v>
      </c>
      <c r="Q358" s="1">
        <v>0.62068965517241304</v>
      </c>
      <c r="R358" s="1">
        <v>29</v>
      </c>
      <c r="S358" s="1">
        <v>0.46464938222895102</v>
      </c>
      <c r="T358" s="1">
        <v>-2.63520628467051E-3</v>
      </c>
      <c r="U358" s="1">
        <v>1.7030372370635101E-2</v>
      </c>
      <c r="V358" s="1">
        <v>0.13050046885216501</v>
      </c>
      <c r="W358" s="1">
        <v>-0.58559929268925903</v>
      </c>
      <c r="X358" s="1">
        <v>0.48275862068965503</v>
      </c>
      <c r="Y358" s="1">
        <v>0</v>
      </c>
      <c r="Z358" s="1">
        <v>0</v>
      </c>
      <c r="AA358" s="1"/>
      <c r="AB358" s="1">
        <v>0</v>
      </c>
      <c r="AC358" s="1">
        <v>0</v>
      </c>
      <c r="AD358" s="1">
        <v>0</v>
      </c>
      <c r="AE358" s="1">
        <v>0</v>
      </c>
      <c r="AF358" s="1">
        <v>58</v>
      </c>
      <c r="AG358" s="1">
        <v>1.6611500513524899</v>
      </c>
      <c r="AH358" s="1">
        <v>-5.4756892056838596E-4</v>
      </c>
      <c r="AI358" s="1">
        <v>3.8870607240235597E-2</v>
      </c>
      <c r="AJ358" s="1">
        <v>0.19715630154837899</v>
      </c>
      <c r="AK358" s="1">
        <v>-0.16108537816719501</v>
      </c>
      <c r="AL358" s="1">
        <v>0.55172413793103403</v>
      </c>
      <c r="AM358" s="1">
        <v>17</v>
      </c>
      <c r="AN358" s="1">
        <v>1.6966902369906101E-2</v>
      </c>
      <c r="AO358" s="1">
        <v>-2.9745598560528101E-3</v>
      </c>
      <c r="AP358" s="1">
        <v>1.1889673491187599E-2</v>
      </c>
      <c r="AQ358" s="1">
        <v>0.109039779398106</v>
      </c>
      <c r="AR358" s="1">
        <v>-0.463752933397589</v>
      </c>
      <c r="AS358" s="1">
        <v>0.47058823529411697</v>
      </c>
      <c r="AT358" s="1">
        <v>41</v>
      </c>
      <c r="AU358" s="1">
        <v>1.64418314898258</v>
      </c>
      <c r="AV358" s="1">
        <v>4.5874439414466902E-4</v>
      </c>
      <c r="AW358" s="1">
        <v>2.6980933749047899E-2</v>
      </c>
      <c r="AX358" s="1">
        <v>0.16425874025161599</v>
      </c>
      <c r="AY358" s="1">
        <v>0.114505445074764</v>
      </c>
      <c r="AZ358" s="1">
        <v>0.585365853658536</v>
      </c>
      <c r="BA358" s="1">
        <v>195</v>
      </c>
      <c r="BB358" s="1">
        <v>0</v>
      </c>
      <c r="BC358" s="1">
        <v>1.25391621129326</v>
      </c>
      <c r="BD358" s="1">
        <f t="shared" si="15"/>
        <v>0.39026693768931997</v>
      </c>
      <c r="BE358" s="1">
        <f t="shared" si="16"/>
        <v>0.40723384005922991</v>
      </c>
      <c r="BF358">
        <f>VLOOKUP($B358,vols!$A$1:$E$506,4,0)</f>
        <v>51</v>
      </c>
      <c r="BG358">
        <f>VLOOKUP($B358,vols!$A$1:$E$506,5,0)</f>
        <v>59</v>
      </c>
    </row>
    <row r="359" spans="1:59" hidden="1" x14ac:dyDescent="0.15">
      <c r="A359">
        <v>495</v>
      </c>
      <c r="B359" t="s">
        <v>548</v>
      </c>
      <c r="D359" s="1">
        <v>246</v>
      </c>
      <c r="E359" s="1">
        <v>1.8054237153933299</v>
      </c>
      <c r="F359" s="1">
        <v>-2.19804521641146E-3</v>
      </c>
      <c r="G359" s="1">
        <v>9.7587280966070902E-2</v>
      </c>
      <c r="H359" s="1">
        <v>0.31238963005527298</v>
      </c>
      <c r="I359" s="1">
        <v>-1.73091252466206</v>
      </c>
      <c r="J359" s="1">
        <v>0.42682926829268197</v>
      </c>
      <c r="K359" s="1">
        <v>128</v>
      </c>
      <c r="L359" s="1">
        <v>1.20377140247604</v>
      </c>
      <c r="M359" s="2">
        <v>-1.7962461249999E-3</v>
      </c>
      <c r="N359" s="1">
        <v>2.0832676121805501E-2</v>
      </c>
      <c r="O359" s="1">
        <v>0.14433529063193601</v>
      </c>
      <c r="P359" s="1">
        <v>-1.5929541763025701</v>
      </c>
      <c r="Q359" s="1">
        <v>0.5078125</v>
      </c>
      <c r="R359" s="1">
        <v>118</v>
      </c>
      <c r="S359" s="1">
        <v>0.60165231291728505</v>
      </c>
      <c r="T359" s="1">
        <v>-2.6338950782816301E-3</v>
      </c>
      <c r="U359" s="1">
        <v>7.6754604844265398E-2</v>
      </c>
      <c r="V359" s="1">
        <v>0.27704621427528098</v>
      </c>
      <c r="W359" s="1">
        <v>-1.1218331210561601</v>
      </c>
      <c r="X359" s="1">
        <v>0.338983050847457</v>
      </c>
      <c r="Y359" s="1">
        <v>119</v>
      </c>
      <c r="Z359" s="1">
        <v>1.52307028694436</v>
      </c>
      <c r="AA359" s="1">
        <v>-2.7486451306193201E-3</v>
      </c>
      <c r="AB359" s="1">
        <v>7.7320334936359994E-2</v>
      </c>
      <c r="AC359" s="1">
        <v>0.27806534292565099</v>
      </c>
      <c r="AD359" s="1">
        <v>-1.1763018256869</v>
      </c>
      <c r="AE359" s="1">
        <v>0.46218487394957902</v>
      </c>
      <c r="AF359" s="1">
        <v>127</v>
      </c>
      <c r="AG359" s="1">
        <v>0.28235342844896499</v>
      </c>
      <c r="AH359" s="1">
        <v>-1.6821287613663E-3</v>
      </c>
      <c r="AI359" s="1">
        <v>2.0266946029710801E-2</v>
      </c>
      <c r="AJ359" s="1">
        <v>0.142362024535024</v>
      </c>
      <c r="AK359" s="1">
        <v>-1.5006133369574399</v>
      </c>
      <c r="AL359" s="1">
        <v>0.39370078740157399</v>
      </c>
      <c r="AM359" s="1">
        <v>56</v>
      </c>
      <c r="AN359" s="1">
        <v>0.13699615043242599</v>
      </c>
      <c r="AO359" s="1">
        <v>-3.1405469543405798E-3</v>
      </c>
      <c r="AP359" s="1">
        <v>1.17120447072094E-2</v>
      </c>
      <c r="AQ359" s="1">
        <v>0.108222200620803</v>
      </c>
      <c r="AR359" s="1">
        <v>-1.62508827610428</v>
      </c>
      <c r="AS359" s="1">
        <v>0.39285714285714202</v>
      </c>
      <c r="AT359" s="1">
        <v>190</v>
      </c>
      <c r="AU359" s="1">
        <v>1.6684275649608999</v>
      </c>
      <c r="AV359" s="1">
        <v>-1.9202552304955101E-3</v>
      </c>
      <c r="AW359" s="1">
        <v>8.5875236258861495E-2</v>
      </c>
      <c r="AX359" s="1">
        <v>0.29304476835265503</v>
      </c>
      <c r="AY359" s="1">
        <v>-1.24502647102398</v>
      </c>
      <c r="AZ359" s="1">
        <v>0.43684210526315698</v>
      </c>
      <c r="BA359" s="1">
        <v>765</v>
      </c>
      <c r="BB359" s="1">
        <v>0</v>
      </c>
      <c r="BC359" s="1">
        <v>1.2789473684210499</v>
      </c>
      <c r="BD359" s="1">
        <f t="shared" si="15"/>
        <v>0.38948019653985</v>
      </c>
      <c r="BE359" s="1">
        <f t="shared" si="16"/>
        <v>-0.9965939399720849</v>
      </c>
      <c r="BF359">
        <f>VLOOKUP($B359,vols!$A$1:$E$506,4,0)</f>
        <v>471</v>
      </c>
      <c r="BG359">
        <f>VLOOKUP($B359,vols!$A$1:$E$506,5,0)</f>
        <v>477</v>
      </c>
    </row>
    <row r="360" spans="1:59" hidden="1" x14ac:dyDescent="0.15">
      <c r="A360">
        <v>348</v>
      </c>
      <c r="B360" t="s">
        <v>401</v>
      </c>
      <c r="D360" s="1">
        <v>11</v>
      </c>
      <c r="E360" s="1">
        <v>0.195874054391911</v>
      </c>
      <c r="F360" s="1">
        <v>-2.1213744577611299E-3</v>
      </c>
      <c r="G360" s="1">
        <v>4.37120797256812E-3</v>
      </c>
      <c r="H360" s="1">
        <v>6.6115111529574902E-2</v>
      </c>
      <c r="I360" s="1">
        <v>-0.35294683008942701</v>
      </c>
      <c r="J360" s="1">
        <v>0.54545454545454497</v>
      </c>
      <c r="K360" s="1">
        <v>5</v>
      </c>
      <c r="L360" s="1">
        <v>2.5930698217281001E-2</v>
      </c>
      <c r="M360" s="2">
        <v>-2.2862380223407802E-3</v>
      </c>
      <c r="N360" s="1">
        <v>1.41124215742309E-3</v>
      </c>
      <c r="O360" s="1">
        <v>3.7566503130090398E-2</v>
      </c>
      <c r="P360" s="1">
        <v>-0.30429209958985098</v>
      </c>
      <c r="Q360" s="1">
        <v>0.4</v>
      </c>
      <c r="R360" s="1">
        <v>6</v>
      </c>
      <c r="S360" s="1">
        <v>0.16994335617462999</v>
      </c>
      <c r="T360" s="1">
        <v>-1.9839881539447501E-3</v>
      </c>
      <c r="U360" s="1">
        <v>2.9599658151450302E-3</v>
      </c>
      <c r="V360" s="1">
        <v>5.4405567868969398E-2</v>
      </c>
      <c r="W360" s="1">
        <v>-0.21879982858258101</v>
      </c>
      <c r="X360" s="1">
        <v>0.66666666666666596</v>
      </c>
      <c r="Y360" s="1">
        <v>0</v>
      </c>
      <c r="Z360" s="1">
        <v>0</v>
      </c>
      <c r="AA360" s="1"/>
      <c r="AB360" s="1">
        <v>0</v>
      </c>
      <c r="AC360" s="1">
        <v>0</v>
      </c>
      <c r="AD360" s="1">
        <v>0</v>
      </c>
      <c r="AE360" s="1">
        <v>0</v>
      </c>
      <c r="AF360" s="1">
        <v>11</v>
      </c>
      <c r="AG360" s="1">
        <v>0.195874054391911</v>
      </c>
      <c r="AH360" s="1">
        <v>-2.1213744577611299E-3</v>
      </c>
      <c r="AI360" s="1">
        <v>4.37120797256812E-3</v>
      </c>
      <c r="AJ360" s="1">
        <v>6.6115111529574902E-2</v>
      </c>
      <c r="AK360" s="1">
        <v>-0.35294683008942701</v>
      </c>
      <c r="AL360" s="1">
        <v>0.54545454545454497</v>
      </c>
      <c r="AM360" s="1">
        <v>3</v>
      </c>
      <c r="AN360" s="1">
        <v>-5.9737100065290899E-2</v>
      </c>
      <c r="AO360" s="1">
        <v>-4.1069845128257204E-3</v>
      </c>
      <c r="AP360" s="1">
        <v>1.5898531052344401E-3</v>
      </c>
      <c r="AQ360" s="1">
        <v>3.9872962082524603E-2</v>
      </c>
      <c r="AR360" s="1">
        <v>-0.309005222962282</v>
      </c>
      <c r="AS360" s="1">
        <v>0.33333333333333298</v>
      </c>
      <c r="AT360" s="1">
        <v>8</v>
      </c>
      <c r="AU360" s="1">
        <v>0.25561115445720201</v>
      </c>
      <c r="AV360" s="1">
        <v>-1.3767706871119E-3</v>
      </c>
      <c r="AW360" s="1">
        <v>2.7813548673336799E-3</v>
      </c>
      <c r="AX360" s="1">
        <v>5.2738552002625901E-2</v>
      </c>
      <c r="AY360" s="1">
        <v>-0.20884467014465699</v>
      </c>
      <c r="AZ360" s="1">
        <v>0.625</v>
      </c>
      <c r="BA360" s="1">
        <v>39</v>
      </c>
      <c r="BB360" s="1">
        <v>0</v>
      </c>
      <c r="BC360" s="1">
        <v>-0.133377800835</v>
      </c>
      <c r="BD360" s="1">
        <f t="shared" si="15"/>
        <v>0.38898895529220201</v>
      </c>
      <c r="BE360" s="1">
        <f t="shared" si="16"/>
        <v>6.2496253556910991E-2</v>
      </c>
      <c r="BF360">
        <f>VLOOKUP($B360,vols!$A$1:$E$506,4,0)</f>
        <v>148</v>
      </c>
      <c r="BG360">
        <f>VLOOKUP($B360,vols!$A$1:$E$506,5,0)</f>
        <v>172</v>
      </c>
    </row>
    <row r="361" spans="1:59" hidden="1" x14ac:dyDescent="0.15">
      <c r="A361">
        <v>38</v>
      </c>
      <c r="B361" t="s">
        <v>91</v>
      </c>
      <c r="D361" s="1">
        <v>244</v>
      </c>
      <c r="E361" s="1">
        <v>1.8689662680874399</v>
      </c>
      <c r="F361" s="1">
        <v>-3.5690642966813599E-3</v>
      </c>
      <c r="G361" s="1">
        <v>0.10441110346841</v>
      </c>
      <c r="H361" s="1">
        <v>0.323127070157253</v>
      </c>
      <c r="I361" s="1">
        <v>-2.6950749993383099</v>
      </c>
      <c r="J361" s="1">
        <v>0.42622950819672101</v>
      </c>
      <c r="K361" s="1">
        <v>121</v>
      </c>
      <c r="L361" s="1">
        <v>1.5731208160741701</v>
      </c>
      <c r="M361" s="2">
        <v>-3.1051020165785499E-3</v>
      </c>
      <c r="N361" s="1">
        <v>3.0521267812524601E-2</v>
      </c>
      <c r="O361" s="1">
        <v>0.17470337092490401</v>
      </c>
      <c r="P361" s="1">
        <v>-2.15060157120555</v>
      </c>
      <c r="Q361" s="1">
        <v>0.44628099173553698</v>
      </c>
      <c r="R361" s="1">
        <v>123</v>
      </c>
      <c r="S361" s="1">
        <v>0.29584545201327</v>
      </c>
      <c r="T361" s="1">
        <v>-4.0254824746686702E-3</v>
      </c>
      <c r="U361" s="1">
        <v>7.3889835655885805E-2</v>
      </c>
      <c r="V361" s="1">
        <v>0.27182684866636297</v>
      </c>
      <c r="W361" s="1">
        <v>-1.8215063994357901</v>
      </c>
      <c r="X361" s="1">
        <v>0.40650406504065001</v>
      </c>
      <c r="Y361" s="1">
        <v>115</v>
      </c>
      <c r="Z361" s="1">
        <v>0.51353136183468395</v>
      </c>
      <c r="AA361" s="1">
        <v>-5.0879571614995001E-3</v>
      </c>
      <c r="AB361" s="1">
        <v>6.2723383744208994E-2</v>
      </c>
      <c r="AC361" s="1">
        <v>0.250446368997853</v>
      </c>
      <c r="AD361" s="1">
        <v>-2.3362889065381398</v>
      </c>
      <c r="AE361" s="1">
        <v>0.44347826086956499</v>
      </c>
      <c r="AF361" s="1">
        <v>129</v>
      </c>
      <c r="AG361" s="1">
        <v>1.35543490625275</v>
      </c>
      <c r="AH361" s="1">
        <v>-2.2150125179675002E-3</v>
      </c>
      <c r="AI361" s="1">
        <v>4.1687719724201398E-2</v>
      </c>
      <c r="AJ361" s="1">
        <v>0.20417570796792001</v>
      </c>
      <c r="AK361" s="1">
        <v>-1.3994643028871101</v>
      </c>
      <c r="AL361" s="1">
        <v>0.41085271317829403</v>
      </c>
      <c r="AM361" s="1">
        <v>58</v>
      </c>
      <c r="AN361" s="1">
        <v>0.18025976874492999</v>
      </c>
      <c r="AO361" s="1">
        <v>-3.8071197486152699E-3</v>
      </c>
      <c r="AP361" s="1">
        <v>1.9310577435782499E-2</v>
      </c>
      <c r="AQ361" s="1">
        <v>0.13896250370435301</v>
      </c>
      <c r="AR361" s="1">
        <v>-1.5890109888166</v>
      </c>
      <c r="AS361" s="1">
        <v>0.37931034482758602</v>
      </c>
      <c r="AT361" s="1">
        <v>186</v>
      </c>
      <c r="AU361" s="1">
        <v>1.68870649934251</v>
      </c>
      <c r="AV361" s="1">
        <v>-3.4948319514546502E-3</v>
      </c>
      <c r="AW361" s="1">
        <v>8.5100526032627896E-2</v>
      </c>
      <c r="AX361" s="1">
        <v>0.29171994452321498</v>
      </c>
      <c r="AY361" s="1">
        <v>-2.2282972253850599</v>
      </c>
      <c r="AZ361" s="1">
        <v>0.44086021505376299</v>
      </c>
      <c r="BA361" s="1">
        <v>752</v>
      </c>
      <c r="BB361" s="1">
        <v>0</v>
      </c>
      <c r="BC361" s="1">
        <v>1.3268191928821</v>
      </c>
      <c r="BD361" s="1">
        <f t="shared" si="15"/>
        <v>0.36188730646041001</v>
      </c>
      <c r="BE361" s="1">
        <f t="shared" si="16"/>
        <v>2.8615713370649942E-2</v>
      </c>
      <c r="BF361">
        <f>VLOOKUP($B361,vols!$A$1:$E$506,4,0)</f>
        <v>285</v>
      </c>
      <c r="BG361">
        <f>VLOOKUP($B361,vols!$A$1:$E$506,5,0)</f>
        <v>265</v>
      </c>
    </row>
    <row r="362" spans="1:59" hidden="1" x14ac:dyDescent="0.15">
      <c r="A362">
        <v>439</v>
      </c>
      <c r="B362" t="s">
        <v>492</v>
      </c>
      <c r="D362" s="1">
        <v>243</v>
      </c>
      <c r="E362" s="1">
        <v>1.83299732330147</v>
      </c>
      <c r="F362" s="1">
        <v>-2.46681816136239E-3</v>
      </c>
      <c r="G362" s="1">
        <v>3.415820607509E-2</v>
      </c>
      <c r="H362" s="1">
        <v>0.18481938771430301</v>
      </c>
      <c r="I362" s="1">
        <v>-3.2433654316487601</v>
      </c>
      <c r="J362" s="1">
        <v>0.47325102880658398</v>
      </c>
      <c r="K362" s="1">
        <v>126</v>
      </c>
      <c r="L362" s="1">
        <v>1.75689110777889</v>
      </c>
      <c r="M362" s="2">
        <v>-1.4615585365587199E-3</v>
      </c>
      <c r="N362" s="1">
        <v>1.6306464280219299E-2</v>
      </c>
      <c r="O362" s="1">
        <v>0.127696766913729</v>
      </c>
      <c r="P362" s="1">
        <v>-1.4421381218744</v>
      </c>
      <c r="Q362" s="1">
        <v>0.53968253968253899</v>
      </c>
      <c r="R362" s="1">
        <v>117</v>
      </c>
      <c r="S362" s="1">
        <v>7.6106215522588005E-2</v>
      </c>
      <c r="T362" s="1">
        <v>-3.5494054496124998E-3</v>
      </c>
      <c r="U362" s="1">
        <v>1.7851741794870601E-2</v>
      </c>
      <c r="V362" s="1">
        <v>0.133610410503338</v>
      </c>
      <c r="W362" s="1">
        <v>-3.1081443133077298</v>
      </c>
      <c r="X362" s="1">
        <v>0.401709401709401</v>
      </c>
      <c r="Y362" s="1">
        <v>115</v>
      </c>
      <c r="Z362" s="1">
        <v>0.82958853036042801</v>
      </c>
      <c r="AA362" s="1">
        <v>-2.1294999656842201E-3</v>
      </c>
      <c r="AB362" s="1">
        <v>1.69688066345089E-2</v>
      </c>
      <c r="AC362" s="1">
        <v>0.130264372084269</v>
      </c>
      <c r="AD362" s="1">
        <v>-1.87996527473577</v>
      </c>
      <c r="AE362" s="1">
        <v>0.47826086956521702</v>
      </c>
      <c r="AF362" s="1">
        <v>128</v>
      </c>
      <c r="AG362" s="1">
        <v>1.00340879294105</v>
      </c>
      <c r="AH362" s="1">
        <v>-2.769877477792E-3</v>
      </c>
      <c r="AI362" s="1">
        <v>1.7189399440581E-2</v>
      </c>
      <c r="AJ362" s="1">
        <v>0.131108350003274</v>
      </c>
      <c r="AK362" s="1">
        <v>-2.7042085202698498</v>
      </c>
      <c r="AL362" s="1">
        <v>0.46875</v>
      </c>
      <c r="AM362" s="1">
        <v>64</v>
      </c>
      <c r="AN362" s="1">
        <v>0.35972412893277</v>
      </c>
      <c r="AO362" s="1">
        <v>-1.67854334358642E-3</v>
      </c>
      <c r="AP362" s="1">
        <v>8.7709989812620806E-3</v>
      </c>
      <c r="AQ362" s="1">
        <v>9.3653611682956897E-2</v>
      </c>
      <c r="AR362" s="1">
        <v>-1.14706493491356</v>
      </c>
      <c r="AS362" s="1">
        <v>0.4375</v>
      </c>
      <c r="AT362" s="1">
        <v>179</v>
      </c>
      <c r="AU362" s="1">
        <v>1.4732731943687001</v>
      </c>
      <c r="AV362" s="1">
        <v>-2.7486594369917901E-3</v>
      </c>
      <c r="AW362" s="1">
        <v>2.5387207093827899E-2</v>
      </c>
      <c r="AX362" s="1">
        <v>0.15933363453404201</v>
      </c>
      <c r="AY362" s="1">
        <v>-3.0879232791015601</v>
      </c>
      <c r="AZ362" s="1">
        <v>0.486033519553072</v>
      </c>
      <c r="BA362" s="1">
        <v>778</v>
      </c>
      <c r="BB362" s="1">
        <v>0</v>
      </c>
      <c r="BC362" s="1">
        <v>1.11233290211297</v>
      </c>
      <c r="BD362" s="1">
        <f t="shared" si="15"/>
        <v>0.3609402922557301</v>
      </c>
      <c r="BE362" s="1">
        <f t="shared" si="16"/>
        <v>-0.10892410917191997</v>
      </c>
      <c r="BF362">
        <f>VLOOKUP($B362,vols!$A$1:$E$506,4,0)</f>
        <v>369</v>
      </c>
      <c r="BG362">
        <f>VLOOKUP($B362,vols!$A$1:$E$506,5,0)</f>
        <v>307</v>
      </c>
    </row>
    <row r="363" spans="1:59" hidden="1" x14ac:dyDescent="0.15">
      <c r="A363">
        <v>457</v>
      </c>
      <c r="B363" t="s">
        <v>510</v>
      </c>
      <c r="D363" s="1">
        <v>252</v>
      </c>
      <c r="E363" s="1">
        <v>1.2392281967154699</v>
      </c>
      <c r="F363" s="1">
        <v>-2.6317104492582198E-3</v>
      </c>
      <c r="G363" s="1">
        <v>7.8915205583497294E-2</v>
      </c>
      <c r="H363" s="1">
        <v>0.28091850345517799</v>
      </c>
      <c r="I363" s="1">
        <v>-2.3514268894331001</v>
      </c>
      <c r="J363" s="1">
        <v>0.42857142857142799</v>
      </c>
      <c r="K363" s="1">
        <v>136</v>
      </c>
      <c r="L363" s="1">
        <v>1.51104758996364</v>
      </c>
      <c r="M363" s="2">
        <v>-1.56905269350577E-3</v>
      </c>
      <c r="N363" s="1">
        <v>3.7763622585647798E-2</v>
      </c>
      <c r="O363" s="1">
        <v>0.19432864581848899</v>
      </c>
      <c r="P363" s="1">
        <v>-1.0980942383353001</v>
      </c>
      <c r="Q363" s="1">
        <v>0.5</v>
      </c>
      <c r="R363" s="1">
        <v>116</v>
      </c>
      <c r="S363" s="1">
        <v>-0.27181939324816701</v>
      </c>
      <c r="T363" s="1">
        <v>-3.88841875171328E-3</v>
      </c>
      <c r="U363" s="1">
        <v>4.1151582997849399E-2</v>
      </c>
      <c r="V363" s="1">
        <v>0.20285852951712299</v>
      </c>
      <c r="W363" s="1">
        <v>-2.2043349989347201</v>
      </c>
      <c r="X363" s="1">
        <v>0.34482758620689602</v>
      </c>
      <c r="Y363" s="1">
        <v>119</v>
      </c>
      <c r="Z363" s="1">
        <v>0.78865407339079296</v>
      </c>
      <c r="AA363" s="1">
        <v>-1.3733796405392699E-3</v>
      </c>
      <c r="AB363" s="1">
        <v>3.4037313392373397E-2</v>
      </c>
      <c r="AC363" s="1">
        <v>0.184492041542104</v>
      </c>
      <c r="AD363" s="1">
        <v>-0.87840535683296594</v>
      </c>
      <c r="AE363" s="1">
        <v>0.495798319327731</v>
      </c>
      <c r="AF363" s="1">
        <v>133</v>
      </c>
      <c r="AG363" s="1">
        <v>0.45057412332468499</v>
      </c>
      <c r="AH363" s="1">
        <v>-3.7481242494750299E-3</v>
      </c>
      <c r="AI363" s="1">
        <v>4.4877892191123897E-2</v>
      </c>
      <c r="AJ363" s="1">
        <v>0.211844027980785</v>
      </c>
      <c r="AK363" s="1">
        <v>-2.3531488233663702</v>
      </c>
      <c r="AL363" s="1">
        <v>0.36842105263157798</v>
      </c>
      <c r="AM363" s="1">
        <v>56</v>
      </c>
      <c r="AN363" s="1">
        <v>-9.2075037765323997E-2</v>
      </c>
      <c r="AO363" s="1">
        <v>-3.3396590886655801E-3</v>
      </c>
      <c r="AP363" s="1">
        <v>1.21007042903617E-2</v>
      </c>
      <c r="AQ363" s="1">
        <v>0.11000320127324301</v>
      </c>
      <c r="AR363" s="1">
        <v>-1.70014060318772</v>
      </c>
      <c r="AS363" s="1">
        <v>0.375</v>
      </c>
      <c r="AT363" s="1">
        <v>196</v>
      </c>
      <c r="AU363" s="1">
        <v>1.3313032344808</v>
      </c>
      <c r="AV363" s="1">
        <v>-2.4284021220438001E-3</v>
      </c>
      <c r="AW363" s="1">
        <v>6.6814501293135597E-2</v>
      </c>
      <c r="AX363" s="1">
        <v>0.25848501173788702</v>
      </c>
      <c r="AY363" s="1">
        <v>-1.8319762937695001</v>
      </c>
      <c r="AZ363" s="1">
        <v>0.44387755102040799</v>
      </c>
      <c r="BA363" s="1">
        <v>810</v>
      </c>
      <c r="BB363" s="1">
        <v>0</v>
      </c>
      <c r="BC363" s="1">
        <v>0.97979563399907099</v>
      </c>
      <c r="BD363" s="1">
        <f t="shared" si="15"/>
        <v>0.35150760048172902</v>
      </c>
      <c r="BE363" s="1">
        <f t="shared" si="16"/>
        <v>-0.52922151067438605</v>
      </c>
      <c r="BF363">
        <f>VLOOKUP($B363,vols!$A$1:$E$506,4,0)</f>
        <v>321</v>
      </c>
      <c r="BG363">
        <f>VLOOKUP($B363,vols!$A$1:$E$506,5,0)</f>
        <v>269</v>
      </c>
    </row>
    <row r="364" spans="1:59" hidden="1" x14ac:dyDescent="0.15">
      <c r="A364">
        <v>433</v>
      </c>
      <c r="B364" t="s">
        <v>486</v>
      </c>
      <c r="D364" s="1">
        <v>16</v>
      </c>
      <c r="E364" s="1">
        <v>-3.24465801406046E-2</v>
      </c>
      <c r="F364" s="1">
        <v>-3.7394147612603199E-3</v>
      </c>
      <c r="G364" s="1">
        <v>4.1280840212031397E-3</v>
      </c>
      <c r="H364" s="1">
        <v>6.4250167479961803E-2</v>
      </c>
      <c r="I364" s="1">
        <v>-0.87301284368478005</v>
      </c>
      <c r="J364" s="1">
        <v>0.25</v>
      </c>
      <c r="K364" s="1">
        <v>6</v>
      </c>
      <c r="L364" s="1">
        <v>-7.4841882787918895E-2</v>
      </c>
      <c r="M364" s="2">
        <v>-4.5810797477292796E-3</v>
      </c>
      <c r="N364" s="1">
        <v>1.0334941598696E-3</v>
      </c>
      <c r="O364" s="1">
        <v>3.2148003979556798E-2</v>
      </c>
      <c r="P364" s="1">
        <v>-0.85499798070992505</v>
      </c>
      <c r="Q364" s="1">
        <v>0.33333333333333298</v>
      </c>
      <c r="R364" s="1">
        <v>10</v>
      </c>
      <c r="S364" s="1">
        <v>4.2395302647314198E-2</v>
      </c>
      <c r="T364" s="1">
        <v>-3.1783047702810098E-3</v>
      </c>
      <c r="U364" s="1">
        <v>3.0945898613335401E-3</v>
      </c>
      <c r="V364" s="1">
        <v>5.5629037932841699E-2</v>
      </c>
      <c r="W364" s="1">
        <v>-0.51420524236033405</v>
      </c>
      <c r="X364" s="1">
        <v>0.2</v>
      </c>
      <c r="Y364" s="1">
        <v>0</v>
      </c>
      <c r="Z364" s="1">
        <v>0</v>
      </c>
      <c r="AA364" s="1"/>
      <c r="AB364" s="1">
        <v>0</v>
      </c>
      <c r="AC364" s="1">
        <v>0</v>
      </c>
      <c r="AD364" s="1">
        <v>0</v>
      </c>
      <c r="AE364" s="1">
        <v>0</v>
      </c>
      <c r="AF364" s="1">
        <v>16</v>
      </c>
      <c r="AG364" s="1">
        <v>-3.24465801406046E-2</v>
      </c>
      <c r="AH364" s="1">
        <v>-3.7394147612603199E-3</v>
      </c>
      <c r="AI364" s="1">
        <v>4.1280840212031397E-3</v>
      </c>
      <c r="AJ364" s="1">
        <v>6.4250167479961803E-2</v>
      </c>
      <c r="AK364" s="1">
        <v>-0.87301284368478005</v>
      </c>
      <c r="AL364" s="1">
        <v>0.25</v>
      </c>
      <c r="AM364" s="1">
        <v>2</v>
      </c>
      <c r="AN364" s="1">
        <v>-6.1163720658143197E-2</v>
      </c>
      <c r="AO364" s="1">
        <v>-4.2403524726197803E-3</v>
      </c>
      <c r="AP364" s="1">
        <v>8.2814949986697098E-4</v>
      </c>
      <c r="AQ364" s="1">
        <v>2.8777586762391501E-2</v>
      </c>
      <c r="AR364" s="1">
        <v>-0.29469826692774398</v>
      </c>
      <c r="AS364" s="1">
        <v>0</v>
      </c>
      <c r="AT364" s="1">
        <v>14</v>
      </c>
      <c r="AU364" s="1">
        <v>2.87171405175385E-2</v>
      </c>
      <c r="AV364" s="1">
        <v>-3.6623474210511699E-3</v>
      </c>
      <c r="AW364" s="1">
        <v>3.29993452133617E-3</v>
      </c>
      <c r="AX364" s="1">
        <v>5.74450565439375E-2</v>
      </c>
      <c r="AY364" s="1">
        <v>-0.82880093324044102</v>
      </c>
      <c r="AZ364" s="1">
        <v>0.28571428571428498</v>
      </c>
      <c r="BA364" s="1">
        <v>46</v>
      </c>
      <c r="BB364" s="1">
        <v>0</v>
      </c>
      <c r="BC364" s="1">
        <v>-0.30509010433133099</v>
      </c>
      <c r="BD364" s="1">
        <f t="shared" si="15"/>
        <v>0.33380724484886948</v>
      </c>
      <c r="BE364" s="1">
        <f t="shared" si="16"/>
        <v>-0.33753668447193558</v>
      </c>
      <c r="BF364">
        <f>VLOOKUP($B364,vols!$A$1:$E$506,4,0)</f>
        <v>137</v>
      </c>
      <c r="BG364">
        <f>VLOOKUP($B364,vols!$A$1:$E$506,5,0)</f>
        <v>182</v>
      </c>
    </row>
    <row r="365" spans="1:59" hidden="1" x14ac:dyDescent="0.15">
      <c r="A365">
        <v>149</v>
      </c>
      <c r="B365" t="s">
        <v>202</v>
      </c>
      <c r="D365" s="1">
        <v>238</v>
      </c>
      <c r="E365" s="1">
        <v>1.70298174183856</v>
      </c>
      <c r="F365" s="1">
        <v>-1.52401879931299E-3</v>
      </c>
      <c r="G365" s="1">
        <v>4.6539375112769003E-2</v>
      </c>
      <c r="H365" s="1">
        <v>0.215729866065802</v>
      </c>
      <c r="I365" s="1">
        <v>-1.68134566090101</v>
      </c>
      <c r="J365" s="1">
        <v>0.436974789915966</v>
      </c>
      <c r="K365" s="1">
        <v>138</v>
      </c>
      <c r="L365" s="1">
        <v>1.12154774135595</v>
      </c>
      <c r="M365" s="2">
        <v>-9.8678403390581402E-4</v>
      </c>
      <c r="N365" s="1">
        <v>1.67438161629146E-2</v>
      </c>
      <c r="O365" s="1">
        <v>0.129397898603163</v>
      </c>
      <c r="P365" s="1">
        <v>-1.0523833705879999</v>
      </c>
      <c r="Q365" s="1">
        <v>0.47826086956521702</v>
      </c>
      <c r="R365" s="1">
        <v>100</v>
      </c>
      <c r="S365" s="1">
        <v>0.58143400048261196</v>
      </c>
      <c r="T365" s="1">
        <v>-2.26540277557491E-3</v>
      </c>
      <c r="U365" s="1">
        <v>2.97955589498544E-2</v>
      </c>
      <c r="V365" s="1">
        <v>0.17261390138066601</v>
      </c>
      <c r="W365" s="1">
        <v>-1.3124103895774899</v>
      </c>
      <c r="X365" s="1">
        <v>0.38</v>
      </c>
      <c r="Y365" s="1">
        <v>114</v>
      </c>
      <c r="Z365" s="1">
        <v>1.38437439223277</v>
      </c>
      <c r="AA365" s="1">
        <v>-6.5977738547485598E-4</v>
      </c>
      <c r="AB365" s="1">
        <v>2.8992340547326498E-2</v>
      </c>
      <c r="AC365" s="1">
        <v>0.170271373246728</v>
      </c>
      <c r="AD365" s="1">
        <v>-0.44173380709830401</v>
      </c>
      <c r="AE365" s="1">
        <v>0.47368421052631499</v>
      </c>
      <c r="AF365" s="1">
        <v>124</v>
      </c>
      <c r="AG365" s="1">
        <v>0.31860734960579001</v>
      </c>
      <c r="AH365" s="1">
        <v>-2.3185633249383801E-3</v>
      </c>
      <c r="AI365" s="1">
        <v>1.7547034565442401E-2</v>
      </c>
      <c r="AJ365" s="1">
        <v>0.13246522021059801</v>
      </c>
      <c r="AK365" s="1">
        <v>-2.17039500508342</v>
      </c>
      <c r="AL365" s="1">
        <v>0.40322580645161199</v>
      </c>
      <c r="AM365" s="1">
        <v>62</v>
      </c>
      <c r="AN365" s="1">
        <v>0.42522938108020603</v>
      </c>
      <c r="AO365" s="1">
        <v>-2.4711795747624199E-3</v>
      </c>
      <c r="AP365" s="1">
        <v>1.24845858539065E-2</v>
      </c>
      <c r="AQ365" s="1">
        <v>0.111734443453693</v>
      </c>
      <c r="AR365" s="1">
        <v>-1.3712256391089199</v>
      </c>
      <c r="AS365" s="1">
        <v>0.41935483870967699</v>
      </c>
      <c r="AT365" s="1">
        <v>176</v>
      </c>
      <c r="AU365" s="1">
        <v>1.2777523607583501</v>
      </c>
      <c r="AV365" s="1">
        <v>-1.1903598897796701E-3</v>
      </c>
      <c r="AW365" s="1">
        <v>3.4054789258862399E-2</v>
      </c>
      <c r="AX365" s="1">
        <v>0.184539397579114</v>
      </c>
      <c r="AY365" s="1">
        <v>-1.1352770375843799</v>
      </c>
      <c r="AZ365" s="1">
        <v>0.44318181818181801</v>
      </c>
      <c r="BA365" s="1">
        <v>768</v>
      </c>
      <c r="BB365" s="1">
        <v>0</v>
      </c>
      <c r="BC365" s="1">
        <v>0.94569779643231899</v>
      </c>
      <c r="BD365" s="1">
        <f t="shared" si="15"/>
        <v>0.33205456432603109</v>
      </c>
      <c r="BE365" s="1">
        <f t="shared" si="16"/>
        <v>-0.62709044682652904</v>
      </c>
      <c r="BF365">
        <f>VLOOKUP($B365,vols!$A$1:$E$506,4,0)</f>
        <v>462</v>
      </c>
      <c r="BG365">
        <f>VLOOKUP($B365,vols!$A$1:$E$506,5,0)</f>
        <v>495</v>
      </c>
    </row>
    <row r="366" spans="1:59" hidden="1" x14ac:dyDescent="0.15">
      <c r="A366">
        <v>263</v>
      </c>
      <c r="B366" t="s">
        <v>316</v>
      </c>
      <c r="D366" s="1">
        <v>248</v>
      </c>
      <c r="E366" s="1">
        <v>1.99449077197314</v>
      </c>
      <c r="F366" s="1">
        <v>-3.3245278405455501E-3</v>
      </c>
      <c r="G366" s="1">
        <v>5.5845405698967898E-2</v>
      </c>
      <c r="H366" s="1">
        <v>0.23631632550242401</v>
      </c>
      <c r="I366" s="1">
        <v>-3.4888952453978401</v>
      </c>
      <c r="J366" s="1">
        <v>0.41935483870967699</v>
      </c>
      <c r="K366" s="1">
        <v>135</v>
      </c>
      <c r="L366" s="1">
        <v>1.1987690394761299</v>
      </c>
      <c r="M366" s="2">
        <v>-2.3784362206561E-3</v>
      </c>
      <c r="N366" s="1">
        <v>2.7302833913223599E-2</v>
      </c>
      <c r="O366" s="1">
        <v>0.16523569200757901</v>
      </c>
      <c r="P366" s="1">
        <v>-1.9432175088046</v>
      </c>
      <c r="Q366" s="1">
        <v>0.48148148148148101</v>
      </c>
      <c r="R366" s="1">
        <v>113</v>
      </c>
      <c r="S366" s="1">
        <v>0.79572173249700595</v>
      </c>
      <c r="T366" s="1">
        <v>-4.4548142890860499E-3</v>
      </c>
      <c r="U366" s="1">
        <v>2.8542571785744202E-2</v>
      </c>
      <c r="V366" s="1">
        <v>0.16894546985860301</v>
      </c>
      <c r="W366" s="1">
        <v>-2.97962422483439</v>
      </c>
      <c r="X366" s="1">
        <v>0.34513274336283101</v>
      </c>
      <c r="Y366" s="1">
        <v>117</v>
      </c>
      <c r="Z366" s="1">
        <v>0.92312219579892196</v>
      </c>
      <c r="AA366" s="1">
        <v>-4.0877989340804702E-3</v>
      </c>
      <c r="AB366" s="1">
        <v>3.3761958455258402E-2</v>
      </c>
      <c r="AC366" s="1">
        <v>0.18374427461898901</v>
      </c>
      <c r="AD366" s="1">
        <v>-2.6029245062419299</v>
      </c>
      <c r="AE366" s="1">
        <v>0.41025641025641002</v>
      </c>
      <c r="AF366" s="1">
        <v>131</v>
      </c>
      <c r="AG366" s="1">
        <v>1.07136857617421</v>
      </c>
      <c r="AH366" s="1">
        <v>-2.6428277035716202E-3</v>
      </c>
      <c r="AI366" s="1">
        <v>2.2083447243709399E-2</v>
      </c>
      <c r="AJ366" s="1">
        <v>0.14860500410049901</v>
      </c>
      <c r="AK366" s="1">
        <v>-2.3297360089822101</v>
      </c>
      <c r="AL366" s="1">
        <v>0.42748091603053401</v>
      </c>
      <c r="AM366" s="1">
        <v>55</v>
      </c>
      <c r="AN366" s="1">
        <v>0.84027966612635396</v>
      </c>
      <c r="AO366" s="1">
        <v>-1.8351867393185299E-3</v>
      </c>
      <c r="AP366" s="1">
        <v>1.5183873476558E-2</v>
      </c>
      <c r="AQ366" s="1">
        <v>0.123222861014334</v>
      </c>
      <c r="AR366" s="1">
        <v>-0.819127796836152</v>
      </c>
      <c r="AS366" s="1">
        <v>0.527272727272727</v>
      </c>
      <c r="AT366" s="1">
        <v>193</v>
      </c>
      <c r="AU366" s="1">
        <v>1.1542111058467801</v>
      </c>
      <c r="AV366" s="1">
        <v>-3.7489514704289002E-3</v>
      </c>
      <c r="AW366" s="1">
        <v>4.0661532222409799E-2</v>
      </c>
      <c r="AX366" s="1">
        <v>0.20164704863302499</v>
      </c>
      <c r="AY366" s="1">
        <v>-3.58818856362014</v>
      </c>
      <c r="AZ366" s="1">
        <v>0.38860103626942999</v>
      </c>
      <c r="BA366" s="1">
        <v>756</v>
      </c>
      <c r="BB366" s="1">
        <v>0</v>
      </c>
      <c r="BC366" s="1">
        <v>0.85533262935585996</v>
      </c>
      <c r="BD366" s="1">
        <f t="shared" si="15"/>
        <v>0.29887847649092014</v>
      </c>
      <c r="BE366" s="1">
        <f t="shared" si="16"/>
        <v>0.21603594681835003</v>
      </c>
      <c r="BF366">
        <f>VLOOKUP($B366,vols!$A$1:$E$506,4,0)</f>
        <v>184</v>
      </c>
      <c r="BG366">
        <f>VLOOKUP($B366,vols!$A$1:$E$506,5,0)</f>
        <v>299</v>
      </c>
    </row>
    <row r="367" spans="1:59" hidden="1" x14ac:dyDescent="0.15">
      <c r="A367">
        <v>468</v>
      </c>
      <c r="B367" t="s">
        <v>521</v>
      </c>
      <c r="D367" s="1">
        <v>236</v>
      </c>
      <c r="E367" s="1">
        <v>3.5799522601611602</v>
      </c>
      <c r="F367" s="1">
        <v>-2.6842593383680099E-3</v>
      </c>
      <c r="G367" s="1">
        <v>7.4186789540971396E-2</v>
      </c>
      <c r="H367" s="1">
        <v>0.27237251979774202</v>
      </c>
      <c r="I367" s="1">
        <v>-2.3258043958519101</v>
      </c>
      <c r="J367" s="1">
        <v>0.47457627118644002</v>
      </c>
      <c r="K367" s="1">
        <v>134</v>
      </c>
      <c r="L367" s="1">
        <v>2.2485861745484699</v>
      </c>
      <c r="M367" s="2">
        <v>-1.7556285811156801E-3</v>
      </c>
      <c r="N367" s="1">
        <v>3.5130817233994499E-2</v>
      </c>
      <c r="O367" s="1">
        <v>0.18743216702048299</v>
      </c>
      <c r="P367" s="1">
        <v>-1.2551433065584301</v>
      </c>
      <c r="Q367" s="1">
        <v>0.50746268656716398</v>
      </c>
      <c r="R367" s="1">
        <v>102</v>
      </c>
      <c r="S367" s="1">
        <v>1.3313660856126901</v>
      </c>
      <c r="T367" s="1">
        <v>-3.9042252351504801E-3</v>
      </c>
      <c r="U367" s="1">
        <v>3.9055972306976897E-2</v>
      </c>
      <c r="V367" s="1">
        <v>0.19762583916830501</v>
      </c>
      <c r="W367" s="1">
        <v>-2.0150754357895502</v>
      </c>
      <c r="X367" s="1">
        <v>0.43137254901960698</v>
      </c>
      <c r="Y367" s="1">
        <v>110</v>
      </c>
      <c r="Z367" s="1">
        <v>1.62369159776876</v>
      </c>
      <c r="AA367" s="1">
        <v>-3.8862265720617998E-3</v>
      </c>
      <c r="AB367" s="1">
        <v>4.1106302535935203E-2</v>
      </c>
      <c r="AC367" s="1">
        <v>0.20274689278984001</v>
      </c>
      <c r="AD367" s="1">
        <v>-2.10846596485161</v>
      </c>
      <c r="AE367" s="1">
        <v>0.48181818181818098</v>
      </c>
      <c r="AF367" s="1">
        <v>126</v>
      </c>
      <c r="AG367" s="1">
        <v>1.9562606623923999</v>
      </c>
      <c r="AH367" s="1">
        <v>-1.6349228645083499E-3</v>
      </c>
      <c r="AI367" s="1">
        <v>3.3080487005036199E-2</v>
      </c>
      <c r="AJ367" s="1">
        <v>0.181880419520728</v>
      </c>
      <c r="AK367" s="1">
        <v>-1.1326138430452399</v>
      </c>
      <c r="AL367" s="1">
        <v>0.46825396825396798</v>
      </c>
      <c r="AM367" s="1">
        <v>67</v>
      </c>
      <c r="AN367" s="1">
        <v>1.5543667820435101</v>
      </c>
      <c r="AO367" s="1">
        <v>-2.03948329006559E-3</v>
      </c>
      <c r="AP367" s="1">
        <v>2.3912899335365698E-2</v>
      </c>
      <c r="AQ367" s="1">
        <v>0.15463796214178999</v>
      </c>
      <c r="AR367" s="1">
        <v>-0.88364705885804495</v>
      </c>
      <c r="AS367" s="1">
        <v>0.49253731343283502</v>
      </c>
      <c r="AT367" s="1">
        <v>169</v>
      </c>
      <c r="AU367" s="1">
        <v>2.0255854781176499</v>
      </c>
      <c r="AV367" s="1">
        <v>-2.9398806119553598E-3</v>
      </c>
      <c r="AW367" s="1">
        <v>5.0273890205605701E-2</v>
      </c>
      <c r="AX367" s="1">
        <v>0.22421839845473299</v>
      </c>
      <c r="AY367" s="1">
        <v>-2.2158744636683401</v>
      </c>
      <c r="AZ367" s="1">
        <v>0.46745562130177498</v>
      </c>
      <c r="BA367" s="1">
        <v>750</v>
      </c>
      <c r="BB367" s="1">
        <v>0</v>
      </c>
      <c r="BC367" s="1">
        <v>1.7864347826086899</v>
      </c>
      <c r="BD367" s="1">
        <f t="shared" si="15"/>
        <v>0.23915069550895995</v>
      </c>
      <c r="BE367" s="1">
        <f t="shared" si="16"/>
        <v>0.16982587978371</v>
      </c>
      <c r="BF367">
        <f>VLOOKUP($B367,vols!$A$1:$E$506,4,0)</f>
        <v>383</v>
      </c>
      <c r="BG367">
        <f>VLOOKUP($B367,vols!$A$1:$E$506,5,0)</f>
        <v>395</v>
      </c>
    </row>
    <row r="368" spans="1:59" hidden="1" x14ac:dyDescent="0.15">
      <c r="A368">
        <v>141</v>
      </c>
      <c r="B368" t="s">
        <v>194</v>
      </c>
      <c r="D368" s="1">
        <v>253</v>
      </c>
      <c r="E368" s="1">
        <v>2.14504242920043</v>
      </c>
      <c r="F368" s="1">
        <v>-2.6261629185949701E-3</v>
      </c>
      <c r="G368" s="1">
        <v>0.10077125719097101</v>
      </c>
      <c r="H368" s="1">
        <v>0.31744488843100099</v>
      </c>
      <c r="I368" s="1">
        <v>-2.0847494466107199</v>
      </c>
      <c r="J368" s="1">
        <v>0.407114624505928</v>
      </c>
      <c r="K368" s="1">
        <v>133</v>
      </c>
      <c r="L368" s="1">
        <v>1.3308206284726301</v>
      </c>
      <c r="M368" s="2">
        <v>-1.36141087165555E-3</v>
      </c>
      <c r="N368" s="1">
        <v>2.9032788659308899E-2</v>
      </c>
      <c r="O368" s="1">
        <v>0.170390107281229</v>
      </c>
      <c r="P368" s="1">
        <v>-1.0546752855899399</v>
      </c>
      <c r="Q368" s="1">
        <v>0.46616541353383401</v>
      </c>
      <c r="R368" s="1">
        <v>120</v>
      </c>
      <c r="S368" s="1">
        <v>0.81422180072779904</v>
      </c>
      <c r="T368" s="1">
        <v>-4.0173901702283297E-3</v>
      </c>
      <c r="U368" s="1">
        <v>7.1738468531662006E-2</v>
      </c>
      <c r="V368" s="1">
        <v>0.26784037882974598</v>
      </c>
      <c r="W368" s="1">
        <v>-1.7999034444833999</v>
      </c>
      <c r="X368" s="1">
        <v>0.34166666666666601</v>
      </c>
      <c r="Y368" s="1">
        <v>113</v>
      </c>
      <c r="Z368" s="1">
        <v>1.9175191707358099</v>
      </c>
      <c r="AA368" s="1">
        <v>-1.5636927624868E-3</v>
      </c>
      <c r="AB368" s="1">
        <v>7.0851573855990904E-2</v>
      </c>
      <c r="AC368" s="1">
        <v>0.26617958948046799</v>
      </c>
      <c r="AD368" s="1">
        <v>-0.65795273687343403</v>
      </c>
      <c r="AE368" s="1">
        <v>0.45132743362831801</v>
      </c>
      <c r="AF368" s="1">
        <v>140</v>
      </c>
      <c r="AG368" s="1">
        <v>0.22752325846462401</v>
      </c>
      <c r="AH368" s="1">
        <v>-3.4761390434815001E-3</v>
      </c>
      <c r="AI368" s="1">
        <v>2.9919683334980102E-2</v>
      </c>
      <c r="AJ368" s="1">
        <v>0.17297307112663499</v>
      </c>
      <c r="AK368" s="1">
        <v>-2.8134984417957201</v>
      </c>
      <c r="AL368" s="1">
        <v>0.371428571428571</v>
      </c>
      <c r="AM368" s="1">
        <v>60</v>
      </c>
      <c r="AN368" s="1">
        <v>0.371845632255837</v>
      </c>
      <c r="AO368" s="1">
        <v>-4.0326994757035797E-3</v>
      </c>
      <c r="AP368" s="1">
        <v>2.7100683123597299E-2</v>
      </c>
      <c r="AQ368" s="1">
        <v>0.16462285115863201</v>
      </c>
      <c r="AR368" s="1">
        <v>-1.46979575945418</v>
      </c>
      <c r="AS368" s="1">
        <v>0.31666666666666599</v>
      </c>
      <c r="AT368" s="1">
        <v>193</v>
      </c>
      <c r="AU368" s="1">
        <v>1.7731967969446001</v>
      </c>
      <c r="AV368" s="1">
        <v>-2.1866202444985202E-3</v>
      </c>
      <c r="AW368" s="1">
        <v>7.3670574067373706E-2</v>
      </c>
      <c r="AX368" s="1">
        <v>0.271423237891256</v>
      </c>
      <c r="AY368" s="1">
        <v>-1.54677650375654</v>
      </c>
      <c r="AZ368" s="1">
        <v>0.43523316062176098</v>
      </c>
      <c r="BA368" s="1">
        <v>775</v>
      </c>
      <c r="BB368" s="1">
        <v>0</v>
      </c>
      <c r="BC368" s="1">
        <v>1.60851063829787</v>
      </c>
      <c r="BD368" s="1">
        <f t="shared" si="15"/>
        <v>0.16468615864673009</v>
      </c>
      <c r="BE368" s="1">
        <f t="shared" si="16"/>
        <v>-1.3809873798332459</v>
      </c>
      <c r="BF368">
        <f>VLOOKUP($B368,vols!$A$1:$E$506,4,0)</f>
        <v>350</v>
      </c>
      <c r="BG368">
        <f>VLOOKUP($B368,vols!$A$1:$E$506,5,0)</f>
        <v>404</v>
      </c>
    </row>
    <row r="369" spans="1:59" hidden="1" x14ac:dyDescent="0.15">
      <c r="A369">
        <v>27</v>
      </c>
      <c r="B369" t="s">
        <v>80</v>
      </c>
      <c r="D369" s="1">
        <v>228</v>
      </c>
      <c r="E369" s="1">
        <v>4.33</v>
      </c>
      <c r="F369" s="1">
        <v>0</v>
      </c>
      <c r="G369" s="1">
        <v>0.05</v>
      </c>
      <c r="H369" s="1">
        <v>0.22</v>
      </c>
      <c r="I369" s="1">
        <v>-1.07</v>
      </c>
      <c r="J369" s="1">
        <v>0.52</v>
      </c>
      <c r="K369" s="1">
        <v>134</v>
      </c>
      <c r="L369" s="1">
        <v>3.38</v>
      </c>
      <c r="M369" s="2">
        <v>0</v>
      </c>
      <c r="N369" s="1">
        <v>0.02</v>
      </c>
      <c r="O369" s="1">
        <v>0.15</v>
      </c>
      <c r="P369" s="1">
        <v>-0.28999999999999998</v>
      </c>
      <c r="Q369" s="1">
        <v>0.56999999999999995</v>
      </c>
      <c r="R369" s="1">
        <v>94</v>
      </c>
      <c r="S369" s="1">
        <v>0.96</v>
      </c>
      <c r="T369" s="1">
        <v>0</v>
      </c>
      <c r="U369" s="1">
        <v>0.03</v>
      </c>
      <c r="V369" s="1">
        <v>0.17</v>
      </c>
      <c r="W369" s="1">
        <v>-1.1599999999999999</v>
      </c>
      <c r="X369" s="1">
        <v>0.44</v>
      </c>
      <c r="Y369" s="1">
        <v>105</v>
      </c>
      <c r="Z369" s="1">
        <v>2.76</v>
      </c>
      <c r="AA369" s="1">
        <v>0</v>
      </c>
      <c r="AB369" s="1">
        <v>0.03</v>
      </c>
      <c r="AC369" s="1">
        <v>0.18</v>
      </c>
      <c r="AD369" s="1">
        <v>-0.6</v>
      </c>
      <c r="AE369" s="1">
        <v>0.52</v>
      </c>
      <c r="AF369" s="1">
        <v>123</v>
      </c>
      <c r="AG369" s="1">
        <v>1.58</v>
      </c>
      <c r="AH369" s="1">
        <v>0</v>
      </c>
      <c r="AI369" s="1">
        <v>0.02</v>
      </c>
      <c r="AJ369" s="1">
        <v>0.14000000000000001</v>
      </c>
      <c r="AK369" s="1">
        <v>-0.97</v>
      </c>
      <c r="AL369" s="1">
        <v>0.51</v>
      </c>
      <c r="AM369" s="1">
        <v>79</v>
      </c>
      <c r="AN369" s="1">
        <v>2.31</v>
      </c>
      <c r="AO369" s="1">
        <v>0</v>
      </c>
      <c r="AP369" s="1">
        <v>0.02</v>
      </c>
      <c r="AQ369" s="1">
        <v>0.14000000000000001</v>
      </c>
      <c r="AR369" s="1">
        <v>0.1</v>
      </c>
      <c r="AS369" s="1">
        <v>0.57999999999999996</v>
      </c>
      <c r="AT369" s="1">
        <v>149</v>
      </c>
      <c r="AU369" s="1">
        <v>2.02</v>
      </c>
      <c r="AV369" s="1">
        <v>0</v>
      </c>
      <c r="AW369" s="1">
        <v>0.03</v>
      </c>
      <c r="AX369" s="1">
        <v>0.17</v>
      </c>
      <c r="AY369" s="1">
        <v>-1.46</v>
      </c>
      <c r="AZ369" s="1">
        <v>0.48</v>
      </c>
      <c r="BA369" s="1">
        <v>764</v>
      </c>
      <c r="BB369" s="1">
        <v>0</v>
      </c>
      <c r="BC369" s="1">
        <v>1.85921501706484</v>
      </c>
      <c r="BD369" s="1">
        <f t="shared" si="15"/>
        <v>0.16078498293515997</v>
      </c>
      <c r="BE369" s="1">
        <f t="shared" si="16"/>
        <v>-0.27921501706483998</v>
      </c>
      <c r="BF369">
        <f>VLOOKUP($B369,vols!$A$1:$E$506,4,0)</f>
        <v>457</v>
      </c>
      <c r="BG369">
        <f>VLOOKUP($B369,vols!$A$1:$E$506,5,0)</f>
        <v>490</v>
      </c>
    </row>
    <row r="370" spans="1:59" hidden="1" x14ac:dyDescent="0.15">
      <c r="A370">
        <v>480</v>
      </c>
      <c r="B370" t="s">
        <v>533</v>
      </c>
      <c r="D370" s="1">
        <v>242</v>
      </c>
      <c r="E370" s="1">
        <v>2.8072233831219799</v>
      </c>
      <c r="F370" s="1">
        <v>-2.62900326372011E-3</v>
      </c>
      <c r="G370" s="1">
        <v>0.100497509180525</v>
      </c>
      <c r="H370" s="1">
        <v>0.31701342113627401</v>
      </c>
      <c r="I370" s="1">
        <v>-2.0069143682934998</v>
      </c>
      <c r="J370" s="1">
        <v>0.50826446280991699</v>
      </c>
      <c r="K370" s="1">
        <v>130</v>
      </c>
      <c r="L370" s="1">
        <v>1.6640615419046401</v>
      </c>
      <c r="M370" s="2">
        <v>-1.9343752993156999E-3</v>
      </c>
      <c r="N370" s="1">
        <v>3.89982275073062E-2</v>
      </c>
      <c r="O370" s="1">
        <v>0.197479688847502</v>
      </c>
      <c r="P370" s="1">
        <v>-1.27339064781103</v>
      </c>
      <c r="Q370" s="1">
        <v>0.56153846153846099</v>
      </c>
      <c r="R370" s="1">
        <v>112</v>
      </c>
      <c r="S370" s="1">
        <v>1.1431618412173301</v>
      </c>
      <c r="T370" s="1">
        <v>-3.4352678652609498E-3</v>
      </c>
      <c r="U370" s="1">
        <v>6.14992816732189E-2</v>
      </c>
      <c r="V370" s="1">
        <v>0.24799048706194099</v>
      </c>
      <c r="W370" s="1">
        <v>-1.55147080626978</v>
      </c>
      <c r="X370" s="1">
        <v>0.44642857142857101</v>
      </c>
      <c r="Y370" s="1">
        <v>112</v>
      </c>
      <c r="Z370" s="1">
        <v>1.16537422645468</v>
      </c>
      <c r="AA370" s="1">
        <v>-3.4287856018075098E-3</v>
      </c>
      <c r="AB370" s="1">
        <v>5.4158867713308197E-2</v>
      </c>
      <c r="AC370" s="1">
        <v>0.23272057862017301</v>
      </c>
      <c r="AD370" s="1">
        <v>-1.6501505353732</v>
      </c>
      <c r="AE370" s="1">
        <v>0.49107142857142799</v>
      </c>
      <c r="AF370" s="1">
        <v>130</v>
      </c>
      <c r="AG370" s="1">
        <v>1.6418491566672899</v>
      </c>
      <c r="AH370" s="1">
        <v>-1.93996001859867E-3</v>
      </c>
      <c r="AI370" s="1">
        <v>4.6338641467216897E-2</v>
      </c>
      <c r="AJ370" s="1">
        <v>0.21526412025048799</v>
      </c>
      <c r="AK370" s="1">
        <v>-1.17155985922951</v>
      </c>
      <c r="AL370" s="1">
        <v>0.52307692307692299</v>
      </c>
      <c r="AM370" s="1">
        <v>68</v>
      </c>
      <c r="AN370" s="1">
        <v>0.45753399446491499</v>
      </c>
      <c r="AO370" s="1">
        <v>-2.5593775525162899E-3</v>
      </c>
      <c r="AP370" s="1">
        <v>3.7949551684614197E-2</v>
      </c>
      <c r="AQ370" s="1">
        <v>0.19480644672241701</v>
      </c>
      <c r="AR370" s="1">
        <v>-0.89338764963510797</v>
      </c>
      <c r="AS370" s="1">
        <v>0.52941176470588203</v>
      </c>
      <c r="AT370" s="1">
        <v>174</v>
      </c>
      <c r="AU370" s="1">
        <v>2.34968938865706</v>
      </c>
      <c r="AV370" s="1">
        <v>-2.6562133117767799E-3</v>
      </c>
      <c r="AW370" s="1">
        <v>6.2547957495910994E-2</v>
      </c>
      <c r="AX370" s="1">
        <v>0.25009589659950598</v>
      </c>
      <c r="AY370" s="1">
        <v>-1.8480155913524601</v>
      </c>
      <c r="AZ370" s="1">
        <v>0.5</v>
      </c>
      <c r="BA370" s="1">
        <v>793</v>
      </c>
      <c r="BB370" s="1">
        <v>0</v>
      </c>
      <c r="BC370" s="1">
        <v>2.2045530632741799</v>
      </c>
      <c r="BD370" s="1">
        <f t="shared" si="15"/>
        <v>0.14513632538288013</v>
      </c>
      <c r="BE370" s="1">
        <f t="shared" si="16"/>
        <v>-0.56270390660688996</v>
      </c>
      <c r="BF370">
        <f>VLOOKUP($B370,vols!$A$1:$E$506,4,0)</f>
        <v>421</v>
      </c>
      <c r="BG370">
        <f>VLOOKUP($B370,vols!$A$1:$E$506,5,0)</f>
        <v>403</v>
      </c>
    </row>
    <row r="371" spans="1:59" hidden="1" x14ac:dyDescent="0.15">
      <c r="A371">
        <v>187</v>
      </c>
      <c r="B371" t="s">
        <v>240</v>
      </c>
      <c r="D371" s="1">
        <v>216</v>
      </c>
      <c r="E371" s="1">
        <v>4.4590891671600597</v>
      </c>
      <c r="F371" s="1">
        <v>-1.93252008032225E-3</v>
      </c>
      <c r="G371" s="1">
        <v>8.3786945380687705E-2</v>
      </c>
      <c r="H371" s="1">
        <v>0.289459747427319</v>
      </c>
      <c r="I371" s="1">
        <v>-1.44208077654879</v>
      </c>
      <c r="J371" s="1">
        <v>0.49537037037037002</v>
      </c>
      <c r="K371" s="1">
        <v>123</v>
      </c>
      <c r="L371" s="1">
        <v>2.12168122644192</v>
      </c>
      <c r="M371" s="2">
        <v>-1.1478698782143E-3</v>
      </c>
      <c r="N371" s="1">
        <v>3.0046912946368499E-2</v>
      </c>
      <c r="O371" s="1">
        <v>0.17334045386570399</v>
      </c>
      <c r="P371" s="1">
        <v>-0.81451266494169905</v>
      </c>
      <c r="Q371" s="1">
        <v>0.52845528455284496</v>
      </c>
      <c r="R371" s="1">
        <v>93</v>
      </c>
      <c r="S371" s="1">
        <v>2.3374079407181401</v>
      </c>
      <c r="T371" s="1">
        <v>-2.9702832508521301E-3</v>
      </c>
      <c r="U371" s="1">
        <v>5.3740032434319199E-2</v>
      </c>
      <c r="V371" s="1">
        <v>0.23181896478571201</v>
      </c>
      <c r="W371" s="1">
        <v>-1.19160372657429</v>
      </c>
      <c r="X371" s="1">
        <v>0.45161290322580599</v>
      </c>
      <c r="Y371" s="1">
        <v>94</v>
      </c>
      <c r="Z371" s="1">
        <v>2.1521718450489198</v>
      </c>
      <c r="AA371" s="1">
        <v>-7.8805767996299506E-5</v>
      </c>
      <c r="AB371" s="1">
        <v>3.9480586071357397E-2</v>
      </c>
      <c r="AC371" s="1">
        <v>0.19869722210276899</v>
      </c>
      <c r="AD371" s="1">
        <v>-3.72815589128907E-2</v>
      </c>
      <c r="AE371" s="1">
        <v>0.51063829787234005</v>
      </c>
      <c r="AF371" s="1">
        <v>122</v>
      </c>
      <c r="AG371" s="1">
        <v>2.3069173221111399</v>
      </c>
      <c r="AH371" s="1">
        <v>-3.36079176358979E-3</v>
      </c>
      <c r="AI371" s="1">
        <v>4.4306359309330301E-2</v>
      </c>
      <c r="AJ371" s="1">
        <v>0.210490758251592</v>
      </c>
      <c r="AK371" s="1">
        <v>-1.9479078253301501</v>
      </c>
      <c r="AL371" s="1">
        <v>0.483606557377049</v>
      </c>
      <c r="AM371" s="1">
        <v>69</v>
      </c>
      <c r="AN371" s="1">
        <v>2.3745459727507501</v>
      </c>
      <c r="AO371" s="1">
        <v>-5.1481769450717897E-4</v>
      </c>
      <c r="AP371" s="1">
        <v>4.88791041416674E-2</v>
      </c>
      <c r="AQ371" s="1">
        <v>0.22108619165761401</v>
      </c>
      <c r="AR371" s="1">
        <v>-0.16067227290253899</v>
      </c>
      <c r="AS371" s="1">
        <v>0.434782608695652</v>
      </c>
      <c r="AT371" s="1">
        <v>147</v>
      </c>
      <c r="AU371" s="1">
        <v>2.08454319440931</v>
      </c>
      <c r="AV371" s="1">
        <v>-2.5979722206028E-3</v>
      </c>
      <c r="AW371" s="1">
        <v>3.4907841239020201E-2</v>
      </c>
      <c r="AX371" s="1">
        <v>0.18683640233910601</v>
      </c>
      <c r="AY371" s="1">
        <v>-2.04404447766803</v>
      </c>
      <c r="AZ371" s="1">
        <v>0.52380952380952295</v>
      </c>
      <c r="BA371" s="1">
        <v>692</v>
      </c>
      <c r="BB371" s="1">
        <v>0</v>
      </c>
      <c r="BC371" s="1">
        <v>1.9569037656903701</v>
      </c>
      <c r="BD371" s="1">
        <f t="shared" si="15"/>
        <v>0.12763942871893996</v>
      </c>
      <c r="BE371" s="1">
        <f t="shared" si="16"/>
        <v>0.35001355642076981</v>
      </c>
      <c r="BF371">
        <f>VLOOKUP($B371,vols!$A$1:$E$506,4,0)</f>
        <v>355</v>
      </c>
      <c r="BG371">
        <f>VLOOKUP($B371,vols!$A$1:$E$506,5,0)</f>
        <v>272</v>
      </c>
    </row>
    <row r="372" spans="1:59" hidden="1" x14ac:dyDescent="0.15">
      <c r="A372">
        <v>483</v>
      </c>
      <c r="B372" t="s">
        <v>536</v>
      </c>
      <c r="D372" s="1">
        <v>23</v>
      </c>
      <c r="E372" s="1">
        <v>0.10632670018489</v>
      </c>
      <c r="F372" s="1">
        <v>-4.8373162473918001E-3</v>
      </c>
      <c r="G372" s="1">
        <v>4.1351874151728902E-3</v>
      </c>
      <c r="H372" s="1">
        <v>6.4305422906415097E-2</v>
      </c>
      <c r="I372" s="1">
        <v>-1.65492974982057</v>
      </c>
      <c r="J372" s="1">
        <v>0.434782608695652</v>
      </c>
      <c r="K372" s="1">
        <v>10</v>
      </c>
      <c r="L372" s="1">
        <v>9.1313244557034004E-2</v>
      </c>
      <c r="M372" s="2">
        <v>-4.3127280287982503E-3</v>
      </c>
      <c r="N372" s="1">
        <v>1.26632815811601E-3</v>
      </c>
      <c r="O372" s="1">
        <v>3.5585504887749003E-2</v>
      </c>
      <c r="P372" s="1">
        <v>-1.09074052431238</v>
      </c>
      <c r="Q372" s="1">
        <v>0.5</v>
      </c>
      <c r="R372" s="1">
        <v>13</v>
      </c>
      <c r="S372" s="1">
        <v>1.5013455627856701E-2</v>
      </c>
      <c r="T372" s="1">
        <v>-5.2004927064181099E-3</v>
      </c>
      <c r="U372" s="1">
        <v>2.8688592570568802E-3</v>
      </c>
      <c r="V372" s="1">
        <v>5.3561733140899001E-2</v>
      </c>
      <c r="W372" s="1">
        <v>-1.26221466743039</v>
      </c>
      <c r="X372" s="1">
        <v>0.38461538461538403</v>
      </c>
      <c r="Y372" s="1">
        <v>0</v>
      </c>
      <c r="Z372" s="1">
        <v>0</v>
      </c>
      <c r="AA372" s="1"/>
      <c r="AB372" s="1">
        <v>0</v>
      </c>
      <c r="AC372" s="1">
        <v>0</v>
      </c>
      <c r="AD372" s="1">
        <v>0</v>
      </c>
      <c r="AE372" s="1">
        <v>0</v>
      </c>
      <c r="AF372" s="1">
        <v>23</v>
      </c>
      <c r="AG372" s="1">
        <v>0.10632670018489</v>
      </c>
      <c r="AH372" s="1">
        <v>-4.8373162473918001E-3</v>
      </c>
      <c r="AI372" s="1">
        <v>4.1351874151728902E-3</v>
      </c>
      <c r="AJ372" s="1">
        <v>6.4305422906415097E-2</v>
      </c>
      <c r="AK372" s="1">
        <v>-1.65492974982057</v>
      </c>
      <c r="AL372" s="1">
        <v>0.434782608695652</v>
      </c>
      <c r="AM372" s="1">
        <v>7</v>
      </c>
      <c r="AN372" s="1">
        <v>-1.50326814329987E-2</v>
      </c>
      <c r="AO372" s="1">
        <v>-7.3210310545321101E-3</v>
      </c>
      <c r="AP372" s="1">
        <v>5.9534740482084197E-4</v>
      </c>
      <c r="AQ372" s="1">
        <v>2.4399741900701301E-2</v>
      </c>
      <c r="AR372" s="1">
        <v>-2.1003180111610802</v>
      </c>
      <c r="AS372" s="1">
        <v>0.42857142857142799</v>
      </c>
      <c r="AT372" s="1">
        <v>16</v>
      </c>
      <c r="AU372" s="1">
        <v>0.12135938161788901</v>
      </c>
      <c r="AV372" s="1">
        <v>-3.678249337393E-3</v>
      </c>
      <c r="AW372" s="1">
        <v>3.5398400103520502E-3</v>
      </c>
      <c r="AX372" s="1">
        <v>5.9496554609086802E-2</v>
      </c>
      <c r="AY372" s="1">
        <v>-0.92734344742154795</v>
      </c>
      <c r="AZ372" s="1">
        <v>0.4375</v>
      </c>
      <c r="BA372" s="1">
        <v>62</v>
      </c>
      <c r="BB372" s="1">
        <v>0</v>
      </c>
      <c r="BC372" s="1">
        <v>-2.2106426654034902E-3</v>
      </c>
      <c r="BD372" s="1">
        <f t="shared" si="15"/>
        <v>0.1235700242832925</v>
      </c>
      <c r="BE372" s="1">
        <f t="shared" si="16"/>
        <v>0.10411605751948651</v>
      </c>
      <c r="BF372">
        <f>VLOOKUP($B372,vols!$A$1:$E$506,4,0)</f>
        <v>204</v>
      </c>
      <c r="BG372">
        <f>VLOOKUP($B372,vols!$A$1:$E$506,5,0)</f>
        <v>263</v>
      </c>
    </row>
    <row r="373" spans="1:59" hidden="1" x14ac:dyDescent="0.15">
      <c r="A373">
        <v>502</v>
      </c>
      <c r="B373" t="s">
        <v>555</v>
      </c>
      <c r="D373" s="1">
        <v>12</v>
      </c>
      <c r="E373" s="1">
        <v>0.156528772215805</v>
      </c>
      <c r="F373" s="1">
        <v>-1.8041562629919801E-3</v>
      </c>
      <c r="G373" s="1">
        <v>2.1404798457686099E-3</v>
      </c>
      <c r="H373" s="1">
        <v>4.6265320119595103E-2</v>
      </c>
      <c r="I373" s="1">
        <v>-0.467950402157366</v>
      </c>
      <c r="J373" s="1">
        <v>0.58333333333333304</v>
      </c>
      <c r="K373" s="1">
        <v>4</v>
      </c>
      <c r="L373" s="1">
        <v>0.16993270271300701</v>
      </c>
      <c r="M373" s="2">
        <v>-1.5354277746096501E-3</v>
      </c>
      <c r="N373" s="1">
        <v>4.1129971032152898E-4</v>
      </c>
      <c r="O373" s="1">
        <v>2.0280525395598801E-2</v>
      </c>
      <c r="P373" s="1">
        <v>-0.302837869267995</v>
      </c>
      <c r="Q373" s="1">
        <v>0.5</v>
      </c>
      <c r="R373" s="1">
        <v>8</v>
      </c>
      <c r="S373" s="1">
        <v>-1.34039304972021E-2</v>
      </c>
      <c r="T373" s="1">
        <v>-1.9385205071831501E-3</v>
      </c>
      <c r="U373" s="1">
        <v>1.7291801354470801E-3</v>
      </c>
      <c r="V373" s="1">
        <v>4.1583411782188898E-2</v>
      </c>
      <c r="W373" s="1">
        <v>-0.37294111745077402</v>
      </c>
      <c r="X373" s="1">
        <v>0.625</v>
      </c>
      <c r="Y373" s="1">
        <v>0</v>
      </c>
      <c r="Z373" s="1">
        <v>0</v>
      </c>
      <c r="AA373" s="1"/>
      <c r="AB373" s="1">
        <v>0</v>
      </c>
      <c r="AC373" s="1">
        <v>0</v>
      </c>
      <c r="AD373" s="1">
        <v>0</v>
      </c>
      <c r="AE373" s="1">
        <v>0</v>
      </c>
      <c r="AF373" s="1">
        <v>12</v>
      </c>
      <c r="AG373" s="1">
        <v>0.156528772215805</v>
      </c>
      <c r="AH373" s="1">
        <v>-1.8041562629919801E-3</v>
      </c>
      <c r="AI373" s="1">
        <v>2.1404798457686099E-3</v>
      </c>
      <c r="AJ373" s="1">
        <v>4.6265320119595103E-2</v>
      </c>
      <c r="AK373" s="1">
        <v>-0.467950402157366</v>
      </c>
      <c r="AL373" s="1">
        <v>0.58333333333333304</v>
      </c>
      <c r="AM373" s="1">
        <v>2</v>
      </c>
      <c r="AN373" s="1">
        <v>-2.6022092537247101E-2</v>
      </c>
      <c r="AO373" s="1">
        <v>-1.0550705871741901E-3</v>
      </c>
      <c r="AP373" s="1">
        <v>8.6172789884070105E-4</v>
      </c>
      <c r="AQ373" s="1">
        <v>2.9355202244929199E-2</v>
      </c>
      <c r="AR373" s="1">
        <v>-7.1883039903528206E-2</v>
      </c>
      <c r="AS373" s="1">
        <v>0.5</v>
      </c>
      <c r="AT373" s="1">
        <v>10</v>
      </c>
      <c r="AU373" s="1">
        <v>0.18255086475305199</v>
      </c>
      <c r="AV373" s="1">
        <v>-1.9539733981555401E-3</v>
      </c>
      <c r="AW373" s="1">
        <v>1.2787519469279101E-3</v>
      </c>
      <c r="AX373" s="1">
        <v>3.5759641314307297E-2</v>
      </c>
      <c r="AY373" s="1">
        <v>-0.54641862343674097</v>
      </c>
      <c r="AZ373" s="1">
        <v>0.6</v>
      </c>
      <c r="BA373" s="1">
        <v>37</v>
      </c>
      <c r="BB373" s="1">
        <v>0</v>
      </c>
      <c r="BC373" s="1">
        <v>6.7709763015829399E-2</v>
      </c>
      <c r="BD373" s="1">
        <f t="shared" si="15"/>
        <v>0.11484110173722259</v>
      </c>
      <c r="BE373" s="1">
        <f t="shared" si="16"/>
        <v>8.8819009199975596E-2</v>
      </c>
      <c r="BF373">
        <f>VLOOKUP($B373,vols!$A$1:$E$506,4,0)</f>
        <v>363</v>
      </c>
      <c r="BG373">
        <f>VLOOKUP($B373,vols!$A$1:$E$506,5,0)</f>
        <v>413</v>
      </c>
    </row>
    <row r="374" spans="1:59" hidden="1" x14ac:dyDescent="0.15">
      <c r="A374">
        <v>96</v>
      </c>
      <c r="B374" t="s">
        <v>149</v>
      </c>
      <c r="D374" s="1">
        <v>253</v>
      </c>
      <c r="E374" s="1">
        <v>1.98008436684264</v>
      </c>
      <c r="F374" s="1">
        <v>-3.95707879189117E-3</v>
      </c>
      <c r="G374" s="1">
        <v>0.129869016948365</v>
      </c>
      <c r="H374" s="1">
        <v>0.360373440958633</v>
      </c>
      <c r="I374" s="1">
        <v>-2.77806525277034</v>
      </c>
      <c r="J374" s="1">
        <v>0.41501976284584902</v>
      </c>
      <c r="K374" s="1">
        <v>136</v>
      </c>
      <c r="L374" s="1">
        <v>2.3976041412328701</v>
      </c>
      <c r="M374" s="2">
        <v>-2.3059758225384402E-3</v>
      </c>
      <c r="N374" s="1">
        <v>5.80362895035429E-2</v>
      </c>
      <c r="O374" s="1">
        <v>0.240907221775402</v>
      </c>
      <c r="P374" s="1">
        <v>-1.30179871551384</v>
      </c>
      <c r="Q374" s="1">
        <v>0.46323529411764702</v>
      </c>
      <c r="R374" s="1">
        <v>117</v>
      </c>
      <c r="S374" s="1">
        <v>-0.41751977439023003</v>
      </c>
      <c r="T374" s="1">
        <v>-5.8763095938738196E-3</v>
      </c>
      <c r="U374" s="1">
        <v>7.1832727444822705E-2</v>
      </c>
      <c r="V374" s="1">
        <v>0.26801628205171102</v>
      </c>
      <c r="W374" s="1">
        <v>-2.5652479663552001</v>
      </c>
      <c r="X374" s="1">
        <v>0.35897435897435898</v>
      </c>
      <c r="Y374" s="1">
        <v>117</v>
      </c>
      <c r="Z374" s="1">
        <v>1.7145782550348301</v>
      </c>
      <c r="AA374" s="1">
        <v>-3.6735395909235102E-3</v>
      </c>
      <c r="AB374" s="1">
        <v>8.7440526919494097E-2</v>
      </c>
      <c r="AC374" s="1">
        <v>0.29570344421310701</v>
      </c>
      <c r="AD374" s="1">
        <v>-1.4534972133374899</v>
      </c>
      <c r="AE374" s="1">
        <v>0.46153846153846101</v>
      </c>
      <c r="AF374" s="1">
        <v>136</v>
      </c>
      <c r="AG374" s="1">
        <v>0.26550611180780698</v>
      </c>
      <c r="AH374" s="1">
        <v>-4.2010058986059803E-3</v>
      </c>
      <c r="AI374" s="1">
        <v>4.2428490028871502E-2</v>
      </c>
      <c r="AJ374" s="1">
        <v>0.20598177110820101</v>
      </c>
      <c r="AK374" s="1">
        <v>-2.7737250686629502</v>
      </c>
      <c r="AL374" s="1">
        <v>0.375</v>
      </c>
      <c r="AM374" s="1">
        <v>63</v>
      </c>
      <c r="AN374" s="1">
        <v>0.171431062378716</v>
      </c>
      <c r="AO374" s="1">
        <v>-2.72566384450582E-3</v>
      </c>
      <c r="AP374" s="1">
        <v>2.8979570668821598E-2</v>
      </c>
      <c r="AQ374" s="1">
        <v>0.17023387051001801</v>
      </c>
      <c r="AR374" s="1">
        <v>-1.0087112610986599</v>
      </c>
      <c r="AS374" s="1">
        <v>0.41269841269841201</v>
      </c>
      <c r="AT374" s="1">
        <v>190</v>
      </c>
      <c r="AU374" s="1">
        <v>1.8086533044639199</v>
      </c>
      <c r="AV374" s="1">
        <v>-4.3653900639189398E-3</v>
      </c>
      <c r="AW374" s="1">
        <v>0.10088944627954401</v>
      </c>
      <c r="AX374" s="1">
        <v>0.31763099074168399</v>
      </c>
      <c r="AY374" s="1">
        <v>-2.6112820736032401</v>
      </c>
      <c r="AZ374" s="1">
        <v>0.41578947368420999</v>
      </c>
      <c r="BA374" s="1">
        <v>795</v>
      </c>
      <c r="BB374" s="1">
        <v>0</v>
      </c>
      <c r="BC374" s="1">
        <v>1.69716242661448</v>
      </c>
      <c r="BD374" s="1">
        <f t="shared" si="15"/>
        <v>0.1114908778494399</v>
      </c>
      <c r="BE374" s="1">
        <f t="shared" si="16"/>
        <v>-1.431656314806673</v>
      </c>
      <c r="BF374">
        <f>VLOOKUP($B374,vols!$A$1:$E$506,4,0)</f>
        <v>229</v>
      </c>
      <c r="BG374">
        <f>VLOOKUP($B374,vols!$A$1:$E$506,5,0)</f>
        <v>270</v>
      </c>
    </row>
    <row r="375" spans="1:59" hidden="1" x14ac:dyDescent="0.15">
      <c r="A375">
        <v>479</v>
      </c>
      <c r="B375" t="s">
        <v>532</v>
      </c>
      <c r="D375" s="1">
        <v>19</v>
      </c>
      <c r="E375" s="1">
        <v>0.43373438759070299</v>
      </c>
      <c r="F375" s="1">
        <v>7.2058353472532403E-4</v>
      </c>
      <c r="G375" s="1">
        <v>4.2180157706309803E-3</v>
      </c>
      <c r="H375" s="1">
        <v>6.4946252937571197E-2</v>
      </c>
      <c r="I375" s="1">
        <v>0.21080642131797001</v>
      </c>
      <c r="J375" s="1">
        <v>0.57894736842105199</v>
      </c>
      <c r="K375" s="1">
        <v>10</v>
      </c>
      <c r="L375" s="1">
        <v>0.23070525058184599</v>
      </c>
      <c r="M375" s="2">
        <v>2.4957593227185699E-5</v>
      </c>
      <c r="N375" s="1">
        <v>1.6669966288943999E-3</v>
      </c>
      <c r="O375" s="1">
        <v>4.0828870041851602E-2</v>
      </c>
      <c r="P375" s="1">
        <v>6.1127318002195397E-3</v>
      </c>
      <c r="Q375" s="1">
        <v>0.5</v>
      </c>
      <c r="R375" s="1">
        <v>9</v>
      </c>
      <c r="S375" s="1">
        <v>0.203029137008856</v>
      </c>
      <c r="T375" s="1">
        <v>1.49350124750103E-3</v>
      </c>
      <c r="U375" s="1">
        <v>2.5510191417365698E-3</v>
      </c>
      <c r="V375" s="1">
        <v>5.0507614690624397E-2</v>
      </c>
      <c r="W375" s="1">
        <v>0.26612841073257798</v>
      </c>
      <c r="X375" s="1">
        <v>0.66666666666666596</v>
      </c>
      <c r="Y375" s="1">
        <v>0</v>
      </c>
      <c r="Z375" s="1">
        <v>0</v>
      </c>
      <c r="AA375" s="1"/>
      <c r="AB375" s="1">
        <v>0</v>
      </c>
      <c r="AC375" s="1">
        <v>0</v>
      </c>
      <c r="AD375" s="1">
        <v>0</v>
      </c>
      <c r="AE375" s="1">
        <v>0</v>
      </c>
      <c r="AF375" s="1">
        <v>19</v>
      </c>
      <c r="AG375" s="1">
        <v>0.43373438759070299</v>
      </c>
      <c r="AH375" s="1">
        <v>7.2058353472532403E-4</v>
      </c>
      <c r="AI375" s="1">
        <v>4.2180157706309803E-3</v>
      </c>
      <c r="AJ375" s="1">
        <v>6.4946252937571197E-2</v>
      </c>
      <c r="AK375" s="1">
        <v>0.21080642131797001</v>
      </c>
      <c r="AL375" s="1">
        <v>0.57894736842105199</v>
      </c>
      <c r="AM375" s="1">
        <v>8</v>
      </c>
      <c r="AN375" s="1">
        <v>0.23190315061471101</v>
      </c>
      <c r="AO375" s="1">
        <v>7.7309485304091405E-4</v>
      </c>
      <c r="AP375" s="1">
        <v>2.0337890218356698E-3</v>
      </c>
      <c r="AQ375" s="1">
        <v>4.5097550064672802E-2</v>
      </c>
      <c r="AR375" s="1">
        <v>0.13714179185915801</v>
      </c>
      <c r="AS375" s="1">
        <v>0.75</v>
      </c>
      <c r="AT375" s="1">
        <v>11</v>
      </c>
      <c r="AU375" s="1">
        <v>0.20183123697599201</v>
      </c>
      <c r="AV375" s="1">
        <v>6.8239348504125802E-4</v>
      </c>
      <c r="AW375" s="1">
        <v>2.1842267487953101E-3</v>
      </c>
      <c r="AX375" s="1">
        <v>4.6735711707379703E-2</v>
      </c>
      <c r="AY375" s="1">
        <v>0.16061226118588301</v>
      </c>
      <c r="AZ375" s="1">
        <v>0.45454545454545398</v>
      </c>
      <c r="BA375" s="1">
        <v>68</v>
      </c>
      <c r="BB375" s="1">
        <v>0</v>
      </c>
      <c r="BC375" s="1">
        <v>9.7718120805369194E-2</v>
      </c>
      <c r="BD375" s="1">
        <f t="shared" si="15"/>
        <v>0.10411311617062281</v>
      </c>
      <c r="BE375" s="1">
        <f t="shared" si="16"/>
        <v>0.33601626678533381</v>
      </c>
      <c r="BF375">
        <f>VLOOKUP($B375,vols!$A$1:$E$506,4,0)</f>
        <v>245</v>
      </c>
      <c r="BG375">
        <f>VLOOKUP($B375,vols!$A$1:$E$506,5,0)</f>
        <v>252</v>
      </c>
    </row>
    <row r="376" spans="1:59" hidden="1" x14ac:dyDescent="0.15">
      <c r="A376">
        <v>35</v>
      </c>
      <c r="B376" t="s">
        <v>88</v>
      </c>
      <c r="D376" s="1">
        <v>162</v>
      </c>
      <c r="E376" s="1">
        <v>2.14</v>
      </c>
      <c r="F376" s="1">
        <v>0</v>
      </c>
      <c r="G376" s="1">
        <v>0.09</v>
      </c>
      <c r="H376" s="1">
        <v>0.3</v>
      </c>
      <c r="I376" s="1">
        <v>-1.81</v>
      </c>
      <c r="J376" s="1">
        <v>0.49</v>
      </c>
      <c r="K376" s="1">
        <v>89</v>
      </c>
      <c r="L376" s="1">
        <v>1.34</v>
      </c>
      <c r="M376" s="2">
        <v>0</v>
      </c>
      <c r="N376" s="1">
        <v>0.04</v>
      </c>
      <c r="O376" s="1">
        <v>0.2</v>
      </c>
      <c r="P376" s="1">
        <v>-0.86</v>
      </c>
      <c r="Q376" s="1">
        <v>0.55000000000000004</v>
      </c>
      <c r="R376" s="1">
        <v>73</v>
      </c>
      <c r="S376" s="1">
        <v>0.8</v>
      </c>
      <c r="T376" s="1">
        <v>-0.01</v>
      </c>
      <c r="U376" s="1">
        <v>0.05</v>
      </c>
      <c r="V376" s="1">
        <v>0.23</v>
      </c>
      <c r="W376" s="1">
        <v>-1.64</v>
      </c>
      <c r="X376" s="1">
        <v>0.42</v>
      </c>
      <c r="Y376" s="1">
        <v>33</v>
      </c>
      <c r="Z376" s="1">
        <v>0.13</v>
      </c>
      <c r="AA376" s="1">
        <v>0</v>
      </c>
      <c r="AB376" s="1">
        <v>0.01</v>
      </c>
      <c r="AC376" s="1">
        <v>0.1</v>
      </c>
      <c r="AD376" s="1">
        <v>-1.18</v>
      </c>
      <c r="AE376" s="1">
        <v>0.48</v>
      </c>
      <c r="AF376" s="1">
        <v>129</v>
      </c>
      <c r="AG376" s="1">
        <v>2.0099999999999998</v>
      </c>
      <c r="AH376" s="1">
        <v>0</v>
      </c>
      <c r="AI376" s="1">
        <v>0.08</v>
      </c>
      <c r="AJ376" s="1">
        <v>0.28999999999999998</v>
      </c>
      <c r="AK376" s="1">
        <v>-1.51</v>
      </c>
      <c r="AL376" s="1">
        <v>0.5</v>
      </c>
      <c r="AM376" s="1">
        <v>44</v>
      </c>
      <c r="AN376" s="1">
        <v>0.59</v>
      </c>
      <c r="AO376" s="1">
        <v>0</v>
      </c>
      <c r="AP376" s="1">
        <v>0.03</v>
      </c>
      <c r="AQ376" s="1">
        <v>0.17</v>
      </c>
      <c r="AR376" s="1">
        <v>-0.5</v>
      </c>
      <c r="AS376" s="1">
        <v>0.56999999999999995</v>
      </c>
      <c r="AT376" s="1">
        <v>118</v>
      </c>
      <c r="AU376" s="1">
        <v>1.55</v>
      </c>
      <c r="AV376" s="1">
        <v>0</v>
      </c>
      <c r="AW376" s="1">
        <v>0.06</v>
      </c>
      <c r="AX376" s="1">
        <v>0.25</v>
      </c>
      <c r="AY376" s="1">
        <v>-1.86</v>
      </c>
      <c r="AZ376" s="1">
        <v>0.47</v>
      </c>
      <c r="BA376" s="1">
        <v>506</v>
      </c>
      <c r="BB376" s="1">
        <v>0</v>
      </c>
      <c r="BC376" s="1">
        <v>1.4674412320994299</v>
      </c>
      <c r="BD376" s="1">
        <f t="shared" si="15"/>
        <v>8.2558767900570151E-2</v>
      </c>
      <c r="BE376" s="1">
        <f t="shared" si="16"/>
        <v>0.54255876790056989</v>
      </c>
      <c r="BF376">
        <f>VLOOKUP($B376,vols!$A$1:$E$506,4,0)</f>
        <v>171</v>
      </c>
      <c r="BG376">
        <f>VLOOKUP($B376,vols!$A$1:$E$506,5,0)</f>
        <v>187</v>
      </c>
    </row>
    <row r="377" spans="1:59" hidden="1" x14ac:dyDescent="0.15">
      <c r="A377">
        <v>476</v>
      </c>
      <c r="B377" t="s">
        <v>529</v>
      </c>
      <c r="D377" s="1">
        <v>243</v>
      </c>
      <c r="E377" s="1">
        <v>3.13778712115765</v>
      </c>
      <c r="F377" s="1">
        <v>-2.2298758867632302E-3</v>
      </c>
      <c r="G377" s="1">
        <v>0.10834023177141899</v>
      </c>
      <c r="H377" s="1">
        <v>0.32915077361510098</v>
      </c>
      <c r="I377" s="1">
        <v>-1.6394613285269899</v>
      </c>
      <c r="J377" s="1">
        <v>0.50617283950617198</v>
      </c>
      <c r="K377" s="1">
        <v>140</v>
      </c>
      <c r="L377" s="1">
        <v>2.0623274669875502</v>
      </c>
      <c r="M377" s="2">
        <v>-2.3137282967844001E-3</v>
      </c>
      <c r="N377" s="1">
        <v>4.2792538301993199E-2</v>
      </c>
      <c r="O377" s="1">
        <v>0.20686357413037501</v>
      </c>
      <c r="P377" s="1">
        <v>-1.56587240122645</v>
      </c>
      <c r="Q377" s="1">
        <v>0.55714285714285705</v>
      </c>
      <c r="R377" s="1">
        <v>103</v>
      </c>
      <c r="S377" s="1">
        <v>1.0754596541701</v>
      </c>
      <c r="T377" s="1">
        <v>-2.1147843435969098E-3</v>
      </c>
      <c r="U377" s="1">
        <v>6.5547693469426599E-2</v>
      </c>
      <c r="V377" s="1">
        <v>0.25602283778879298</v>
      </c>
      <c r="W377" s="1">
        <v>-0.84253422432897795</v>
      </c>
      <c r="X377" s="1">
        <v>0.43689320388349501</v>
      </c>
      <c r="Y377" s="1">
        <v>114</v>
      </c>
      <c r="Z377" s="1">
        <v>1.7842391608889001</v>
      </c>
      <c r="AA377" s="1">
        <v>-1.4911037627779301E-4</v>
      </c>
      <c r="AB377" s="1">
        <v>1.7217915518243601E-2</v>
      </c>
      <c r="AC377" s="1">
        <v>0.13121705498236</v>
      </c>
      <c r="AD377" s="1">
        <v>-0.12840916542179501</v>
      </c>
      <c r="AE377" s="1">
        <v>0.570175438596491</v>
      </c>
      <c r="AF377" s="1">
        <v>129</v>
      </c>
      <c r="AG377" s="1">
        <v>1.3535479602687499</v>
      </c>
      <c r="AH377" s="1">
        <v>-4.0525619540876801E-3</v>
      </c>
      <c r="AI377" s="1">
        <v>9.1122316253176197E-2</v>
      </c>
      <c r="AJ377" s="1">
        <v>0.30186473171467998</v>
      </c>
      <c r="AK377" s="1">
        <v>-1.7318369360599399</v>
      </c>
      <c r="AL377" s="1">
        <v>0.44961240310077499</v>
      </c>
      <c r="AM377" s="1">
        <v>76</v>
      </c>
      <c r="AN377" s="1">
        <v>1.16343552543129</v>
      </c>
      <c r="AO377" s="1">
        <v>-1.14877731969089E-3</v>
      </c>
      <c r="AP377" s="1">
        <v>2.2109112372084599E-2</v>
      </c>
      <c r="AQ377" s="1">
        <v>0.14869133253853301</v>
      </c>
      <c r="AR377" s="1">
        <v>-0.58716990967770499</v>
      </c>
      <c r="AS377" s="1">
        <v>0.59210526315789402</v>
      </c>
      <c r="AT377" s="1">
        <v>167</v>
      </c>
      <c r="AU377" s="1">
        <v>1.97435159572636</v>
      </c>
      <c r="AV377" s="1">
        <v>-2.7248366765071901E-3</v>
      </c>
      <c r="AW377" s="1">
        <v>8.6231119399335296E-2</v>
      </c>
      <c r="AX377" s="1">
        <v>0.293651356883184</v>
      </c>
      <c r="AY377" s="1">
        <v>-1.5403398543808799</v>
      </c>
      <c r="AZ377" s="1">
        <v>0.46706586826347302</v>
      </c>
      <c r="BA377" s="1">
        <v>796</v>
      </c>
      <c r="BB377" s="1">
        <v>0</v>
      </c>
      <c r="BC377" s="1">
        <v>1.9056321150389399</v>
      </c>
      <c r="BD377" s="1">
        <f t="shared" si="15"/>
        <v>6.8719480687420065E-2</v>
      </c>
      <c r="BE377" s="1">
        <f t="shared" si="16"/>
        <v>-0.55208415477019002</v>
      </c>
      <c r="BF377">
        <f>VLOOKUP($B377,vols!$A$1:$E$506,4,0)</f>
        <v>406</v>
      </c>
      <c r="BG377">
        <f>VLOOKUP($B377,vols!$A$1:$E$506,5,0)</f>
        <v>401</v>
      </c>
    </row>
    <row r="378" spans="1:59" hidden="1" x14ac:dyDescent="0.15">
      <c r="A378">
        <v>186</v>
      </c>
      <c r="B378" t="s">
        <v>239</v>
      </c>
      <c r="D378" s="1">
        <v>236</v>
      </c>
      <c r="E378" s="1">
        <v>3.6293514102564401</v>
      </c>
      <c r="F378" s="1">
        <v>-2.2516649624655899E-3</v>
      </c>
      <c r="G378" s="1">
        <v>7.7557843865192003E-2</v>
      </c>
      <c r="H378" s="1">
        <v>0.27849208941223402</v>
      </c>
      <c r="I378" s="1">
        <v>-1.9081078111173599</v>
      </c>
      <c r="J378" s="1">
        <v>0.48728813559321998</v>
      </c>
      <c r="K378" s="1">
        <v>118</v>
      </c>
      <c r="L378" s="1">
        <v>2.5327205250606801</v>
      </c>
      <c r="M378" s="2">
        <v>-1.2644677610507101E-3</v>
      </c>
      <c r="N378" s="1">
        <v>3.43265039133544E-2</v>
      </c>
      <c r="O378" s="1">
        <v>0.185274131797599</v>
      </c>
      <c r="P378" s="1">
        <v>-0.80533204693131899</v>
      </c>
      <c r="Q378" s="1">
        <v>0.53389830508474501</v>
      </c>
      <c r="R378" s="1">
        <v>118</v>
      </c>
      <c r="S378" s="1">
        <v>1.09663088519575</v>
      </c>
      <c r="T378" s="1">
        <v>-3.2388621638804798E-3</v>
      </c>
      <c r="U378" s="1">
        <v>4.3231339951837498E-2</v>
      </c>
      <c r="V378" s="1">
        <v>0.20792147544647099</v>
      </c>
      <c r="W378" s="1">
        <v>-1.8381253524544601</v>
      </c>
      <c r="X378" s="1">
        <v>0.44067796610169402</v>
      </c>
      <c r="Y378" s="1">
        <v>115</v>
      </c>
      <c r="Z378" s="1">
        <v>1.1802732423897999</v>
      </c>
      <c r="AA378" s="1">
        <v>-2.9573679314361299E-3</v>
      </c>
      <c r="AB378" s="1">
        <v>3.2233741332798001E-2</v>
      </c>
      <c r="AC378" s="1">
        <v>0.17953757638109599</v>
      </c>
      <c r="AD378" s="1">
        <v>-1.89429599625008</v>
      </c>
      <c r="AE378" s="1">
        <v>0.47826086956521702</v>
      </c>
      <c r="AF378" s="1">
        <v>121</v>
      </c>
      <c r="AG378" s="1">
        <v>2.4490781678666398</v>
      </c>
      <c r="AH378" s="1">
        <v>-1.5809555291464901E-3</v>
      </c>
      <c r="AI378" s="1">
        <v>4.5324102532393898E-2</v>
      </c>
      <c r="AJ378" s="1">
        <v>0.21289458079620899</v>
      </c>
      <c r="AK378" s="1">
        <v>-0.89854621151601899</v>
      </c>
      <c r="AL378" s="1">
        <v>0.495867768595041</v>
      </c>
      <c r="AM378" s="1">
        <v>65</v>
      </c>
      <c r="AN378" s="1">
        <v>1.0745124621087001</v>
      </c>
      <c r="AO378" s="1">
        <v>-2.34402617676848E-3</v>
      </c>
      <c r="AP378" s="1">
        <v>2.4513279405354398E-2</v>
      </c>
      <c r="AQ378" s="1">
        <v>0.15656717218291399</v>
      </c>
      <c r="AR378" s="1">
        <v>-0.97313951172312196</v>
      </c>
      <c r="AS378" s="1">
        <v>0.44615384615384601</v>
      </c>
      <c r="AT378" s="1">
        <v>171</v>
      </c>
      <c r="AU378" s="1">
        <v>2.5548389481477298</v>
      </c>
      <c r="AV378" s="1">
        <v>-2.2165568985492898E-3</v>
      </c>
      <c r="AW378" s="1">
        <v>5.3044564459837497E-2</v>
      </c>
      <c r="AX378" s="1">
        <v>0.23031405614907099</v>
      </c>
      <c r="AY378" s="1">
        <v>-1.64571470794904</v>
      </c>
      <c r="AZ378" s="1">
        <v>0.502923976608187</v>
      </c>
      <c r="BA378" s="1">
        <v>757</v>
      </c>
      <c r="BB378" s="1">
        <v>0</v>
      </c>
      <c r="BC378" s="1">
        <v>2.5065207265952401</v>
      </c>
      <c r="BD378" s="1">
        <f t="shared" si="15"/>
        <v>4.8318221552489771E-2</v>
      </c>
      <c r="BE378" s="1">
        <f t="shared" si="16"/>
        <v>-5.7442558728600268E-2</v>
      </c>
      <c r="BF378">
        <f>VLOOKUP($B378,vols!$A$1:$E$506,4,0)</f>
        <v>307</v>
      </c>
      <c r="BG378">
        <f>VLOOKUP($B378,vols!$A$1:$E$506,5,0)</f>
        <v>289</v>
      </c>
    </row>
    <row r="379" spans="1:59" hidden="1" x14ac:dyDescent="0.15">
      <c r="A379">
        <v>21</v>
      </c>
      <c r="B379" t="s">
        <v>74</v>
      </c>
      <c r="D379" s="1">
        <v>39</v>
      </c>
      <c r="E379" s="1">
        <v>0.38</v>
      </c>
      <c r="F379" s="1">
        <v>0</v>
      </c>
      <c r="G379" s="1">
        <v>0.01</v>
      </c>
      <c r="H379" s="1">
        <v>0.09</v>
      </c>
      <c r="I379" s="1">
        <v>-0.56999999999999995</v>
      </c>
      <c r="J379" s="1">
        <v>0.54</v>
      </c>
      <c r="K379" s="1">
        <v>23</v>
      </c>
      <c r="L379" s="1">
        <v>0.34</v>
      </c>
      <c r="M379" s="2">
        <v>0</v>
      </c>
      <c r="N379" s="1">
        <v>0</v>
      </c>
      <c r="O379" s="1">
        <v>0.06</v>
      </c>
      <c r="P379" s="1">
        <v>-0.59</v>
      </c>
      <c r="Q379" s="1">
        <v>0.61</v>
      </c>
      <c r="R379" s="1">
        <v>16</v>
      </c>
      <c r="S379" s="1">
        <v>0.04</v>
      </c>
      <c r="T379" s="1">
        <v>0</v>
      </c>
      <c r="U379" s="1">
        <v>0</v>
      </c>
      <c r="V379" s="1">
        <v>7.0000000000000007E-2</v>
      </c>
      <c r="W379" s="1">
        <v>-0.24</v>
      </c>
      <c r="X379" s="1">
        <v>0.44</v>
      </c>
      <c r="Y379" s="1">
        <v>0</v>
      </c>
      <c r="Z379" s="1">
        <v>0</v>
      </c>
      <c r="AA379" s="1"/>
      <c r="AB379" s="1">
        <v>0</v>
      </c>
      <c r="AC379" s="1">
        <v>0</v>
      </c>
      <c r="AD379" s="1">
        <v>0</v>
      </c>
      <c r="AE379" s="1">
        <v>0</v>
      </c>
      <c r="AF379" s="1">
        <v>39</v>
      </c>
      <c r="AG379" s="1">
        <v>0.38</v>
      </c>
      <c r="AH379" s="1">
        <v>0</v>
      </c>
      <c r="AI379" s="1">
        <v>0.01</v>
      </c>
      <c r="AJ379" s="1">
        <v>0.09</v>
      </c>
      <c r="AK379" s="1">
        <v>-0.56999999999999995</v>
      </c>
      <c r="AL379" s="1">
        <v>0.54</v>
      </c>
      <c r="AM379" s="1">
        <v>11</v>
      </c>
      <c r="AN379" s="1">
        <v>0.01</v>
      </c>
      <c r="AO379" s="1">
        <v>0</v>
      </c>
      <c r="AP379" s="1">
        <v>0</v>
      </c>
      <c r="AQ379" s="1">
        <v>0.04</v>
      </c>
      <c r="AR379" s="1">
        <v>-0.3</v>
      </c>
      <c r="AS379" s="1">
        <v>0.45</v>
      </c>
      <c r="AT379" s="1">
        <v>28</v>
      </c>
      <c r="AU379" s="1">
        <v>0.37</v>
      </c>
      <c r="AV379" s="1">
        <v>0</v>
      </c>
      <c r="AW379" s="1">
        <v>0.01</v>
      </c>
      <c r="AX379" s="1">
        <v>0.08</v>
      </c>
      <c r="AY379" s="1">
        <v>-0.48</v>
      </c>
      <c r="AZ379" s="1">
        <v>0.56999999999999995</v>
      </c>
      <c r="BA379" s="1">
        <v>124</v>
      </c>
      <c r="BB379" s="1">
        <v>0</v>
      </c>
      <c r="BC379" s="1">
        <v>0.35505154639175202</v>
      </c>
      <c r="BD379" s="1">
        <f t="shared" si="15"/>
        <v>1.494845360824798E-2</v>
      </c>
      <c r="BE379" s="1">
        <f t="shared" si="16"/>
        <v>2.4948453608247989E-2</v>
      </c>
      <c r="BF379">
        <f>VLOOKUP($B379,vols!$A$1:$E$506,4,0)</f>
        <v>347</v>
      </c>
      <c r="BG379">
        <f>VLOOKUP($B379,vols!$A$1:$E$506,5,0)</f>
        <v>341</v>
      </c>
    </row>
    <row r="380" spans="1:59" hidden="1" x14ac:dyDescent="0.15">
      <c r="A380">
        <v>191</v>
      </c>
      <c r="B380" t="s">
        <v>244</v>
      </c>
      <c r="D380" s="1">
        <v>245</v>
      </c>
      <c r="E380" s="1">
        <v>1.6526073444690299</v>
      </c>
      <c r="F380" s="1">
        <v>-3.4245275628536202E-3</v>
      </c>
      <c r="G380" s="1">
        <v>8.0378394099996003E-2</v>
      </c>
      <c r="H380" s="1">
        <v>0.283510835948109</v>
      </c>
      <c r="I380" s="1">
        <v>-2.95935515160591</v>
      </c>
      <c r="J380" s="1">
        <v>0.40408163265306102</v>
      </c>
      <c r="K380" s="1">
        <v>139</v>
      </c>
      <c r="L380" s="1">
        <v>1.51030430552308</v>
      </c>
      <c r="M380" s="2">
        <v>-2.7321160081323101E-3</v>
      </c>
      <c r="N380" s="1">
        <v>3.32568103393635E-2</v>
      </c>
      <c r="O380" s="1">
        <v>0.182364498571853</v>
      </c>
      <c r="P380" s="1">
        <v>-2.0824454765287501</v>
      </c>
      <c r="Q380" s="1">
        <v>0.48201438848920802</v>
      </c>
      <c r="R380" s="1">
        <v>106</v>
      </c>
      <c r="S380" s="1">
        <v>0.142303038945956</v>
      </c>
      <c r="T380" s="1">
        <v>-4.33250120536553E-3</v>
      </c>
      <c r="U380" s="1">
        <v>4.7121583760632399E-2</v>
      </c>
      <c r="V380" s="1">
        <v>0.21707506480623801</v>
      </c>
      <c r="W380" s="1">
        <v>-2.1156051625674701</v>
      </c>
      <c r="X380" s="1">
        <v>0.30188679245283001</v>
      </c>
      <c r="Y380" s="1">
        <v>111</v>
      </c>
      <c r="Z380" s="1">
        <v>0.60120731526122495</v>
      </c>
      <c r="AA380" s="1">
        <v>-4.7756678870020299E-3</v>
      </c>
      <c r="AB380" s="1">
        <v>5.0714386173072501E-2</v>
      </c>
      <c r="AC380" s="1">
        <v>0.22519854833695599</v>
      </c>
      <c r="AD380" s="1">
        <v>-2.3539189722664502</v>
      </c>
      <c r="AE380" s="1">
        <v>0.41441441441441401</v>
      </c>
      <c r="AF380" s="1">
        <v>134</v>
      </c>
      <c r="AG380" s="1">
        <v>1.0514000292078101</v>
      </c>
      <c r="AH380" s="1">
        <v>-2.3052993838948601E-3</v>
      </c>
      <c r="AI380" s="1">
        <v>2.9664007926923398E-2</v>
      </c>
      <c r="AJ380" s="1">
        <v>0.17223242414517501</v>
      </c>
      <c r="AK380" s="1">
        <v>-1.7935654042791001</v>
      </c>
      <c r="AL380" s="1">
        <v>0.39552238805970102</v>
      </c>
      <c r="AM380" s="1">
        <v>51</v>
      </c>
      <c r="AN380" s="1">
        <v>-6.0570497322066097E-2</v>
      </c>
      <c r="AO380" s="1">
        <v>-5.3665788193475901E-3</v>
      </c>
      <c r="AP380" s="1">
        <v>1.7730601978971101E-2</v>
      </c>
      <c r="AQ380" s="1">
        <v>0.13315630656852501</v>
      </c>
      <c r="AR380" s="1">
        <v>-2.0554454147905998</v>
      </c>
      <c r="AS380" s="1">
        <v>0.35294117647058798</v>
      </c>
      <c r="AT380" s="1">
        <v>194</v>
      </c>
      <c r="AU380" s="1">
        <v>1.7131778417911001</v>
      </c>
      <c r="AV380" s="1">
        <v>-2.91398831501242E-3</v>
      </c>
      <c r="AW380" s="1">
        <v>6.2647792121024795E-2</v>
      </c>
      <c r="AX380" s="1">
        <v>0.25029540970825798</v>
      </c>
      <c r="AY380" s="1">
        <v>-2.2585860994068301</v>
      </c>
      <c r="AZ380" s="1">
        <v>0.41752577319587603</v>
      </c>
      <c r="BA380" s="1">
        <v>767</v>
      </c>
      <c r="BB380" s="1">
        <v>0</v>
      </c>
      <c r="BC380" s="1">
        <v>1.70855194123819</v>
      </c>
      <c r="BD380" s="1">
        <f t="shared" si="15"/>
        <v>4.6259005529101227E-3</v>
      </c>
      <c r="BE380" s="1">
        <f t="shared" si="16"/>
        <v>-0.65715191203037993</v>
      </c>
      <c r="BF380">
        <f>VLOOKUP($B380,vols!$A$1:$E$506,4,0)</f>
        <v>382</v>
      </c>
      <c r="BG380">
        <f>VLOOKUP($B380,vols!$A$1:$E$506,5,0)</f>
        <v>421</v>
      </c>
    </row>
    <row r="381" spans="1:59" hidden="1" x14ac:dyDescent="0.15">
      <c r="A381">
        <v>47</v>
      </c>
      <c r="B381" t="s">
        <v>100</v>
      </c>
      <c r="D381" s="1">
        <v>230</v>
      </c>
      <c r="E381" s="1">
        <v>3.9839727609264499</v>
      </c>
      <c r="F381" s="1">
        <v>-1.43354757945641E-3</v>
      </c>
      <c r="G381" s="1">
        <v>8.6473779475234103E-2</v>
      </c>
      <c r="H381" s="1">
        <v>0.29406424378906398</v>
      </c>
      <c r="I381" s="1">
        <v>-1.12123779153335</v>
      </c>
      <c r="J381" s="1">
        <v>0.51304347826086905</v>
      </c>
      <c r="K381" s="1">
        <v>128</v>
      </c>
      <c r="L381" s="1">
        <v>2.5875768907487302</v>
      </c>
      <c r="M381" s="2">
        <v>-6.0945116310689496E-4</v>
      </c>
      <c r="N381" s="1">
        <v>4.3688458967177102E-2</v>
      </c>
      <c r="O381" s="1">
        <v>0.209017843657371</v>
      </c>
      <c r="P381" s="1">
        <v>-0.37322052276818402</v>
      </c>
      <c r="Q381" s="1">
        <v>0.5859375</v>
      </c>
      <c r="R381" s="1">
        <v>102</v>
      </c>
      <c r="S381" s="1">
        <v>1.3963958701777199</v>
      </c>
      <c r="T381" s="1">
        <v>-2.46770778820875E-3</v>
      </c>
      <c r="U381" s="1">
        <v>4.2785320508056897E-2</v>
      </c>
      <c r="V381" s="1">
        <v>0.20684612761194399</v>
      </c>
      <c r="W381" s="1">
        <v>-1.21687651252291</v>
      </c>
      <c r="X381" s="1">
        <v>0.42156862745098</v>
      </c>
      <c r="Y381" s="1">
        <v>110</v>
      </c>
      <c r="Z381" s="1">
        <v>2.2887350346165198</v>
      </c>
      <c r="AA381" s="1">
        <v>-2.1061604249647501E-4</v>
      </c>
      <c r="AB381" s="1">
        <v>3.46746033064474E-2</v>
      </c>
      <c r="AC381" s="1">
        <v>0.18621117932725501</v>
      </c>
      <c r="AD381" s="1">
        <v>-0.12441661536279799</v>
      </c>
      <c r="AE381" s="1">
        <v>0.54545454545454497</v>
      </c>
      <c r="AF381" s="1">
        <v>120</v>
      </c>
      <c r="AG381" s="1">
        <v>1.6952377263099301</v>
      </c>
      <c r="AH381" s="1">
        <v>-2.5545681550030201E-3</v>
      </c>
      <c r="AI381" s="1">
        <v>5.1799176168786702E-2</v>
      </c>
      <c r="AJ381" s="1">
        <v>0.227594323674354</v>
      </c>
      <c r="AK381" s="1">
        <v>-1.34690608118582</v>
      </c>
      <c r="AL381" s="1">
        <v>0.483333333333333</v>
      </c>
      <c r="AM381" s="1">
        <v>72</v>
      </c>
      <c r="AN381" s="1">
        <v>1.60660667635687</v>
      </c>
      <c r="AO381" s="1">
        <v>-1.65274834234862E-3</v>
      </c>
      <c r="AP381" s="1">
        <v>2.8810970801632099E-2</v>
      </c>
      <c r="AQ381" s="1">
        <v>0.169737947441437</v>
      </c>
      <c r="AR381" s="1">
        <v>-0.70106821982254597</v>
      </c>
      <c r="AS381" s="1">
        <v>0.48611111111111099</v>
      </c>
      <c r="AT381" s="1">
        <v>158</v>
      </c>
      <c r="AU381" s="1">
        <v>2.3773660845695801</v>
      </c>
      <c r="AV381" s="1">
        <v>-1.33365862421439E-3</v>
      </c>
      <c r="AW381" s="1">
        <v>5.7662808673602003E-2</v>
      </c>
      <c r="AX381" s="1">
        <v>0.24013081575175199</v>
      </c>
      <c r="AY381" s="1">
        <v>-0.87751362508889796</v>
      </c>
      <c r="AZ381" s="1">
        <v>0.525316455696202</v>
      </c>
      <c r="BA381" s="1">
        <v>764</v>
      </c>
      <c r="BB381" s="1">
        <v>0</v>
      </c>
      <c r="BC381" s="1">
        <v>2.375</v>
      </c>
      <c r="BD381" s="1">
        <f t="shared" si="15"/>
        <v>2.3660845695800958E-3</v>
      </c>
      <c r="BE381" s="1">
        <f t="shared" si="16"/>
        <v>-0.67976227369006992</v>
      </c>
      <c r="BF381">
        <f>VLOOKUP($B381,vols!$A$1:$E$506,4,0)</f>
        <v>238</v>
      </c>
      <c r="BG381">
        <f>VLOOKUP($B381,vols!$A$1:$E$506,5,0)</f>
        <v>212</v>
      </c>
    </row>
    <row r="382" spans="1:59" hidden="1" x14ac:dyDescent="0.15">
      <c r="A382">
        <v>177</v>
      </c>
      <c r="B382" t="s">
        <v>230</v>
      </c>
      <c r="D382" s="1">
        <v>20</v>
      </c>
      <c r="E382" s="1">
        <v>5.0439186154496898E-2</v>
      </c>
      <c r="F382" s="1">
        <v>-3.7563173873245699E-3</v>
      </c>
      <c r="G382" s="1">
        <v>1.56439657526575E-3</v>
      </c>
      <c r="H382" s="1">
        <v>3.9552453467082797E-2</v>
      </c>
      <c r="I382" s="1">
        <v>-1.8994105589180299</v>
      </c>
      <c r="J382" s="1">
        <v>0.35</v>
      </c>
      <c r="K382" s="1">
        <v>10</v>
      </c>
      <c r="L382" s="1">
        <v>0.11746808273220199</v>
      </c>
      <c r="M382" s="2">
        <v>-3.24540222008646E-3</v>
      </c>
      <c r="N382" s="1">
        <v>7.0451704581542404E-4</v>
      </c>
      <c r="O382" s="1">
        <v>2.6542739983193599E-2</v>
      </c>
      <c r="P382" s="1">
        <v>-1.2227080633504199</v>
      </c>
      <c r="Q382" s="1">
        <v>0.4</v>
      </c>
      <c r="R382" s="1">
        <v>10</v>
      </c>
      <c r="S382" s="1">
        <v>-6.7028896577705097E-2</v>
      </c>
      <c r="T382" s="1">
        <v>-4.2672325545626798E-3</v>
      </c>
      <c r="U382" s="1">
        <v>8.5987952945032497E-4</v>
      </c>
      <c r="V382" s="1">
        <v>2.93237025194692E-2</v>
      </c>
      <c r="W382" s="1">
        <v>-1.45521615209726</v>
      </c>
      <c r="X382" s="1">
        <v>0.3</v>
      </c>
      <c r="Y382" s="1">
        <v>0</v>
      </c>
      <c r="Z382" s="1">
        <v>0</v>
      </c>
      <c r="AA382" s="1"/>
      <c r="AB382" s="1">
        <v>0</v>
      </c>
      <c r="AC382" s="1">
        <v>0</v>
      </c>
      <c r="AD382" s="1">
        <v>0</v>
      </c>
      <c r="AE382" s="1">
        <v>0</v>
      </c>
      <c r="AF382" s="1">
        <v>20</v>
      </c>
      <c r="AG382" s="1">
        <v>5.0439186154496898E-2</v>
      </c>
      <c r="AH382" s="1">
        <v>-3.7563173873245699E-3</v>
      </c>
      <c r="AI382" s="1">
        <v>1.56439657526575E-3</v>
      </c>
      <c r="AJ382" s="1">
        <v>3.9552453467082797E-2</v>
      </c>
      <c r="AK382" s="1">
        <v>-1.8994105589180299</v>
      </c>
      <c r="AL382" s="1">
        <v>0.35</v>
      </c>
      <c r="AM382" s="1">
        <v>5</v>
      </c>
      <c r="AN382" s="1">
        <v>-2.0150052138861001E-2</v>
      </c>
      <c r="AO382" s="1">
        <v>-2.7559262294324402E-3</v>
      </c>
      <c r="AP382" s="1">
        <v>5.8628874923221004E-4</v>
      </c>
      <c r="AQ382" s="1">
        <v>2.42134001997284E-2</v>
      </c>
      <c r="AR382" s="1">
        <v>-0.56909112448059795</v>
      </c>
      <c r="AS382" s="1">
        <v>0.2</v>
      </c>
      <c r="AT382" s="1">
        <v>15</v>
      </c>
      <c r="AU382" s="1">
        <v>7.0589238293357906E-2</v>
      </c>
      <c r="AV382" s="1">
        <v>-4.0897811066219402E-3</v>
      </c>
      <c r="AW382" s="1">
        <v>9.7810782603353907E-4</v>
      </c>
      <c r="AX382" s="1">
        <v>3.1274715442886701E-2</v>
      </c>
      <c r="AY382" s="1">
        <v>-1.9615435578097999</v>
      </c>
      <c r="AZ382" s="1">
        <v>0.4</v>
      </c>
      <c r="BA382" s="1">
        <v>61</v>
      </c>
      <c r="BB382" s="1">
        <v>0</v>
      </c>
      <c r="BC382" s="1">
        <v>8.9074990483441099E-2</v>
      </c>
      <c r="BD382" s="1">
        <f t="shared" si="15"/>
        <v>-1.8485752190083193E-2</v>
      </c>
      <c r="BE382" s="1">
        <f t="shared" si="16"/>
        <v>-3.8635804328944201E-2</v>
      </c>
      <c r="BF382">
        <f>VLOOKUP($B382,vols!$A$1:$E$506,4,0)</f>
        <v>437</v>
      </c>
      <c r="BG382">
        <f>VLOOKUP($B382,vols!$A$1:$E$506,5,0)</f>
        <v>459</v>
      </c>
    </row>
    <row r="383" spans="1:59" hidden="1" x14ac:dyDescent="0.15">
      <c r="A383">
        <v>356</v>
      </c>
      <c r="B383" t="s">
        <v>409</v>
      </c>
      <c r="D383" s="1">
        <v>232</v>
      </c>
      <c r="E383" s="1">
        <v>3.2479425656323699</v>
      </c>
      <c r="F383" s="1">
        <v>-1.8286017285859999E-3</v>
      </c>
      <c r="G383" s="1">
        <v>0.114189172544711</v>
      </c>
      <c r="H383" s="1">
        <v>0.33791888456360503</v>
      </c>
      <c r="I383" s="1">
        <v>-1.2554362020335601</v>
      </c>
      <c r="J383" s="1">
        <v>0.44827586206896503</v>
      </c>
      <c r="K383" s="1">
        <v>124</v>
      </c>
      <c r="L383" s="1">
        <v>2.3723617151101699</v>
      </c>
      <c r="M383" s="2">
        <v>-3.7349805951955101E-4</v>
      </c>
      <c r="N383" s="1">
        <v>3.9508954008670202E-2</v>
      </c>
      <c r="O383" s="1">
        <v>0.19876859412057499</v>
      </c>
      <c r="P383" s="1">
        <v>-0.23300340572077299</v>
      </c>
      <c r="Q383" s="1">
        <v>0.532258064516129</v>
      </c>
      <c r="R383" s="1">
        <v>108</v>
      </c>
      <c r="S383" s="1">
        <v>0.87558085052220003</v>
      </c>
      <c r="T383" s="1">
        <v>-3.49927631158823E-3</v>
      </c>
      <c r="U383" s="1">
        <v>7.4680218536041301E-2</v>
      </c>
      <c r="V383" s="1">
        <v>0.27327681668235398</v>
      </c>
      <c r="W383" s="1">
        <v>-1.38292682943101</v>
      </c>
      <c r="X383" s="1">
        <v>0.35185185185185103</v>
      </c>
      <c r="Y383" s="1">
        <v>113</v>
      </c>
      <c r="Z383" s="1">
        <v>2.59793379287302</v>
      </c>
      <c r="AA383" s="1">
        <v>-8.8245599780713399E-4</v>
      </c>
      <c r="AB383" s="1">
        <v>9.8073651666046494E-2</v>
      </c>
      <c r="AC383" s="1">
        <v>0.31316713056457002</v>
      </c>
      <c r="AD383" s="1">
        <v>-0.31841632796021002</v>
      </c>
      <c r="AE383" s="1">
        <v>0.46902654867256599</v>
      </c>
      <c r="AF383" s="1">
        <v>119</v>
      </c>
      <c r="AG383" s="1">
        <v>0.65000877275934998</v>
      </c>
      <c r="AH383" s="1">
        <v>-2.72704263260291E-3</v>
      </c>
      <c r="AI383" s="1">
        <v>1.6115520878665E-2</v>
      </c>
      <c r="AJ383" s="1">
        <v>0.12694692150133</v>
      </c>
      <c r="AK383" s="1">
        <v>-2.5563288139787201</v>
      </c>
      <c r="AL383" s="1">
        <v>0.42857142857142799</v>
      </c>
      <c r="AM383" s="1">
        <v>70</v>
      </c>
      <c r="AN383" s="1">
        <v>1.11711620938312</v>
      </c>
      <c r="AO383" s="1">
        <v>1.91711672052322E-5</v>
      </c>
      <c r="AP383" s="1">
        <v>4.6211635817101998E-2</v>
      </c>
      <c r="AQ383" s="1">
        <v>0.214968918258203</v>
      </c>
      <c r="AR383" s="1">
        <v>6.2426778496153298E-3</v>
      </c>
      <c r="AS383" s="1">
        <v>0.48571428571428499</v>
      </c>
      <c r="AT383" s="1">
        <v>162</v>
      </c>
      <c r="AU383" s="1">
        <v>2.1308263562492402</v>
      </c>
      <c r="AV383" s="1">
        <v>-2.6270221156562898E-3</v>
      </c>
      <c r="AW383" s="1">
        <v>6.7977536727609505E-2</v>
      </c>
      <c r="AX383" s="1">
        <v>0.26072502129179898</v>
      </c>
      <c r="AY383" s="1">
        <v>-1.6322851586231799</v>
      </c>
      <c r="AZ383" s="1">
        <v>0.43209876543209802</v>
      </c>
      <c r="BA383" s="1">
        <v>754</v>
      </c>
      <c r="BB383" s="1">
        <v>0</v>
      </c>
      <c r="BC383" s="1">
        <v>2.1630489651691001</v>
      </c>
      <c r="BD383" s="1">
        <f t="shared" si="15"/>
        <v>-3.2222608919859841E-2</v>
      </c>
      <c r="BE383" s="1">
        <f t="shared" si="16"/>
        <v>-1.5130401924097501</v>
      </c>
      <c r="BF383">
        <f>VLOOKUP($B383,vols!$A$1:$E$506,4,0)</f>
        <v>424</v>
      </c>
      <c r="BG383">
        <f>VLOOKUP($B383,vols!$A$1:$E$506,5,0)</f>
        <v>473</v>
      </c>
    </row>
    <row r="384" spans="1:59" hidden="1" x14ac:dyDescent="0.15">
      <c r="A384">
        <v>414</v>
      </c>
      <c r="B384" t="s">
        <v>467</v>
      </c>
      <c r="D384" s="1">
        <v>238</v>
      </c>
      <c r="E384" s="1">
        <v>1.44032234482994</v>
      </c>
      <c r="F384" s="1">
        <v>-2.36408940644252E-3</v>
      </c>
      <c r="G384" s="1">
        <v>2.80860514211475E-2</v>
      </c>
      <c r="H384" s="1">
        <v>0.16758893585540599</v>
      </c>
      <c r="I384" s="1">
        <v>-3.3432349603931302</v>
      </c>
      <c r="J384" s="1">
        <v>0.42436974789915899</v>
      </c>
      <c r="K384" s="1">
        <v>134</v>
      </c>
      <c r="L384" s="1">
        <v>1.3716367091453701</v>
      </c>
      <c r="M384" s="2">
        <v>-2.1010310131712099E-3</v>
      </c>
      <c r="N384" s="1">
        <v>1.4196346610362299E-2</v>
      </c>
      <c r="O384" s="1">
        <v>0.11914842260962701</v>
      </c>
      <c r="P384" s="1">
        <v>-2.34528597719927</v>
      </c>
      <c r="Q384" s="1">
        <v>0.48507462686567099</v>
      </c>
      <c r="R384" s="1">
        <v>104</v>
      </c>
      <c r="S384" s="1">
        <v>6.8685635684570201E-2</v>
      </c>
      <c r="T384" s="1">
        <v>-2.7005006209144802E-3</v>
      </c>
      <c r="U384" s="1">
        <v>1.38897048107852E-2</v>
      </c>
      <c r="V384" s="1">
        <v>0.117854591810354</v>
      </c>
      <c r="W384" s="1">
        <v>-2.3830387960363799</v>
      </c>
      <c r="X384" s="1">
        <v>0.34615384615384598</v>
      </c>
      <c r="Y384" s="1">
        <v>118</v>
      </c>
      <c r="Z384" s="1">
        <v>0.52568543804689105</v>
      </c>
      <c r="AA384" s="1">
        <v>-2.6269533260510399E-3</v>
      </c>
      <c r="AB384" s="1">
        <v>1.7872263596908598E-2</v>
      </c>
      <c r="AC384" s="1">
        <v>0.13368718561219101</v>
      </c>
      <c r="AD384" s="1">
        <v>-2.2990501126978802</v>
      </c>
      <c r="AE384" s="1">
        <v>0.39830508474576198</v>
      </c>
      <c r="AF384" s="1">
        <v>120</v>
      </c>
      <c r="AG384" s="1">
        <v>0.91463690678305098</v>
      </c>
      <c r="AH384" s="1">
        <v>-2.10779708482421E-3</v>
      </c>
      <c r="AI384" s="1">
        <v>1.02137878242389E-2</v>
      </c>
      <c r="AJ384" s="1">
        <v>0.10106328623312701</v>
      </c>
      <c r="AK384" s="1">
        <v>-2.5027451570835302</v>
      </c>
      <c r="AL384" s="1">
        <v>0.45</v>
      </c>
      <c r="AM384" s="1">
        <v>62</v>
      </c>
      <c r="AN384" s="1">
        <v>0.26505030176372202</v>
      </c>
      <c r="AO384" s="1">
        <v>-2.1769627748286602E-3</v>
      </c>
      <c r="AP384" s="1">
        <v>7.3547861752755496E-3</v>
      </c>
      <c r="AQ384" s="1">
        <v>8.57600499957617E-2</v>
      </c>
      <c r="AR384" s="1">
        <v>-1.57382944676509</v>
      </c>
      <c r="AS384" s="1">
        <v>0.38709677419354799</v>
      </c>
      <c r="AT384" s="1">
        <v>176</v>
      </c>
      <c r="AU384" s="1">
        <v>1.17527204306622</v>
      </c>
      <c r="AV384" s="1">
        <v>-2.43038569878572E-3</v>
      </c>
      <c r="AW384" s="1">
        <v>2.0731265245871999E-2</v>
      </c>
      <c r="AX384" s="1">
        <v>0.143983558942929</v>
      </c>
      <c r="AY384" s="1">
        <v>-2.9539309933023898</v>
      </c>
      <c r="AZ384" s="1">
        <v>0.4375</v>
      </c>
      <c r="BA384" s="1">
        <v>742</v>
      </c>
      <c r="BB384" s="1">
        <v>0</v>
      </c>
      <c r="BC384" s="1">
        <v>1.2501098901098899</v>
      </c>
      <c r="BD384" s="1">
        <f t="shared" si="15"/>
        <v>-7.4837847043669914E-2</v>
      </c>
      <c r="BE384" s="1">
        <f t="shared" si="16"/>
        <v>-0.33547298332683895</v>
      </c>
      <c r="BF384">
        <f>VLOOKUP($B384,vols!$A$1:$E$506,4,0)</f>
        <v>476</v>
      </c>
      <c r="BG384">
        <f>VLOOKUP($B384,vols!$A$1:$E$506,5,0)</f>
        <v>494</v>
      </c>
    </row>
    <row r="385" spans="1:59" hidden="1" x14ac:dyDescent="0.15">
      <c r="A385">
        <v>102</v>
      </c>
      <c r="B385" t="s">
        <v>155</v>
      </c>
      <c r="D385" s="1">
        <v>245</v>
      </c>
      <c r="E385" s="1">
        <v>1.22505764255601</v>
      </c>
      <c r="F385" s="1">
        <v>-3.13714272567328E-3</v>
      </c>
      <c r="G385" s="1">
        <v>7.2179609897360497E-2</v>
      </c>
      <c r="H385" s="1">
        <v>0.268662632119467</v>
      </c>
      <c r="I385" s="1">
        <v>-2.8608368857496198</v>
      </c>
      <c r="J385" s="1">
        <v>0.41632653061224401</v>
      </c>
      <c r="K385" s="1">
        <v>126</v>
      </c>
      <c r="L385" s="1">
        <v>1.5388847087875299</v>
      </c>
      <c r="M385" s="2">
        <v>-1.93419841675181E-3</v>
      </c>
      <c r="N385" s="1">
        <v>3.4944469107245302E-2</v>
      </c>
      <c r="O385" s="1">
        <v>0.18693439787060401</v>
      </c>
      <c r="P385" s="1">
        <v>-1.3037140477453599</v>
      </c>
      <c r="Q385" s="1">
        <v>0.46825396825396798</v>
      </c>
      <c r="R385" s="1">
        <v>119</v>
      </c>
      <c r="S385" s="1">
        <v>-0.31382706623152101</v>
      </c>
      <c r="T385" s="1">
        <v>-4.4108484645313103E-3</v>
      </c>
      <c r="U385" s="1">
        <v>3.7235140790115098E-2</v>
      </c>
      <c r="V385" s="1">
        <v>0.192964091970799</v>
      </c>
      <c r="W385" s="1">
        <v>-2.7201484064644301</v>
      </c>
      <c r="X385" s="1">
        <v>0.36134453781512599</v>
      </c>
      <c r="Y385" s="1">
        <v>116</v>
      </c>
      <c r="Z385" s="1">
        <v>0.881413410339557</v>
      </c>
      <c r="AA385" s="1">
        <v>-3.4265957140517098E-3</v>
      </c>
      <c r="AB385" s="1">
        <v>2.6284990413933701E-2</v>
      </c>
      <c r="AC385" s="1">
        <v>0.16212646426149399</v>
      </c>
      <c r="AD385" s="1">
        <v>-2.4516978436592098</v>
      </c>
      <c r="AE385" s="1">
        <v>0.44827586206896503</v>
      </c>
      <c r="AF385" s="1">
        <v>129</v>
      </c>
      <c r="AG385" s="1">
        <v>0.34364423221645402</v>
      </c>
      <c r="AH385" s="1">
        <v>-2.8768594182942198E-3</v>
      </c>
      <c r="AI385" s="1">
        <v>4.5894619483426803E-2</v>
      </c>
      <c r="AJ385" s="1">
        <v>0.21423029543793901</v>
      </c>
      <c r="AK385" s="1">
        <v>-1.73231738396899</v>
      </c>
      <c r="AL385" s="1">
        <v>0.387596899224806</v>
      </c>
      <c r="AM385" s="1">
        <v>65</v>
      </c>
      <c r="AN385" s="1">
        <v>1.9545897425874401E-2</v>
      </c>
      <c r="AO385" s="1">
        <v>-1.82692259996547E-3</v>
      </c>
      <c r="AP385" s="1">
        <v>2.3372490162148801E-2</v>
      </c>
      <c r="AQ385" s="1">
        <v>0.152880640246398</v>
      </c>
      <c r="AR385" s="1">
        <v>-0.77674955315705996</v>
      </c>
      <c r="AS385" s="1">
        <v>0.41538461538461502</v>
      </c>
      <c r="AT385" s="1">
        <v>180</v>
      </c>
      <c r="AU385" s="1">
        <v>1.20551174513013</v>
      </c>
      <c r="AV385" s="1">
        <v>-3.6102777710677698E-3</v>
      </c>
      <c r="AW385" s="1">
        <v>4.8807119735211603E-2</v>
      </c>
      <c r="AX385" s="1">
        <v>0.220923334519492</v>
      </c>
      <c r="AY385" s="1">
        <v>-2.94151815246506</v>
      </c>
      <c r="AZ385" s="1">
        <v>0.41666666666666602</v>
      </c>
      <c r="BA385" s="1">
        <v>765</v>
      </c>
      <c r="BB385" s="1">
        <v>0</v>
      </c>
      <c r="BC385" s="1">
        <v>1.290096082779</v>
      </c>
      <c r="BD385" s="1">
        <f t="shared" si="15"/>
        <v>-8.4584337648869967E-2</v>
      </c>
      <c r="BE385" s="1">
        <f t="shared" si="16"/>
        <v>-0.94645185056254599</v>
      </c>
      <c r="BF385">
        <f>VLOOKUP($B385,vols!$A$1:$E$506,4,0)</f>
        <v>461</v>
      </c>
      <c r="BG385">
        <f>VLOOKUP($B385,vols!$A$1:$E$506,5,0)</f>
        <v>411</v>
      </c>
    </row>
    <row r="386" spans="1:59" hidden="1" x14ac:dyDescent="0.15">
      <c r="A386">
        <v>25</v>
      </c>
      <c r="B386" t="s">
        <v>78</v>
      </c>
      <c r="D386" s="1">
        <v>37</v>
      </c>
      <c r="E386" s="1">
        <v>0.08</v>
      </c>
      <c r="F386" s="1">
        <v>0</v>
      </c>
      <c r="G386" s="1">
        <v>0.01</v>
      </c>
      <c r="H386" s="1">
        <v>0.11</v>
      </c>
      <c r="I386" s="1">
        <v>-0.79</v>
      </c>
      <c r="J386" s="1">
        <v>0.41</v>
      </c>
      <c r="K386" s="1">
        <v>20</v>
      </c>
      <c r="L386" s="1">
        <v>0.2</v>
      </c>
      <c r="M386" s="2">
        <v>0</v>
      </c>
      <c r="N386" s="1">
        <v>0.01</v>
      </c>
      <c r="O386" s="1">
        <v>0.09</v>
      </c>
      <c r="P386" s="1">
        <v>-0.54</v>
      </c>
      <c r="Q386" s="1">
        <v>0.4</v>
      </c>
      <c r="R386" s="1">
        <v>17</v>
      </c>
      <c r="S386" s="1">
        <v>-0.12</v>
      </c>
      <c r="T386" s="1">
        <v>0</v>
      </c>
      <c r="U386" s="1">
        <v>0</v>
      </c>
      <c r="V386" s="1">
        <v>0.06</v>
      </c>
      <c r="W386" s="1">
        <v>-0.6</v>
      </c>
      <c r="X386" s="1">
        <v>0.41</v>
      </c>
      <c r="Y386" s="1">
        <v>0</v>
      </c>
      <c r="Z386" s="1">
        <v>0</v>
      </c>
      <c r="AA386" s="1"/>
      <c r="AB386" s="1">
        <v>0</v>
      </c>
      <c r="AC386" s="1">
        <v>0</v>
      </c>
      <c r="AD386" s="1">
        <v>0</v>
      </c>
      <c r="AE386" s="1">
        <v>0</v>
      </c>
      <c r="AF386" s="1">
        <v>37</v>
      </c>
      <c r="AG386" s="1">
        <v>0.08</v>
      </c>
      <c r="AH386" s="1">
        <v>0</v>
      </c>
      <c r="AI386" s="1">
        <v>0.01</v>
      </c>
      <c r="AJ386" s="1">
        <v>0.11</v>
      </c>
      <c r="AK386" s="1">
        <v>-0.79</v>
      </c>
      <c r="AL386" s="1">
        <v>0.41</v>
      </c>
      <c r="AM386" s="1">
        <v>7</v>
      </c>
      <c r="AN386" s="1">
        <v>-0.03</v>
      </c>
      <c r="AO386" s="1">
        <v>-0.01</v>
      </c>
      <c r="AP386" s="1">
        <v>0</v>
      </c>
      <c r="AQ386" s="1">
        <v>0.03</v>
      </c>
      <c r="AR386" s="1">
        <v>-1.54</v>
      </c>
      <c r="AS386" s="1">
        <v>0.56999999999999995</v>
      </c>
      <c r="AT386" s="1">
        <v>30</v>
      </c>
      <c r="AU386" s="1">
        <v>0.11</v>
      </c>
      <c r="AV386" s="1">
        <v>0</v>
      </c>
      <c r="AW386" s="1">
        <v>0.01</v>
      </c>
      <c r="AX386" s="1">
        <v>0.11</v>
      </c>
      <c r="AY386" s="1">
        <v>-0.44</v>
      </c>
      <c r="AZ386" s="1">
        <v>0.37</v>
      </c>
      <c r="BA386" s="1">
        <v>102</v>
      </c>
      <c r="BB386" s="1">
        <v>0</v>
      </c>
      <c r="BC386" s="1">
        <v>0.20907495612935501</v>
      </c>
      <c r="BD386" s="1">
        <f t="shared" si="15"/>
        <v>-9.9074956129355005E-2</v>
      </c>
      <c r="BE386" s="1">
        <f t="shared" si="16"/>
        <v>-0.12907495612935499</v>
      </c>
      <c r="BF386">
        <f>VLOOKUP($B386,vols!$A$1:$E$506,4,0)</f>
        <v>339</v>
      </c>
      <c r="BG386">
        <f>VLOOKUP($B386,vols!$A$1:$E$506,5,0)</f>
        <v>321</v>
      </c>
    </row>
    <row r="387" spans="1:59" hidden="1" x14ac:dyDescent="0.15">
      <c r="A387">
        <v>36</v>
      </c>
      <c r="B387" t="s">
        <v>89</v>
      </c>
      <c r="D387" s="1">
        <v>237</v>
      </c>
      <c r="E387" s="1">
        <v>4.1506044654574401</v>
      </c>
      <c r="F387" s="1">
        <v>-2.5068219180615801E-3</v>
      </c>
      <c r="G387" s="1">
        <v>7.3152591713573495E-2</v>
      </c>
      <c r="H387" s="1">
        <v>0.27046735794467602</v>
      </c>
      <c r="I387" s="1">
        <v>-2.1966303035434001</v>
      </c>
      <c r="J387" s="1">
        <v>0.48523206751054798</v>
      </c>
      <c r="K387" s="1">
        <v>138</v>
      </c>
      <c r="L387" s="1">
        <v>3.1681501137741002</v>
      </c>
      <c r="M387" s="2">
        <v>-1.3665608020874301E-3</v>
      </c>
      <c r="N387" s="1">
        <v>3.6773767394528499E-2</v>
      </c>
      <c r="O387" s="1">
        <v>0.19176487528879799</v>
      </c>
      <c r="P387" s="1">
        <v>-0.98341988022600801</v>
      </c>
      <c r="Q387" s="1">
        <v>0.55797101449275299</v>
      </c>
      <c r="R387" s="1">
        <v>99</v>
      </c>
      <c r="S387" s="1">
        <v>0.98245435168333595</v>
      </c>
      <c r="T387" s="1">
        <v>-4.09627680699524E-3</v>
      </c>
      <c r="U387" s="1">
        <v>3.6378824319044899E-2</v>
      </c>
      <c r="V387" s="1">
        <v>0.19073233684680899</v>
      </c>
      <c r="W387" s="1">
        <v>-2.1261806497879698</v>
      </c>
      <c r="X387" s="1">
        <v>0.38383838383838298</v>
      </c>
      <c r="Y387" s="1">
        <v>119</v>
      </c>
      <c r="Z387" s="1">
        <v>2.0802497136129698</v>
      </c>
      <c r="AA387" s="1">
        <v>-2.5246554319691798E-3</v>
      </c>
      <c r="AB387" s="1">
        <v>5.0209352051622802E-2</v>
      </c>
      <c r="AC387" s="1">
        <v>0.22407443417673201</v>
      </c>
      <c r="AD387" s="1">
        <v>-1.34077766394078</v>
      </c>
      <c r="AE387" s="1">
        <v>0.47899159663865498</v>
      </c>
      <c r="AF387" s="1">
        <v>118</v>
      </c>
      <c r="AG387" s="1">
        <v>2.0703547518444698</v>
      </c>
      <c r="AH387" s="1">
        <v>-2.4888372726801799E-3</v>
      </c>
      <c r="AI387" s="1">
        <v>2.2943239661950599E-2</v>
      </c>
      <c r="AJ387" s="1">
        <v>0.151470259991691</v>
      </c>
      <c r="AK387" s="1">
        <v>-1.9388809274663601</v>
      </c>
      <c r="AL387" s="1">
        <v>0.49152542372881303</v>
      </c>
      <c r="AM387" s="1">
        <v>72</v>
      </c>
      <c r="AN387" s="1">
        <v>0.41544856780024197</v>
      </c>
      <c r="AO387" s="1">
        <v>-3.7111286759395502E-3</v>
      </c>
      <c r="AP387" s="1">
        <v>1.8949264746325498E-2</v>
      </c>
      <c r="AQ387" s="1">
        <v>0.13765632839185199</v>
      </c>
      <c r="AR387" s="1">
        <v>-1.9410750511014101</v>
      </c>
      <c r="AS387" s="1">
        <v>0.375</v>
      </c>
      <c r="AT387" s="1">
        <v>165</v>
      </c>
      <c r="AU387" s="1">
        <v>3.7351558976571999</v>
      </c>
      <c r="AV387" s="1">
        <v>-1.9813062418966498E-3</v>
      </c>
      <c r="AW387" s="1">
        <v>5.4203326967247903E-2</v>
      </c>
      <c r="AX387" s="1">
        <v>0.23281607970079701</v>
      </c>
      <c r="AY387" s="1">
        <v>-1.40417934333866</v>
      </c>
      <c r="AZ387" s="1">
        <v>0.53333333333333299</v>
      </c>
      <c r="BA387" s="1">
        <v>756</v>
      </c>
      <c r="BB387" s="1">
        <v>0</v>
      </c>
      <c r="BC387" s="1">
        <v>3.8483290488431798</v>
      </c>
      <c r="BD387" s="1">
        <f t="shared" si="15"/>
        <v>-0.11317315118597993</v>
      </c>
      <c r="BE387" s="1">
        <f t="shared" si="16"/>
        <v>-1.77797429699871</v>
      </c>
      <c r="BF387">
        <f>VLOOKUP($B387,vols!$A$1:$E$506,4,0)</f>
        <v>371</v>
      </c>
      <c r="BG387">
        <f>VLOOKUP($B387,vols!$A$1:$E$506,5,0)</f>
        <v>396</v>
      </c>
    </row>
    <row r="388" spans="1:59" hidden="1" x14ac:dyDescent="0.15">
      <c r="A388">
        <v>393</v>
      </c>
      <c r="B388" t="s">
        <v>446</v>
      </c>
      <c r="D388" s="1">
        <v>221</v>
      </c>
      <c r="E388" s="1">
        <v>3.6491924378534999</v>
      </c>
      <c r="F388" s="1">
        <v>-1.6462493835882701E-3</v>
      </c>
      <c r="G388" s="1">
        <v>6.9068698287216304E-2</v>
      </c>
      <c r="H388" s="1">
        <v>0.262809243154072</v>
      </c>
      <c r="I388" s="1">
        <v>-1.37809028344218</v>
      </c>
      <c r="J388" s="1">
        <v>0.48416289592760098</v>
      </c>
      <c r="K388" s="1">
        <v>119</v>
      </c>
      <c r="L388" s="1">
        <v>2.4827185862571399</v>
      </c>
      <c r="M388" s="2">
        <v>-9.9069699842350609E-4</v>
      </c>
      <c r="N388" s="1">
        <v>3.0485450680758201E-2</v>
      </c>
      <c r="O388" s="1">
        <v>0.17460083241714</v>
      </c>
      <c r="P388" s="1">
        <v>-0.67521409365757401</v>
      </c>
      <c r="Q388" s="1">
        <v>0.52100840336134402</v>
      </c>
      <c r="R388" s="1">
        <v>102</v>
      </c>
      <c r="S388" s="1">
        <v>1.16647385159636</v>
      </c>
      <c r="T388" s="1">
        <v>-2.41863288690122E-3</v>
      </c>
      <c r="U388" s="1">
        <v>3.85832476064581E-2</v>
      </c>
      <c r="V388" s="1">
        <v>0.196426188698091</v>
      </c>
      <c r="W388" s="1">
        <v>-1.24363214088772</v>
      </c>
      <c r="X388" s="1">
        <v>0.441176470588235</v>
      </c>
      <c r="Y388" s="1">
        <v>92</v>
      </c>
      <c r="Z388" s="1">
        <v>1.4711697927288501</v>
      </c>
      <c r="AA388" s="1">
        <v>-1.7278754302745901E-3</v>
      </c>
      <c r="AB388" s="1">
        <v>3.1857040573603002E-2</v>
      </c>
      <c r="AC388" s="1">
        <v>0.17848540717269501</v>
      </c>
      <c r="AD388" s="1">
        <v>-0.88094969020549396</v>
      </c>
      <c r="AE388" s="1">
        <v>0.467391304347826</v>
      </c>
      <c r="AF388" s="1">
        <v>129</v>
      </c>
      <c r="AG388" s="1">
        <v>2.1780226451246398</v>
      </c>
      <c r="AH388" s="1">
        <v>-1.5886682188715701E-3</v>
      </c>
      <c r="AI388" s="1">
        <v>3.7211657713613303E-2</v>
      </c>
      <c r="AJ388" s="1">
        <v>0.192903234067273</v>
      </c>
      <c r="AK388" s="1">
        <v>-1.0623886179272699</v>
      </c>
      <c r="AL388" s="1">
        <v>0.49612403100775099</v>
      </c>
      <c r="AM388" s="1">
        <v>71</v>
      </c>
      <c r="AN388" s="1">
        <v>1.2558121840076999</v>
      </c>
      <c r="AO388" s="1">
        <v>-5.17055846029192E-4</v>
      </c>
      <c r="AP388" s="1">
        <v>2.5238640239012199E-2</v>
      </c>
      <c r="AQ388" s="1">
        <v>0.15886673735874399</v>
      </c>
      <c r="AR388" s="1">
        <v>-0.231080248001656</v>
      </c>
      <c r="AS388" s="1">
        <v>0.50704225352112597</v>
      </c>
      <c r="AT388" s="1">
        <v>150</v>
      </c>
      <c r="AU388" s="1">
        <v>2.3933802538458</v>
      </c>
      <c r="AV388" s="1">
        <v>-2.1843214719553502E-3</v>
      </c>
      <c r="AW388" s="1">
        <v>4.3830058048204099E-2</v>
      </c>
      <c r="AX388" s="1">
        <v>0.209356294503423</v>
      </c>
      <c r="AY388" s="1">
        <v>-1.55459333139862</v>
      </c>
      <c r="AZ388" s="1">
        <v>0.473333333333333</v>
      </c>
      <c r="BA388" s="1">
        <v>737</v>
      </c>
      <c r="BB388" s="1">
        <v>0</v>
      </c>
      <c r="BC388" s="1">
        <v>2.5087499999999898</v>
      </c>
      <c r="BD388" s="1">
        <f t="shared" si="15"/>
        <v>-0.11536974615418982</v>
      </c>
      <c r="BE388" s="1">
        <f t="shared" si="16"/>
        <v>-0.33072735487534999</v>
      </c>
      <c r="BF388">
        <f>VLOOKUP($B388,vols!$A$1:$E$506,4,0)</f>
        <v>335</v>
      </c>
      <c r="BG388">
        <f>VLOOKUP($B388,vols!$A$1:$E$506,5,0)</f>
        <v>398</v>
      </c>
    </row>
    <row r="389" spans="1:59" hidden="1" x14ac:dyDescent="0.15">
      <c r="A389">
        <v>28</v>
      </c>
      <c r="B389" t="s">
        <v>81</v>
      </c>
      <c r="D389" s="1">
        <v>228</v>
      </c>
      <c r="E389" s="1">
        <v>6.74</v>
      </c>
      <c r="F389" s="1">
        <v>0</v>
      </c>
      <c r="G389" s="1">
        <v>0.23</v>
      </c>
      <c r="H389" s="1">
        <v>0.48</v>
      </c>
      <c r="I389" s="1">
        <v>-1.25</v>
      </c>
      <c r="J389" s="1">
        <v>0.51</v>
      </c>
      <c r="K389" s="1">
        <v>126</v>
      </c>
      <c r="L389" s="1">
        <v>4.67</v>
      </c>
      <c r="M389" s="2">
        <v>0</v>
      </c>
      <c r="N389" s="1">
        <v>0.09</v>
      </c>
      <c r="O389" s="1">
        <v>0.3</v>
      </c>
      <c r="P389" s="1">
        <v>-0.25</v>
      </c>
      <c r="Q389" s="1">
        <v>0.56999999999999995</v>
      </c>
      <c r="R389" s="1">
        <v>102</v>
      </c>
      <c r="S389" s="1">
        <v>2.08</v>
      </c>
      <c r="T389" s="1">
        <v>-0.01</v>
      </c>
      <c r="U389" s="1">
        <v>0.13</v>
      </c>
      <c r="V389" s="1">
        <v>0.37</v>
      </c>
      <c r="W389" s="1">
        <v>-1.42</v>
      </c>
      <c r="X389" s="1">
        <v>0.44</v>
      </c>
      <c r="Y389" s="1">
        <v>107</v>
      </c>
      <c r="Z389" s="1">
        <v>4.2300000000000004</v>
      </c>
      <c r="AA389" s="1">
        <v>0</v>
      </c>
      <c r="AB389" s="1">
        <v>0.16</v>
      </c>
      <c r="AC389" s="1">
        <v>0.4</v>
      </c>
      <c r="AD389" s="1">
        <v>-0.76</v>
      </c>
      <c r="AE389" s="1">
        <v>0.51</v>
      </c>
      <c r="AF389" s="1">
        <v>121</v>
      </c>
      <c r="AG389" s="1">
        <v>2.5099999999999998</v>
      </c>
      <c r="AH389" s="1">
        <v>0</v>
      </c>
      <c r="AI389" s="1">
        <v>0.06</v>
      </c>
      <c r="AJ389" s="1">
        <v>0.25</v>
      </c>
      <c r="AK389" s="1">
        <v>-1.1399999999999999</v>
      </c>
      <c r="AL389" s="1">
        <v>0.51</v>
      </c>
      <c r="AM389" s="1">
        <v>70</v>
      </c>
      <c r="AN389" s="1">
        <v>0.03</v>
      </c>
      <c r="AO389" s="1">
        <v>-0.01</v>
      </c>
      <c r="AP389" s="1">
        <v>0.06</v>
      </c>
      <c r="AQ389" s="1">
        <v>0.24</v>
      </c>
      <c r="AR389" s="1">
        <v>-1.54</v>
      </c>
      <c r="AS389" s="1">
        <v>0.4</v>
      </c>
      <c r="AT389" s="1">
        <v>158</v>
      </c>
      <c r="AU389" s="1">
        <v>6.71</v>
      </c>
      <c r="AV389" s="1">
        <v>0</v>
      </c>
      <c r="AW389" s="1">
        <v>0.17</v>
      </c>
      <c r="AX389" s="1">
        <v>0.41</v>
      </c>
      <c r="AY389" s="1">
        <v>-0.55000000000000004</v>
      </c>
      <c r="AZ389" s="1">
        <v>0.56000000000000005</v>
      </c>
      <c r="BA389" s="1">
        <v>769</v>
      </c>
      <c r="BB389" s="1">
        <v>0</v>
      </c>
      <c r="BC389" s="1">
        <v>6.8287088834191101</v>
      </c>
      <c r="BD389" s="1">
        <f t="shared" si="15"/>
        <v>-0.11870888341911012</v>
      </c>
      <c r="BE389" s="1">
        <f t="shared" si="16"/>
        <v>-4.3187088834191103</v>
      </c>
      <c r="BF389">
        <f>VLOOKUP($B389,vols!$A$1:$E$506,4,0)</f>
        <v>146</v>
      </c>
      <c r="BG389">
        <f>VLOOKUP($B389,vols!$A$1:$E$506,5,0)</f>
        <v>147</v>
      </c>
    </row>
    <row r="390" spans="1:59" hidden="1" x14ac:dyDescent="0.15">
      <c r="A390">
        <v>373</v>
      </c>
      <c r="B390" t="s">
        <v>426</v>
      </c>
      <c r="D390" s="1">
        <v>256</v>
      </c>
      <c r="E390" s="1">
        <v>1.65171055971856</v>
      </c>
      <c r="F390" s="1">
        <v>-4.9201654135760898E-3</v>
      </c>
      <c r="G390" s="1">
        <v>0.168213039281013</v>
      </c>
      <c r="H390" s="1">
        <v>0.41013782961464701</v>
      </c>
      <c r="I390" s="1">
        <v>-3.0590745107339199</v>
      </c>
      <c r="J390" s="1">
        <v>0.4375</v>
      </c>
      <c r="K390" s="1">
        <v>152</v>
      </c>
      <c r="L390" s="1">
        <v>1.1001307976514401</v>
      </c>
      <c r="M390" s="2">
        <v>-4.6302103679947103E-3</v>
      </c>
      <c r="N390" s="1">
        <v>7.4309320377105095E-2</v>
      </c>
      <c r="O390" s="1">
        <v>0.27259735944631802</v>
      </c>
      <c r="P390" s="1">
        <v>-2.56481488664194</v>
      </c>
      <c r="Q390" s="1">
        <v>0.46052631578947301</v>
      </c>
      <c r="R390" s="1">
        <v>104</v>
      </c>
      <c r="S390" s="1">
        <v>0.551579762067122</v>
      </c>
      <c r="T390" s="1">
        <v>-5.34115783552598E-3</v>
      </c>
      <c r="U390" s="1">
        <v>9.3903718903908695E-2</v>
      </c>
      <c r="V390" s="1">
        <v>0.30643713695292901</v>
      </c>
      <c r="W390" s="1">
        <v>-1.8127059285899301</v>
      </c>
      <c r="X390" s="1">
        <v>0.40384615384615302</v>
      </c>
      <c r="Y390" s="1">
        <v>124</v>
      </c>
      <c r="Z390" s="1">
        <v>1.12838137240616</v>
      </c>
      <c r="AA390" s="1">
        <v>-2.0132367093270401E-3</v>
      </c>
      <c r="AB390" s="1">
        <v>1.4951072225559201E-2</v>
      </c>
      <c r="AC390" s="1">
        <v>0.12227457718413599</v>
      </c>
      <c r="AD390" s="1">
        <v>-2.0251807117216001</v>
      </c>
      <c r="AE390" s="1">
        <v>0.43548387096774099</v>
      </c>
      <c r="AF390" s="1">
        <v>132</v>
      </c>
      <c r="AG390" s="1">
        <v>0.52332918731239697</v>
      </c>
      <c r="AH390" s="1">
        <v>-7.6288944334445196E-3</v>
      </c>
      <c r="AI390" s="1">
        <v>0.153261967055454</v>
      </c>
      <c r="AJ390" s="1">
        <v>0.39148686702807101</v>
      </c>
      <c r="AK390" s="1">
        <v>-2.57228057957425</v>
      </c>
      <c r="AL390" s="1">
        <v>0.439393939393939</v>
      </c>
      <c r="AM390" s="1">
        <v>69</v>
      </c>
      <c r="AN390" s="1">
        <v>0.374554505301048</v>
      </c>
      <c r="AO390" s="1">
        <v>-6.4983787009011496E-3</v>
      </c>
      <c r="AP390" s="1">
        <v>2.86453265748105E-2</v>
      </c>
      <c r="AQ390" s="1">
        <v>0.16924930302607</v>
      </c>
      <c r="AR390" s="1">
        <v>-2.6492760817639001</v>
      </c>
      <c r="AS390" s="1">
        <v>0.434782608695652</v>
      </c>
      <c r="AT390" s="1">
        <v>187</v>
      </c>
      <c r="AU390" s="1">
        <v>1.27715605441751</v>
      </c>
      <c r="AV390" s="1">
        <v>-4.3346991940845401E-3</v>
      </c>
      <c r="AW390" s="1">
        <v>0.139567712706203</v>
      </c>
      <c r="AX390" s="1">
        <v>0.37358762386648098</v>
      </c>
      <c r="AY390" s="1">
        <v>-2.1581390779365699</v>
      </c>
      <c r="AZ390" s="1">
        <v>0.43850267379679098</v>
      </c>
      <c r="BA390" s="1">
        <v>818</v>
      </c>
      <c r="BB390" s="1">
        <v>0</v>
      </c>
      <c r="BC390" s="1">
        <v>1.4300858152448199</v>
      </c>
      <c r="BD390" s="1">
        <f t="shared" si="15"/>
        <v>-0.15292976082730991</v>
      </c>
      <c r="BE390" s="1">
        <f t="shared" si="16"/>
        <v>-0.90675662793242295</v>
      </c>
      <c r="BF390">
        <f>VLOOKUP($B390,vols!$A$1:$E$506,4,0)</f>
        <v>387</v>
      </c>
      <c r="BG390">
        <f>VLOOKUP($B390,vols!$A$1:$E$506,5,0)</f>
        <v>371</v>
      </c>
    </row>
    <row r="391" spans="1:59" hidden="1" x14ac:dyDescent="0.15">
      <c r="A391">
        <v>504</v>
      </c>
      <c r="B391" t="s">
        <v>557</v>
      </c>
      <c r="D391" s="1">
        <v>50</v>
      </c>
      <c r="E391" s="1">
        <v>0.51229699870214696</v>
      </c>
      <c r="F391" s="1">
        <v>-2.1675551570535202E-3</v>
      </c>
      <c r="G391" s="1">
        <v>1.32367263136905E-2</v>
      </c>
      <c r="H391" s="1">
        <v>0.115050972675986</v>
      </c>
      <c r="I391" s="1">
        <v>-0.92315779888917904</v>
      </c>
      <c r="J391" s="1">
        <v>0.34</v>
      </c>
      <c r="K391" s="1">
        <v>26</v>
      </c>
      <c r="L391" s="1">
        <v>0.50935793581091104</v>
      </c>
      <c r="M391" s="2">
        <v>-5.1703063442371498E-4</v>
      </c>
      <c r="N391" s="1">
        <v>5.8816427602850097E-3</v>
      </c>
      <c r="O391" s="1">
        <v>7.6691868932012602E-2</v>
      </c>
      <c r="P391" s="1">
        <v>-0.168541542155552</v>
      </c>
      <c r="Q391" s="1">
        <v>0.42307692307692302</v>
      </c>
      <c r="R391" s="1">
        <v>24</v>
      </c>
      <c r="S391" s="1">
        <v>2.93906289123635E-3</v>
      </c>
      <c r="T391" s="1">
        <v>-3.8868515347929098E-3</v>
      </c>
      <c r="U391" s="1">
        <v>7.3550835534055801E-3</v>
      </c>
      <c r="V391" s="1">
        <v>8.5761783758301E-2</v>
      </c>
      <c r="W391" s="1">
        <v>-1.0877156787914899</v>
      </c>
      <c r="X391" s="1">
        <v>0.25</v>
      </c>
      <c r="Y391" s="1">
        <v>0</v>
      </c>
      <c r="Z391" s="1">
        <v>0</v>
      </c>
      <c r="AA391" s="1"/>
      <c r="AB391" s="1">
        <v>0</v>
      </c>
      <c r="AC391" s="1">
        <v>0</v>
      </c>
      <c r="AD391" s="1">
        <v>0</v>
      </c>
      <c r="AE391" s="1">
        <v>0</v>
      </c>
      <c r="AF391" s="1">
        <v>50</v>
      </c>
      <c r="AG391" s="1">
        <v>0.51229699870214696</v>
      </c>
      <c r="AH391" s="1">
        <v>-2.1675551570535202E-3</v>
      </c>
      <c r="AI391" s="1">
        <v>1.32367263136905E-2</v>
      </c>
      <c r="AJ391" s="1">
        <v>0.115050972675986</v>
      </c>
      <c r="AK391" s="1">
        <v>-0.92315779888917904</v>
      </c>
      <c r="AL391" s="1">
        <v>0.34</v>
      </c>
      <c r="AM391" s="1">
        <v>14</v>
      </c>
      <c r="AN391" s="1">
        <v>0.17431201156515599</v>
      </c>
      <c r="AO391" s="1">
        <v>-1.2534667791400801E-3</v>
      </c>
      <c r="AP391" s="1">
        <v>5.8526748600599898E-3</v>
      </c>
      <c r="AQ391" s="1">
        <v>7.6502776812740494E-2</v>
      </c>
      <c r="AR391" s="1">
        <v>-0.22938428693791801</v>
      </c>
      <c r="AS391" s="1">
        <v>0.28571428571428498</v>
      </c>
      <c r="AT391" s="1">
        <v>36</v>
      </c>
      <c r="AU391" s="1">
        <v>0.33798498713698999</v>
      </c>
      <c r="AV391" s="1">
        <v>-2.5331905082189E-3</v>
      </c>
      <c r="AW391" s="1">
        <v>7.3840514536306001E-3</v>
      </c>
      <c r="AX391" s="1">
        <v>8.5930503627237004E-2</v>
      </c>
      <c r="AY391" s="1">
        <v>-1.0317834068827501</v>
      </c>
      <c r="AZ391" s="1">
        <v>0.36111111111111099</v>
      </c>
      <c r="BA391" s="1">
        <v>148</v>
      </c>
      <c r="BB391" s="1">
        <v>0</v>
      </c>
      <c r="BC391" s="1">
        <v>0.49983876168977698</v>
      </c>
      <c r="BD391" s="1">
        <f t="shared" si="15"/>
        <v>-0.16185377455278699</v>
      </c>
      <c r="BE391" s="1">
        <f t="shared" si="16"/>
        <v>1.2458237012369977E-2</v>
      </c>
      <c r="BF391">
        <f>VLOOKUP($B391,vols!$A$1:$E$506,4,0)</f>
        <v>222</v>
      </c>
      <c r="BG391">
        <f>VLOOKUP($B391,vols!$A$1:$E$506,5,0)</f>
        <v>294</v>
      </c>
    </row>
    <row r="392" spans="1:59" hidden="1" x14ac:dyDescent="0.15">
      <c r="A392">
        <v>242</v>
      </c>
      <c r="B392" t="s">
        <v>295</v>
      </c>
      <c r="D392" s="1">
        <v>233</v>
      </c>
      <c r="E392" s="1">
        <v>3.26339575209591</v>
      </c>
      <c r="F392" s="1">
        <v>-2.1455491133417302E-3</v>
      </c>
      <c r="G392" s="1">
        <v>4.82238330251216E-2</v>
      </c>
      <c r="H392" s="1">
        <v>0.21959925552041701</v>
      </c>
      <c r="I392" s="1">
        <v>-2.2764783160302802</v>
      </c>
      <c r="J392" s="1">
        <v>0.49785407725321801</v>
      </c>
      <c r="K392" s="1">
        <v>126</v>
      </c>
      <c r="L392" s="1">
        <v>2.24955082042064</v>
      </c>
      <c r="M392" s="2">
        <v>-2.0460225172618499E-3</v>
      </c>
      <c r="N392" s="1">
        <v>2.0468786535273099E-2</v>
      </c>
      <c r="O392" s="1">
        <v>0.143069166962253</v>
      </c>
      <c r="P392" s="1">
        <v>-1.8019175105912899</v>
      </c>
      <c r="Q392" s="1">
        <v>0.52380952380952295</v>
      </c>
      <c r="R392" s="1">
        <v>107</v>
      </c>
      <c r="S392" s="1">
        <v>1.01384493167526</v>
      </c>
      <c r="T392" s="1">
        <v>-2.26274865638907E-3</v>
      </c>
      <c r="U392" s="1">
        <v>2.7755046489848501E-2</v>
      </c>
      <c r="V392" s="1">
        <v>0.166598458845958</v>
      </c>
      <c r="W392" s="1">
        <v>-1.4532793875212</v>
      </c>
      <c r="X392" s="1">
        <v>0.467289719626168</v>
      </c>
      <c r="Y392" s="1">
        <v>98</v>
      </c>
      <c r="Z392" s="1">
        <v>2.3342247939238701</v>
      </c>
      <c r="AA392" s="1">
        <v>-1.46390116262268E-3</v>
      </c>
      <c r="AB392" s="1">
        <v>1.8783122997763201E-2</v>
      </c>
      <c r="AC392" s="1">
        <v>0.13705153409489099</v>
      </c>
      <c r="AD392" s="1">
        <v>-1.0467764179691099</v>
      </c>
      <c r="AE392" s="1">
        <v>0.56122448979591799</v>
      </c>
      <c r="AF392" s="1">
        <v>135</v>
      </c>
      <c r="AG392" s="1">
        <v>0.92917095817203899</v>
      </c>
      <c r="AH392" s="1">
        <v>-2.64037503312297E-3</v>
      </c>
      <c r="AI392" s="1">
        <v>2.9440710027358399E-2</v>
      </c>
      <c r="AJ392" s="1">
        <v>0.17158295377850999</v>
      </c>
      <c r="AK392" s="1">
        <v>-2.0774244854866502</v>
      </c>
      <c r="AL392" s="1">
        <v>0.45185185185185101</v>
      </c>
      <c r="AM392" s="1">
        <v>65</v>
      </c>
      <c r="AN392" s="1">
        <v>1.0137018544290599</v>
      </c>
      <c r="AO392" s="1">
        <v>-3.2671734423824201E-3</v>
      </c>
      <c r="AP392" s="1">
        <v>1.5562866517491499E-2</v>
      </c>
      <c r="AQ392" s="1">
        <v>0.12475121850102899</v>
      </c>
      <c r="AR392" s="1">
        <v>-1.70231823229129</v>
      </c>
      <c r="AS392" s="1">
        <v>0.43076923076923002</v>
      </c>
      <c r="AT392" s="1">
        <v>168</v>
      </c>
      <c r="AU392" s="1">
        <v>2.2496938976668401</v>
      </c>
      <c r="AV392" s="1">
        <v>-1.71158731936766E-3</v>
      </c>
      <c r="AW392" s="1">
        <v>3.266096650763E-2</v>
      </c>
      <c r="AX392" s="1">
        <v>0.18072345312003599</v>
      </c>
      <c r="AY392" s="1">
        <v>-1.5910866281576499</v>
      </c>
      <c r="AZ392" s="1">
        <v>0.52380952380952295</v>
      </c>
      <c r="BA392" s="1">
        <v>753</v>
      </c>
      <c r="BB392" s="1">
        <v>0</v>
      </c>
      <c r="BC392" s="1">
        <v>2.4347581552305901</v>
      </c>
      <c r="BD392" s="1">
        <f t="shared" si="15"/>
        <v>-0.18506425756375</v>
      </c>
      <c r="BE392" s="1">
        <f t="shared" si="16"/>
        <v>-1.505587197058551</v>
      </c>
      <c r="BF392">
        <f>VLOOKUP($B392,vols!$A$1:$E$506,4,0)</f>
        <v>296</v>
      </c>
      <c r="BG392">
        <f>VLOOKUP($B392,vols!$A$1:$E$506,5,0)</f>
        <v>309</v>
      </c>
    </row>
    <row r="393" spans="1:59" hidden="1" x14ac:dyDescent="0.15">
      <c r="A393">
        <v>275</v>
      </c>
      <c r="B393" t="s">
        <v>328</v>
      </c>
      <c r="D393" s="1">
        <v>248</v>
      </c>
      <c r="E393" s="1">
        <v>-0.71289799449609803</v>
      </c>
      <c r="F393" s="1">
        <v>-6.2734814340845999E-3</v>
      </c>
      <c r="G393" s="1">
        <v>0.153236280264688</v>
      </c>
      <c r="H393" s="1">
        <v>0.39145405894522101</v>
      </c>
      <c r="I393" s="1">
        <v>-3.9584464097630798</v>
      </c>
      <c r="J393" s="1">
        <v>0.391129032258064</v>
      </c>
      <c r="K393" s="1">
        <v>120</v>
      </c>
      <c r="L393" s="1">
        <v>8.9942742728759295E-2</v>
      </c>
      <c r="M393" s="2">
        <v>-3.6735348480153801E-3</v>
      </c>
      <c r="N393" s="1">
        <v>5.7368368175164997E-2</v>
      </c>
      <c r="O393" s="1">
        <v>0.239516947573997</v>
      </c>
      <c r="P393" s="1">
        <v>-1.8251345106958401</v>
      </c>
      <c r="Q393" s="1">
        <v>0.40833333333333299</v>
      </c>
      <c r="R393" s="1">
        <v>128</v>
      </c>
      <c r="S393" s="1">
        <v>-0.80284073722485705</v>
      </c>
      <c r="T393" s="1">
        <v>-8.6906192758208194E-3</v>
      </c>
      <c r="U393" s="1">
        <v>9.5867912089523499E-2</v>
      </c>
      <c r="V393" s="1">
        <v>0.30962543837598899</v>
      </c>
      <c r="W393" s="1">
        <v>-3.59272569185429</v>
      </c>
      <c r="X393" s="1">
        <v>0.375</v>
      </c>
      <c r="Y393" s="1">
        <v>128</v>
      </c>
      <c r="Z393" s="1">
        <v>-1.6884399577475</v>
      </c>
      <c r="AA393" s="1">
        <v>-9.8590449610327993E-3</v>
      </c>
      <c r="AB393" s="1">
        <v>0.12087374168769401</v>
      </c>
      <c r="AC393" s="1">
        <v>0.347669011687401</v>
      </c>
      <c r="AD393" s="1">
        <v>-3.60141015724738</v>
      </c>
      <c r="AE393" s="1">
        <v>0.34375</v>
      </c>
      <c r="AF393" s="1">
        <v>120</v>
      </c>
      <c r="AG393" s="1">
        <v>0.97554196325140796</v>
      </c>
      <c r="AH393" s="1">
        <v>-2.47876003473108E-3</v>
      </c>
      <c r="AI393" s="1">
        <v>3.2362538576994199E-2</v>
      </c>
      <c r="AJ393" s="1">
        <v>0.179895910395412</v>
      </c>
      <c r="AK393" s="1">
        <v>-1.6534628470093</v>
      </c>
      <c r="AL393" s="1">
        <v>0.44166666666666599</v>
      </c>
      <c r="AM393" s="1">
        <v>52</v>
      </c>
      <c r="AN393" s="1">
        <v>-0.15619141184534499</v>
      </c>
      <c r="AO393" s="1">
        <v>-4.0649412335544604E-3</v>
      </c>
      <c r="AP393" s="1">
        <v>2.3808643263916799E-2</v>
      </c>
      <c r="AQ393" s="1">
        <v>0.15430049664183401</v>
      </c>
      <c r="AR393" s="1">
        <v>-1.3699044963898199</v>
      </c>
      <c r="AS393" s="1">
        <v>0.32692307692307598</v>
      </c>
      <c r="AT393" s="1">
        <v>196</v>
      </c>
      <c r="AU393" s="1">
        <v>-0.55670658265075201</v>
      </c>
      <c r="AV393" s="1">
        <v>-6.8624254875593003E-3</v>
      </c>
      <c r="AW393" s="1">
        <v>0.12942763700077101</v>
      </c>
      <c r="AX393" s="1">
        <v>0.35976052729666103</v>
      </c>
      <c r="AY393" s="1">
        <v>-3.7196214385426298</v>
      </c>
      <c r="AZ393" s="1">
        <v>0.40816326530612201</v>
      </c>
      <c r="BA393" s="1">
        <v>764</v>
      </c>
      <c r="BB393" s="1">
        <v>0</v>
      </c>
      <c r="BC393" s="1">
        <v>-0.36777777777777698</v>
      </c>
      <c r="BD393" s="1">
        <f t="shared" ref="BD393:BD456" si="17">AU393-BC393</f>
        <v>-0.18892880487297503</v>
      </c>
      <c r="BE393" s="1">
        <f t="shared" ref="BE393:BE456" si="18">AG393-ABS(BC393)</f>
        <v>0.60776418547363098</v>
      </c>
      <c r="BF393">
        <f>VLOOKUP($B393,vols!$A$1:$E$506,4,0)</f>
        <v>496</v>
      </c>
      <c r="BG393">
        <f>VLOOKUP($B393,vols!$A$1:$E$506,5,0)</f>
        <v>113</v>
      </c>
    </row>
    <row r="394" spans="1:59" hidden="1" x14ac:dyDescent="0.15">
      <c r="A394">
        <v>419</v>
      </c>
      <c r="B394" t="s">
        <v>472</v>
      </c>
      <c r="D394" s="1">
        <v>243</v>
      </c>
      <c r="E394" s="1">
        <v>3.34656944971923</v>
      </c>
      <c r="F394" s="1">
        <v>-2.32988570807721E-3</v>
      </c>
      <c r="G394" s="1">
        <v>8.6383201162748502E-2</v>
      </c>
      <c r="H394" s="1">
        <v>0.29391019234240301</v>
      </c>
      <c r="I394" s="1">
        <v>-1.92631028733834</v>
      </c>
      <c r="J394" s="1">
        <v>0.45679012345678999</v>
      </c>
      <c r="K394" s="1">
        <v>131</v>
      </c>
      <c r="L394" s="1">
        <v>1.92540033866504</v>
      </c>
      <c r="M394" s="2">
        <v>-2.4677573209235999E-3</v>
      </c>
      <c r="N394" s="1">
        <v>3.0689267516537101E-2</v>
      </c>
      <c r="O394" s="1">
        <v>0.175183525242921</v>
      </c>
      <c r="P394" s="1">
        <v>-1.8453573678958399</v>
      </c>
      <c r="Q394" s="1">
        <v>0.51145038167938905</v>
      </c>
      <c r="R394" s="1">
        <v>112</v>
      </c>
      <c r="S394" s="1">
        <v>1.42116911105418</v>
      </c>
      <c r="T394" s="1">
        <v>-2.1686251609086501E-3</v>
      </c>
      <c r="U394" s="1">
        <v>5.5693933646211301E-2</v>
      </c>
      <c r="V394" s="1">
        <v>0.23599562209119701</v>
      </c>
      <c r="W394" s="1">
        <v>-1.0291971345464499</v>
      </c>
      <c r="X394" s="1">
        <v>0.39285714285714202</v>
      </c>
      <c r="Y394" s="1">
        <v>114</v>
      </c>
      <c r="Z394" s="1">
        <v>2.1545240016793001</v>
      </c>
      <c r="AA394" s="1">
        <v>-1.5848388825696199E-3</v>
      </c>
      <c r="AB394" s="1">
        <v>4.0201001668435099E-2</v>
      </c>
      <c r="AC394" s="1">
        <v>0.20050187447611301</v>
      </c>
      <c r="AD394" s="1">
        <v>-0.901096975202898</v>
      </c>
      <c r="AE394" s="1">
        <v>0.49122807017543801</v>
      </c>
      <c r="AF394" s="1">
        <v>129</v>
      </c>
      <c r="AG394" s="1">
        <v>1.1920454480399301</v>
      </c>
      <c r="AH394" s="1">
        <v>-2.98829918178159E-3</v>
      </c>
      <c r="AI394" s="1">
        <v>4.6182199494313299E-2</v>
      </c>
      <c r="AJ394" s="1">
        <v>0.21490044088906199</v>
      </c>
      <c r="AK394" s="1">
        <v>-1.7938101609052799</v>
      </c>
      <c r="AL394" s="1">
        <v>0.42635658914728602</v>
      </c>
      <c r="AM394" s="1">
        <v>66</v>
      </c>
      <c r="AN394" s="1">
        <v>0.82198384127797997</v>
      </c>
      <c r="AO394" s="1">
        <v>-1.5394114247711599E-3</v>
      </c>
      <c r="AP394" s="1">
        <v>2.8847648891588199E-2</v>
      </c>
      <c r="AQ394" s="1">
        <v>0.16984595635925001</v>
      </c>
      <c r="AR394" s="1">
        <v>-0.59819589593287203</v>
      </c>
      <c r="AS394" s="1">
        <v>0.53030303030303005</v>
      </c>
      <c r="AT394" s="1">
        <v>177</v>
      </c>
      <c r="AU394" s="1">
        <v>2.5245856084412499</v>
      </c>
      <c r="AV394" s="1">
        <v>-2.6246388306659001E-3</v>
      </c>
      <c r="AW394" s="1">
        <v>5.7535552271160202E-2</v>
      </c>
      <c r="AX394" s="1">
        <v>0.23986569632016999</v>
      </c>
      <c r="AY394" s="1">
        <v>-1.93675494309854</v>
      </c>
      <c r="AZ394" s="1">
        <v>0.42937853107344598</v>
      </c>
      <c r="BA394" s="1">
        <v>770</v>
      </c>
      <c r="BB394" s="1">
        <v>0</v>
      </c>
      <c r="BC394" s="1">
        <v>2.7297391304347798</v>
      </c>
      <c r="BD394" s="1">
        <f t="shared" si="17"/>
        <v>-0.20515352199352987</v>
      </c>
      <c r="BE394" s="1">
        <f t="shared" si="18"/>
        <v>-1.5376936823948497</v>
      </c>
      <c r="BF394">
        <f>VLOOKUP($B394,vols!$A$1:$E$506,4,0)</f>
        <v>415</v>
      </c>
      <c r="BG394">
        <f>VLOOKUP($B394,vols!$A$1:$E$506,5,0)</f>
        <v>386</v>
      </c>
    </row>
    <row r="395" spans="1:59" hidden="1" x14ac:dyDescent="0.15">
      <c r="A395">
        <v>300</v>
      </c>
      <c r="B395" t="s">
        <v>353</v>
      </c>
      <c r="D395" s="1">
        <v>245</v>
      </c>
      <c r="E395" s="1">
        <v>1.4072829286759601</v>
      </c>
      <c r="F395" s="1">
        <v>-4.07682310468758E-3</v>
      </c>
      <c r="G395" s="1">
        <v>0.19689889463073701</v>
      </c>
      <c r="H395" s="1">
        <v>0.44373290911395902</v>
      </c>
      <c r="I395" s="1">
        <v>-2.2509524088328101</v>
      </c>
      <c r="J395" s="1">
        <v>0.424489795918367</v>
      </c>
      <c r="K395" s="1">
        <v>128</v>
      </c>
      <c r="L395" s="1">
        <v>0.96281147338248996</v>
      </c>
      <c r="M395" s="2">
        <v>-4.3009597716130703E-3</v>
      </c>
      <c r="N395" s="1">
        <v>5.0418883805174397E-2</v>
      </c>
      <c r="O395" s="1">
        <v>0.224541496844512</v>
      </c>
      <c r="P395" s="1">
        <v>-2.4517644110464398</v>
      </c>
      <c r="Q395" s="1">
        <v>0.4296875</v>
      </c>
      <c r="R395" s="1">
        <v>117</v>
      </c>
      <c r="S395" s="1">
        <v>0.44447145529347099</v>
      </c>
      <c r="T395" s="1">
        <v>-3.83161375967507E-3</v>
      </c>
      <c r="U395" s="1">
        <v>0.146480010825562</v>
      </c>
      <c r="V395" s="1">
        <v>0.38272707093379499</v>
      </c>
      <c r="W395" s="1">
        <v>-1.17132767428288</v>
      </c>
      <c r="X395" s="1">
        <v>0.41880341880341798</v>
      </c>
      <c r="Y395" s="1">
        <v>116</v>
      </c>
      <c r="Z395" s="1">
        <v>-2.1290438144076999E-2</v>
      </c>
      <c r="AA395" s="1">
        <v>-3.3567269377982999E-3</v>
      </c>
      <c r="AB395" s="1">
        <v>3.6111613047450399E-2</v>
      </c>
      <c r="AC395" s="1">
        <v>0.19003055819380801</v>
      </c>
      <c r="AD395" s="1">
        <v>-2.04904057792369</v>
      </c>
      <c r="AE395" s="1">
        <v>0.39655172413793099</v>
      </c>
      <c r="AF395" s="1">
        <v>129</v>
      </c>
      <c r="AG395" s="1">
        <v>1.42857336682003</v>
      </c>
      <c r="AH395" s="1">
        <v>-4.7243514408050703E-3</v>
      </c>
      <c r="AI395" s="1">
        <v>0.16078728158328601</v>
      </c>
      <c r="AJ395" s="1">
        <v>0.40098289437741103</v>
      </c>
      <c r="AK395" s="1">
        <v>-1.5198686637496199</v>
      </c>
      <c r="AL395" s="1">
        <v>0.44961240310077499</v>
      </c>
      <c r="AM395" s="1">
        <v>56</v>
      </c>
      <c r="AN395" s="1">
        <v>0.10162150322032699</v>
      </c>
      <c r="AO395" s="1">
        <v>-6.4231991585862597E-3</v>
      </c>
      <c r="AP395" s="1">
        <v>3.4040215618869697E-2</v>
      </c>
      <c r="AQ395" s="1">
        <v>0.184499906826181</v>
      </c>
      <c r="AR395" s="1">
        <v>-1.9495898890599701</v>
      </c>
      <c r="AS395" s="1">
        <v>0.39285714285714202</v>
      </c>
      <c r="AT395" s="1">
        <v>189</v>
      </c>
      <c r="AU395" s="1">
        <v>1.30566142545563</v>
      </c>
      <c r="AV395" s="1">
        <v>-3.38160057019908E-3</v>
      </c>
      <c r="AW395" s="1">
        <v>0.16285867901186701</v>
      </c>
      <c r="AX395" s="1">
        <v>0.40355752875131301</v>
      </c>
      <c r="AY395" s="1">
        <v>-1.5837209374960599</v>
      </c>
      <c r="AZ395" s="1">
        <v>0.43386243386243301</v>
      </c>
      <c r="BA395" s="1">
        <v>757</v>
      </c>
      <c r="BB395" s="1">
        <v>0</v>
      </c>
      <c r="BC395" s="1">
        <v>1.54451612903225</v>
      </c>
      <c r="BD395" s="1">
        <f t="shared" si="17"/>
        <v>-0.23885470357661998</v>
      </c>
      <c r="BE395" s="1">
        <f t="shared" si="18"/>
        <v>-0.11594276221222</v>
      </c>
      <c r="BF395">
        <f>VLOOKUP($B395,vols!$A$1:$E$506,4,0)</f>
        <v>151</v>
      </c>
      <c r="BG395">
        <f>VLOOKUP($B395,vols!$A$1:$E$506,5,0)</f>
        <v>128</v>
      </c>
    </row>
    <row r="396" spans="1:59" hidden="1" x14ac:dyDescent="0.15">
      <c r="A396">
        <v>262</v>
      </c>
      <c r="B396" t="s">
        <v>315</v>
      </c>
      <c r="D396" s="1">
        <v>13</v>
      </c>
      <c r="E396" s="1">
        <v>-0.233218804586381</v>
      </c>
      <c r="F396" s="1">
        <v>-4.9976129302085198E-3</v>
      </c>
      <c r="G396" s="1">
        <v>2.36164938241627E-3</v>
      </c>
      <c r="H396" s="1">
        <v>4.8596804240775601E-2</v>
      </c>
      <c r="I396" s="1">
        <v>-1.2340596485598201</v>
      </c>
      <c r="J396" s="1">
        <v>0.15384615384615299</v>
      </c>
      <c r="K396" s="1">
        <v>7</v>
      </c>
      <c r="L396" s="1">
        <v>-1.89795239017829E-2</v>
      </c>
      <c r="M396" s="2">
        <v>-1.1688022677872501E-3</v>
      </c>
      <c r="N396" s="1">
        <v>1.44320658963908E-3</v>
      </c>
      <c r="O396" s="1">
        <v>3.7989558955574598E-2</v>
      </c>
      <c r="P396" s="1">
        <v>-0.215364855487752</v>
      </c>
      <c r="Q396" s="1">
        <v>0.28571428571428498</v>
      </c>
      <c r="R396" s="1">
        <v>6</v>
      </c>
      <c r="S396" s="1">
        <v>-0.21423928068459799</v>
      </c>
      <c r="T396" s="1">
        <v>-1.0357947857598301E-2</v>
      </c>
      <c r="U396" s="1">
        <v>9.18442792777187E-4</v>
      </c>
      <c r="V396" s="1">
        <v>3.0305821103827301E-2</v>
      </c>
      <c r="W396" s="1">
        <v>-1.70890401255126</v>
      </c>
      <c r="X396" s="1">
        <v>0</v>
      </c>
      <c r="Y396" s="1">
        <v>0</v>
      </c>
      <c r="Z396" s="1">
        <v>0</v>
      </c>
      <c r="AA396" s="1"/>
      <c r="AB396" s="1">
        <v>0</v>
      </c>
      <c r="AC396" s="1">
        <v>0</v>
      </c>
      <c r="AD396" s="1">
        <v>0</v>
      </c>
      <c r="AE396" s="1">
        <v>0</v>
      </c>
      <c r="AF396" s="1">
        <v>13</v>
      </c>
      <c r="AG396" s="1">
        <v>-0.233218804586381</v>
      </c>
      <c r="AH396" s="1">
        <v>-4.9976129302085198E-3</v>
      </c>
      <c r="AI396" s="1">
        <v>2.36164938241627E-3</v>
      </c>
      <c r="AJ396" s="1">
        <v>4.8596804240775601E-2</v>
      </c>
      <c r="AK396" s="1">
        <v>-1.2340596485598201</v>
      </c>
      <c r="AL396" s="1">
        <v>0.15384615384615299</v>
      </c>
      <c r="AM396" s="1">
        <v>2</v>
      </c>
      <c r="AN396" s="1">
        <v>-4.2726249148982098E-2</v>
      </c>
      <c r="AO396" s="1">
        <v>-5.4978046458047701E-3</v>
      </c>
      <c r="AP396" s="1">
        <v>8.3746033943328101E-4</v>
      </c>
      <c r="AQ396" s="1">
        <v>2.8938907018636301E-2</v>
      </c>
      <c r="AR396" s="1">
        <v>-0.37995938424794201</v>
      </c>
      <c r="AS396" s="1">
        <v>0</v>
      </c>
      <c r="AT396" s="1">
        <v>11</v>
      </c>
      <c r="AU396" s="1">
        <v>-0.19049255543739901</v>
      </c>
      <c r="AV396" s="1">
        <v>-4.8975745870892696E-3</v>
      </c>
      <c r="AW396" s="1">
        <v>1.52418904298299E-3</v>
      </c>
      <c r="AX396" s="1">
        <v>3.9040863758157102E-2</v>
      </c>
      <c r="AY396" s="1">
        <v>-1.2544739320901801</v>
      </c>
      <c r="AZ396" s="1">
        <v>0.18181818181818099</v>
      </c>
      <c r="BA396" s="1">
        <v>31</v>
      </c>
      <c r="BB396" s="1">
        <v>0</v>
      </c>
      <c r="BC396" s="1">
        <v>6.4725330620549304E-2</v>
      </c>
      <c r="BD396" s="1">
        <f t="shared" si="17"/>
        <v>-0.25521788605794832</v>
      </c>
      <c r="BE396" s="1">
        <f t="shared" si="18"/>
        <v>-0.29794413520693031</v>
      </c>
      <c r="BF396">
        <f>VLOOKUP($B396,vols!$A$1:$E$506,4,0)</f>
        <v>371</v>
      </c>
      <c r="BG396">
        <f>VLOOKUP($B396,vols!$A$1:$E$506,5,0)</f>
        <v>369</v>
      </c>
    </row>
    <row r="397" spans="1:59" hidden="1" x14ac:dyDescent="0.15">
      <c r="A397">
        <v>144</v>
      </c>
      <c r="B397" t="s">
        <v>197</v>
      </c>
      <c r="D397" s="1">
        <v>140</v>
      </c>
      <c r="E397" s="1">
        <v>1.1445847856739999</v>
      </c>
      <c r="F397" s="1">
        <v>-5.4509375545707698E-3</v>
      </c>
      <c r="G397" s="1">
        <v>0.10423332703796501</v>
      </c>
      <c r="H397" s="1">
        <v>0.32285186547078398</v>
      </c>
      <c r="I397" s="1">
        <v>-2.3637195235873998</v>
      </c>
      <c r="J397" s="1">
        <v>0.44285714285714201</v>
      </c>
      <c r="K397" s="1">
        <v>81</v>
      </c>
      <c r="L397" s="1">
        <v>0.76103608539052603</v>
      </c>
      <c r="M397" s="2">
        <v>-7.3932254663848498E-3</v>
      </c>
      <c r="N397" s="1">
        <v>4.37681325798207E-2</v>
      </c>
      <c r="O397" s="1">
        <v>0.20920834729957699</v>
      </c>
      <c r="P397" s="1">
        <v>-2.8624635226415802</v>
      </c>
      <c r="Q397" s="1">
        <v>0.44444444444444398</v>
      </c>
      <c r="R397" s="1">
        <v>59</v>
      </c>
      <c r="S397" s="1">
        <v>0.38354870028347499</v>
      </c>
      <c r="T397" s="1">
        <v>-2.78440669258872E-3</v>
      </c>
      <c r="U397" s="1">
        <v>6.04651944581448E-2</v>
      </c>
      <c r="V397" s="1">
        <v>0.24589671502105201</v>
      </c>
      <c r="W397" s="1">
        <v>-0.66808535790593804</v>
      </c>
      <c r="X397" s="1">
        <v>0.44067796610169402</v>
      </c>
      <c r="Y397" s="1">
        <v>5</v>
      </c>
      <c r="Z397" s="1">
        <v>0.25601558835431099</v>
      </c>
      <c r="AA397" s="1">
        <v>-1.9103977200977701E-4</v>
      </c>
      <c r="AB397" s="1">
        <v>4.7112967465613104E-3</v>
      </c>
      <c r="AC397" s="1">
        <v>6.8638886548088099E-2</v>
      </c>
      <c r="AD397" s="1">
        <v>-1.3916293053204999E-2</v>
      </c>
      <c r="AE397" s="1">
        <v>0.6</v>
      </c>
      <c r="AF397" s="1">
        <v>135</v>
      </c>
      <c r="AG397" s="1">
        <v>0.88856919731968897</v>
      </c>
      <c r="AH397" s="1">
        <v>-5.6457485835545102E-3</v>
      </c>
      <c r="AI397" s="1">
        <v>9.9522030291404204E-2</v>
      </c>
      <c r="AJ397" s="1">
        <v>0.31547112433851099</v>
      </c>
      <c r="AK397" s="1">
        <v>-2.4159930972383301</v>
      </c>
      <c r="AL397" s="1">
        <v>0.437037037037037</v>
      </c>
      <c r="AM397" s="1">
        <v>36</v>
      </c>
      <c r="AN397" s="1">
        <v>0.609500317582374</v>
      </c>
      <c r="AO397" s="1">
        <v>-2.3709101842887999E-3</v>
      </c>
      <c r="AP397" s="1">
        <v>2.6684252833073501E-2</v>
      </c>
      <c r="AQ397" s="1">
        <v>0.163353153728581</v>
      </c>
      <c r="AR397" s="1">
        <v>-0.52250455339365198</v>
      </c>
      <c r="AS397" s="1">
        <v>0.5</v>
      </c>
      <c r="AT397" s="1">
        <v>104</v>
      </c>
      <c r="AU397" s="1">
        <v>0.53508446809162602</v>
      </c>
      <c r="AV397" s="1">
        <v>-6.5171008750529898E-3</v>
      </c>
      <c r="AW397" s="1">
        <v>7.7549074204892002E-2</v>
      </c>
      <c r="AX397" s="1">
        <v>0.27847634406694499</v>
      </c>
      <c r="AY397" s="1">
        <v>-2.4338817477529502</v>
      </c>
      <c r="AZ397" s="1">
        <v>0.42307692307692302</v>
      </c>
      <c r="BA397" s="1">
        <v>444</v>
      </c>
      <c r="BB397" s="1">
        <v>0</v>
      </c>
      <c r="BC397" s="1">
        <v>0.80139130434782602</v>
      </c>
      <c r="BD397" s="1">
        <f t="shared" si="17"/>
        <v>-0.2663068362562</v>
      </c>
      <c r="BE397" s="1">
        <f t="shared" si="18"/>
        <v>8.7177892971862958E-2</v>
      </c>
      <c r="BF397">
        <f>VLOOKUP($B397,vols!$A$1:$E$506,4,0)</f>
        <v>271</v>
      </c>
      <c r="BG397">
        <f>VLOOKUP($B397,vols!$A$1:$E$506,5,0)</f>
        <v>308</v>
      </c>
    </row>
    <row r="398" spans="1:59" hidden="1" x14ac:dyDescent="0.15">
      <c r="A398">
        <v>367</v>
      </c>
      <c r="B398" t="s">
        <v>420</v>
      </c>
      <c r="D398" s="1">
        <v>256</v>
      </c>
      <c r="E398" s="1">
        <v>1.30489439256674</v>
      </c>
      <c r="F398" s="1">
        <v>-2.9324014864095501E-3</v>
      </c>
      <c r="G398" s="1">
        <v>6.2347003466193603E-2</v>
      </c>
      <c r="H398" s="1">
        <v>0.24969381943931501</v>
      </c>
      <c r="I398" s="1">
        <v>-2.99471721291911</v>
      </c>
      <c r="J398" s="1">
        <v>0.453125</v>
      </c>
      <c r="K398" s="1">
        <v>148</v>
      </c>
      <c r="L398" s="1">
        <v>0.851390005413458</v>
      </c>
      <c r="M398" s="2">
        <v>-2.3692487609860398E-3</v>
      </c>
      <c r="N398" s="1">
        <v>2.5752456623076101E-2</v>
      </c>
      <c r="O398" s="1">
        <v>0.16047571973066799</v>
      </c>
      <c r="P398" s="1">
        <v>-2.18505838275372</v>
      </c>
      <c r="Q398" s="1">
        <v>0.45945945945945899</v>
      </c>
      <c r="R398" s="1">
        <v>108</v>
      </c>
      <c r="S398" s="1">
        <v>0.453504387153289</v>
      </c>
      <c r="T398" s="1">
        <v>-3.7113417047523502E-3</v>
      </c>
      <c r="U398" s="1">
        <v>3.6594546843117498E-2</v>
      </c>
      <c r="V398" s="1">
        <v>0.191297012112362</v>
      </c>
      <c r="W398" s="1">
        <v>-2.0759004964240999</v>
      </c>
      <c r="X398" s="1">
        <v>0.44444444444444398</v>
      </c>
      <c r="Y398" s="1">
        <v>119</v>
      </c>
      <c r="Z398" s="1">
        <v>0.81923380031328197</v>
      </c>
      <c r="AA398" s="1">
        <v>-3.24141639288812E-3</v>
      </c>
      <c r="AB398" s="1">
        <v>3.1789446074531498E-2</v>
      </c>
      <c r="AC398" s="1">
        <v>0.178295950808007</v>
      </c>
      <c r="AD398" s="1">
        <v>-2.1452373574802399</v>
      </c>
      <c r="AE398" s="1">
        <v>0.47058823529411697</v>
      </c>
      <c r="AF398" s="1">
        <v>137</v>
      </c>
      <c r="AG398" s="1">
        <v>0.48566059225346397</v>
      </c>
      <c r="AH398" s="1">
        <v>-2.6662426618513698E-3</v>
      </c>
      <c r="AI398" s="1">
        <v>3.0557557391662101E-2</v>
      </c>
      <c r="AJ398" s="1">
        <v>0.17480720062875599</v>
      </c>
      <c r="AK398" s="1">
        <v>-2.0895892352248402</v>
      </c>
      <c r="AL398" s="1">
        <v>0.43795620437956201</v>
      </c>
      <c r="AM398" s="1">
        <v>64</v>
      </c>
      <c r="AN398" s="1">
        <v>0.38774059359746799</v>
      </c>
      <c r="AO398" s="1">
        <v>-2.5961921185382601E-3</v>
      </c>
      <c r="AP398" s="1">
        <v>1.9865616105978999E-2</v>
      </c>
      <c r="AQ398" s="1">
        <v>0.14094543662701101</v>
      </c>
      <c r="AR398" s="1">
        <v>-1.1788696361000499</v>
      </c>
      <c r="AS398" s="1">
        <v>0.4375</v>
      </c>
      <c r="AT398" s="1">
        <v>192</v>
      </c>
      <c r="AU398" s="1">
        <v>0.91715379896927895</v>
      </c>
      <c r="AV398" s="1">
        <v>-3.0450580285234898E-3</v>
      </c>
      <c r="AW398" s="1">
        <v>4.2481387360214597E-2</v>
      </c>
      <c r="AX398" s="1">
        <v>0.206110134055108</v>
      </c>
      <c r="AY398" s="1">
        <v>-2.8218218677810398</v>
      </c>
      <c r="AZ398" s="1">
        <v>0.45833333333333298</v>
      </c>
      <c r="BA398" s="1">
        <v>793</v>
      </c>
      <c r="BB398" s="1">
        <v>0</v>
      </c>
      <c r="BC398" s="1">
        <v>1.2142140132503501</v>
      </c>
      <c r="BD398" s="1">
        <f t="shared" si="17"/>
        <v>-0.2970602142810711</v>
      </c>
      <c r="BE398" s="1">
        <f t="shared" si="18"/>
        <v>-0.72855342099688603</v>
      </c>
      <c r="BF398">
        <f>VLOOKUP($B398,vols!$A$1:$E$506,4,0)</f>
        <v>448</v>
      </c>
      <c r="BG398">
        <f>VLOOKUP($B398,vols!$A$1:$E$506,5,0)</f>
        <v>432</v>
      </c>
    </row>
    <row r="399" spans="1:59" hidden="1" x14ac:dyDescent="0.15">
      <c r="A399">
        <v>494</v>
      </c>
      <c r="B399" t="s">
        <v>547</v>
      </c>
      <c r="D399" s="1">
        <v>185</v>
      </c>
      <c r="E399" s="1">
        <v>7.9677738347876197</v>
      </c>
      <c r="F399" s="1">
        <v>-1.5489691768070101E-3</v>
      </c>
      <c r="G399" s="1">
        <v>0.14790009566134399</v>
      </c>
      <c r="H399" s="1">
        <v>0.38457781483250503</v>
      </c>
      <c r="I399" s="1">
        <v>-0.74512695911515803</v>
      </c>
      <c r="J399" s="1">
        <v>0.54594594594594503</v>
      </c>
      <c r="K399" s="1">
        <v>106</v>
      </c>
      <c r="L399" s="1">
        <v>4.5072129196978503</v>
      </c>
      <c r="M399" s="2">
        <v>-1.6306130572379799E-3</v>
      </c>
      <c r="N399" s="1">
        <v>7.0234518105995306E-2</v>
      </c>
      <c r="O399" s="1">
        <v>0.26501795808208001</v>
      </c>
      <c r="P399" s="1">
        <v>-0.65220102561386994</v>
      </c>
      <c r="Q399" s="1">
        <v>0.52830188679245205</v>
      </c>
      <c r="R399" s="1">
        <v>79</v>
      </c>
      <c r="S399" s="1">
        <v>3.4605609150897698</v>
      </c>
      <c r="T399" s="1">
        <v>-1.4394216916717799E-3</v>
      </c>
      <c r="U399" s="1">
        <v>7.7665577555349502E-2</v>
      </c>
      <c r="V399" s="1">
        <v>0.27868544553914099</v>
      </c>
      <c r="W399" s="1">
        <v>-0.40803822180982802</v>
      </c>
      <c r="X399" s="1">
        <v>0.569620253164557</v>
      </c>
      <c r="Y399" s="1">
        <v>62</v>
      </c>
      <c r="Z399" s="1">
        <v>3.26283448448372</v>
      </c>
      <c r="AA399" s="1">
        <v>3.0923478628182299E-4</v>
      </c>
      <c r="AB399" s="1">
        <v>3.0289891146815101E-2</v>
      </c>
      <c r="AC399" s="1">
        <v>0.17403991251093801</v>
      </c>
      <c r="AD399" s="1">
        <v>0.110161838585548</v>
      </c>
      <c r="AE399" s="1">
        <v>0.67741935483870896</v>
      </c>
      <c r="AF399" s="1">
        <v>123</v>
      </c>
      <c r="AG399" s="1">
        <v>4.7049393503038903</v>
      </c>
      <c r="AH399" s="1">
        <v>-2.4856248329981302E-3</v>
      </c>
      <c r="AI399" s="1">
        <v>0.117610204514529</v>
      </c>
      <c r="AJ399" s="1">
        <v>0.34294344215122302</v>
      </c>
      <c r="AK399" s="1">
        <v>-0.89149351432693402</v>
      </c>
      <c r="AL399" s="1">
        <v>0.47967479674796698</v>
      </c>
      <c r="AM399" s="1">
        <v>60</v>
      </c>
      <c r="AN399" s="1">
        <v>2.1719475909170098</v>
      </c>
      <c r="AO399" s="1">
        <v>-2.9467342658141401E-3</v>
      </c>
      <c r="AP399" s="1">
        <v>5.9407296603705598E-2</v>
      </c>
      <c r="AQ399" s="1">
        <v>0.24373612084322999</v>
      </c>
      <c r="AR399" s="1">
        <v>-0.72539127699733996</v>
      </c>
      <c r="AS399" s="1">
        <v>0.45</v>
      </c>
      <c r="AT399" s="1">
        <v>125</v>
      </c>
      <c r="AU399" s="1">
        <v>5.7958262438706001</v>
      </c>
      <c r="AV399" s="1">
        <v>-8.7804193408358899E-4</v>
      </c>
      <c r="AW399" s="1">
        <v>8.8492799057639196E-2</v>
      </c>
      <c r="AX399" s="1">
        <v>0.29747739251519401</v>
      </c>
      <c r="AY399" s="1">
        <v>-0.36895321971346901</v>
      </c>
      <c r="AZ399" s="1">
        <v>0.59199999999999997</v>
      </c>
      <c r="BA399" s="1">
        <v>640</v>
      </c>
      <c r="BB399" s="1">
        <v>0</v>
      </c>
      <c r="BC399" s="1">
        <v>6.09377401998462</v>
      </c>
      <c r="BD399" s="1">
        <f t="shared" si="17"/>
        <v>-0.2979477761140199</v>
      </c>
      <c r="BE399" s="1">
        <f t="shared" si="18"/>
        <v>-1.3888346696807297</v>
      </c>
      <c r="BF399">
        <f>VLOOKUP($B399,vols!$A$1:$E$506,4,0)</f>
        <v>33</v>
      </c>
      <c r="BG399">
        <f>VLOOKUP($B399,vols!$A$1:$E$506,5,0)</f>
        <v>27</v>
      </c>
    </row>
    <row r="400" spans="1:59" hidden="1" x14ac:dyDescent="0.15">
      <c r="A400">
        <v>62</v>
      </c>
      <c r="B400" t="s">
        <v>115</v>
      </c>
      <c r="D400" s="1">
        <v>10</v>
      </c>
      <c r="E400" s="1">
        <v>0.34813537935261302</v>
      </c>
      <c r="F400" s="1">
        <v>-1.1037762654332801E-3</v>
      </c>
      <c r="G400" s="1">
        <v>3.1992254289512799E-3</v>
      </c>
      <c r="H400" s="1">
        <v>5.6561695775067401E-2</v>
      </c>
      <c r="I400" s="1">
        <v>-0.17563098582483599</v>
      </c>
      <c r="J400" s="1">
        <v>0.6</v>
      </c>
      <c r="K400" s="1">
        <v>6</v>
      </c>
      <c r="L400" s="1">
        <v>0.32623263465734398</v>
      </c>
      <c r="M400" s="2">
        <v>2.9497496266537799E-3</v>
      </c>
      <c r="N400" s="1">
        <v>1.56790744967339E-3</v>
      </c>
      <c r="O400" s="1">
        <v>3.9596811104852803E-2</v>
      </c>
      <c r="P400" s="1">
        <v>0.37247312906622798</v>
      </c>
      <c r="Q400" s="1">
        <v>0.66666666666666596</v>
      </c>
      <c r="R400" s="1">
        <v>4</v>
      </c>
      <c r="S400" s="1">
        <v>2.1902744695268799E-2</v>
      </c>
      <c r="T400" s="1">
        <v>-6.17068363054212E-3</v>
      </c>
      <c r="U400" s="1">
        <v>1.6313179792778801E-3</v>
      </c>
      <c r="V400" s="1">
        <v>4.0389577607074303E-2</v>
      </c>
      <c r="W400" s="1">
        <v>-0.61111643113210501</v>
      </c>
      <c r="X400" s="1">
        <v>0.5</v>
      </c>
      <c r="Y400" s="1">
        <v>0</v>
      </c>
      <c r="Z400" s="1">
        <v>0</v>
      </c>
      <c r="AA400" s="1"/>
      <c r="AB400" s="1">
        <v>0</v>
      </c>
      <c r="AC400" s="1">
        <v>0</v>
      </c>
      <c r="AD400" s="1">
        <v>0</v>
      </c>
      <c r="AE400" s="1">
        <v>0</v>
      </c>
      <c r="AF400" s="1">
        <v>10</v>
      </c>
      <c r="AG400" s="1">
        <v>0.34813537935261302</v>
      </c>
      <c r="AH400" s="1">
        <v>-1.1037762654332801E-3</v>
      </c>
      <c r="AI400" s="1">
        <v>3.1992254289512799E-3</v>
      </c>
      <c r="AJ400" s="1">
        <v>5.6561695775067401E-2</v>
      </c>
      <c r="AK400" s="1">
        <v>-0.17563098582483599</v>
      </c>
      <c r="AL400" s="1">
        <v>0.6</v>
      </c>
      <c r="AM400" s="1">
        <v>6</v>
      </c>
      <c r="AN400" s="1">
        <v>0.185912234077034</v>
      </c>
      <c r="AO400" s="1">
        <v>-4.3006803930770599E-3</v>
      </c>
      <c r="AP400" s="1">
        <v>1.6993858595450201E-3</v>
      </c>
      <c r="AQ400" s="1">
        <v>4.1223608036476199E-2</v>
      </c>
      <c r="AR400" s="1">
        <v>-0.62595400032985804</v>
      </c>
      <c r="AS400" s="1">
        <v>0.5</v>
      </c>
      <c r="AT400" s="1">
        <v>4</v>
      </c>
      <c r="AU400" s="1">
        <v>0.16222314527557799</v>
      </c>
      <c r="AV400" s="1">
        <v>5.2900319898542799E-3</v>
      </c>
      <c r="AW400" s="1">
        <v>1.49983956940625E-3</v>
      </c>
      <c r="AX400" s="1">
        <v>3.8727762256632499E-2</v>
      </c>
      <c r="AY400" s="1">
        <v>0.40978603061024699</v>
      </c>
      <c r="AZ400" s="1">
        <v>0.75</v>
      </c>
      <c r="BA400" s="1">
        <v>36</v>
      </c>
      <c r="BB400" s="1">
        <v>0</v>
      </c>
      <c r="BC400" s="1">
        <v>0.460952380952381</v>
      </c>
      <c r="BD400" s="1">
        <f t="shared" si="17"/>
        <v>-0.29872923567680298</v>
      </c>
      <c r="BE400" s="1">
        <f t="shared" si="18"/>
        <v>-0.11281700159976799</v>
      </c>
      <c r="BF400">
        <f>VLOOKUP($B400,vols!$A$1:$E$506,4,0)</f>
        <v>366</v>
      </c>
      <c r="BG400">
        <f>VLOOKUP($B400,vols!$A$1:$E$506,5,0)</f>
        <v>111</v>
      </c>
    </row>
    <row r="401" spans="1:59" hidden="1" x14ac:dyDescent="0.15">
      <c r="A401">
        <v>135</v>
      </c>
      <c r="B401" t="s">
        <v>188</v>
      </c>
      <c r="D401" s="1">
        <v>263</v>
      </c>
      <c r="E401" s="1">
        <v>0.88566404317500502</v>
      </c>
      <c r="F401" s="1">
        <v>-3.5195804329731799E-3</v>
      </c>
      <c r="G401" s="1">
        <v>5.3124346855889903E-2</v>
      </c>
      <c r="H401" s="1">
        <v>0.23048719455945901</v>
      </c>
      <c r="I401" s="1">
        <v>-4.0160567516177403</v>
      </c>
      <c r="J401" s="1">
        <v>0.395437262357414</v>
      </c>
      <c r="K401" s="1">
        <v>138</v>
      </c>
      <c r="L401" s="1">
        <v>1.15151045772214</v>
      </c>
      <c r="M401" s="2">
        <v>-2.1413894006929901E-3</v>
      </c>
      <c r="N401" s="1">
        <v>2.29567633443261E-2</v>
      </c>
      <c r="O401" s="1">
        <v>0.151514894793634</v>
      </c>
      <c r="P401" s="1">
        <v>-1.95038077080227</v>
      </c>
      <c r="Q401" s="1">
        <v>0.46376811594202899</v>
      </c>
      <c r="R401" s="1">
        <v>125</v>
      </c>
      <c r="S401" s="1">
        <v>-0.26584641454713998</v>
      </c>
      <c r="T401" s="1">
        <v>-5.0411033326105102E-3</v>
      </c>
      <c r="U401" s="1">
        <v>3.0167583511563699E-2</v>
      </c>
      <c r="V401" s="1">
        <v>0.17368817896323199</v>
      </c>
      <c r="W401" s="1">
        <v>-3.6279838981425798</v>
      </c>
      <c r="X401" s="1">
        <v>0.32</v>
      </c>
      <c r="Y401" s="1">
        <v>122</v>
      </c>
      <c r="Z401" s="1">
        <v>0.65734393189068796</v>
      </c>
      <c r="AA401" s="1">
        <v>-3.8805087341669698E-3</v>
      </c>
      <c r="AB401" s="1">
        <v>2.54850809776789E-2</v>
      </c>
      <c r="AC401" s="1">
        <v>0.15964047412131699</v>
      </c>
      <c r="AD401" s="1">
        <v>-2.9655516132368702</v>
      </c>
      <c r="AE401" s="1">
        <v>0.42622950819672101</v>
      </c>
      <c r="AF401" s="1">
        <v>141</v>
      </c>
      <c r="AG401" s="1">
        <v>0.22832011128431601</v>
      </c>
      <c r="AH401" s="1">
        <v>-3.2072878603090602E-3</v>
      </c>
      <c r="AI401" s="1">
        <v>2.76392658782109E-2</v>
      </c>
      <c r="AJ401" s="1">
        <v>0.166250611662667</v>
      </c>
      <c r="AK401" s="1">
        <v>-2.7201559367563402</v>
      </c>
      <c r="AL401" s="1">
        <v>0.36879432624113401</v>
      </c>
      <c r="AM401" s="1">
        <v>63</v>
      </c>
      <c r="AN401" s="1">
        <v>0.12271135882036199</v>
      </c>
      <c r="AO401" s="1">
        <v>-4.2916256777501402E-3</v>
      </c>
      <c r="AP401" s="1">
        <v>1.3944935399869201E-2</v>
      </c>
      <c r="AQ401" s="1">
        <v>0.118088676001847</v>
      </c>
      <c r="AR401" s="1">
        <v>-2.2895710821080701</v>
      </c>
      <c r="AS401" s="1">
        <v>0.34920634920634902</v>
      </c>
      <c r="AT401" s="1">
        <v>200</v>
      </c>
      <c r="AU401" s="1">
        <v>0.76295268435464303</v>
      </c>
      <c r="AV401" s="1">
        <v>-3.2763861808684401E-3</v>
      </c>
      <c r="AW401" s="1">
        <v>3.9179411456020601E-2</v>
      </c>
      <c r="AX401" s="1">
        <v>0.19793789797818001</v>
      </c>
      <c r="AY401" s="1">
        <v>-3.3105193238230801</v>
      </c>
      <c r="AZ401" s="1">
        <v>0.41</v>
      </c>
      <c r="BA401" s="1">
        <v>768</v>
      </c>
      <c r="BB401" s="1">
        <v>0</v>
      </c>
      <c r="BC401" s="1">
        <v>1.11204301075268</v>
      </c>
      <c r="BD401" s="1">
        <f t="shared" si="17"/>
        <v>-0.34909032639803694</v>
      </c>
      <c r="BE401" s="1">
        <f t="shared" si="18"/>
        <v>-0.88372289946836391</v>
      </c>
      <c r="BF401">
        <f>VLOOKUP($B401,vols!$A$1:$E$506,4,0)</f>
        <v>266</v>
      </c>
      <c r="BG401">
        <f>VLOOKUP($B401,vols!$A$1:$E$506,5,0)</f>
        <v>209</v>
      </c>
    </row>
    <row r="402" spans="1:59" hidden="1" x14ac:dyDescent="0.15">
      <c r="A402">
        <v>146</v>
      </c>
      <c r="B402" t="s">
        <v>199</v>
      </c>
      <c r="D402" s="1">
        <v>102</v>
      </c>
      <c r="E402" s="1">
        <v>1.0633691396083</v>
      </c>
      <c r="F402" s="1">
        <v>-4.3678629072420802E-3</v>
      </c>
      <c r="G402" s="1">
        <v>3.3404221701020802E-2</v>
      </c>
      <c r="H402" s="1">
        <v>0.18276821852012601</v>
      </c>
      <c r="I402" s="1">
        <v>-2.4376339614517302</v>
      </c>
      <c r="J402" s="1">
        <v>0.50980392156862697</v>
      </c>
      <c r="K402" s="1">
        <v>58</v>
      </c>
      <c r="L402" s="1">
        <v>0.91497507871915496</v>
      </c>
      <c r="M402" s="2">
        <v>-3.9529698766601201E-3</v>
      </c>
      <c r="N402" s="1">
        <v>1.8827307831642898E-2</v>
      </c>
      <c r="O402" s="1">
        <v>0.13721263728841701</v>
      </c>
      <c r="P402" s="1">
        <v>-1.67092665352945</v>
      </c>
      <c r="Q402" s="1">
        <v>0.5</v>
      </c>
      <c r="R402" s="1">
        <v>44</v>
      </c>
      <c r="S402" s="1">
        <v>0.148394060889149</v>
      </c>
      <c r="T402" s="1">
        <v>-4.9147673566455798E-3</v>
      </c>
      <c r="U402" s="1">
        <v>1.45769138693779E-2</v>
      </c>
      <c r="V402" s="1">
        <v>0.120734890853381</v>
      </c>
      <c r="W402" s="1">
        <v>-1.7911124295876899</v>
      </c>
      <c r="X402" s="1">
        <v>0.52272727272727204</v>
      </c>
      <c r="Y402" s="1">
        <v>0</v>
      </c>
      <c r="Z402" s="1">
        <v>0</v>
      </c>
      <c r="AA402" s="1"/>
      <c r="AB402" s="1">
        <v>0</v>
      </c>
      <c r="AC402" s="1">
        <v>0</v>
      </c>
      <c r="AD402" s="1">
        <v>0</v>
      </c>
      <c r="AE402" s="1">
        <v>0</v>
      </c>
      <c r="AF402" s="1">
        <v>102</v>
      </c>
      <c r="AG402" s="1">
        <v>1.0633691396083</v>
      </c>
      <c r="AH402" s="1">
        <v>-4.3678629072420802E-3</v>
      </c>
      <c r="AI402" s="1">
        <v>3.3404221701020802E-2</v>
      </c>
      <c r="AJ402" s="1">
        <v>0.18276821852012601</v>
      </c>
      <c r="AK402" s="1">
        <v>-2.4376339614517302</v>
      </c>
      <c r="AL402" s="1">
        <v>0.50980392156862697</v>
      </c>
      <c r="AM402" s="1">
        <v>23</v>
      </c>
      <c r="AN402" s="1">
        <v>0.95859347313598697</v>
      </c>
      <c r="AO402" s="1">
        <v>-1.2368272073386599E-3</v>
      </c>
      <c r="AP402" s="1">
        <v>6.24433348193381E-3</v>
      </c>
      <c r="AQ402" s="1">
        <v>7.9021095170427796E-2</v>
      </c>
      <c r="AR402" s="1">
        <v>-0.35999280581263099</v>
      </c>
      <c r="AS402" s="1">
        <v>0.65217391304347805</v>
      </c>
      <c r="AT402" s="1">
        <v>79</v>
      </c>
      <c r="AU402" s="1">
        <v>0.10477566647231699</v>
      </c>
      <c r="AV402" s="1">
        <v>-5.2794302629101597E-3</v>
      </c>
      <c r="AW402" s="1">
        <v>2.7159888219086999E-2</v>
      </c>
      <c r="AX402" s="1">
        <v>0.16480257346014601</v>
      </c>
      <c r="AY402" s="1">
        <v>-2.5307553274995498</v>
      </c>
      <c r="AZ402" s="1">
        <v>0.468354430379746</v>
      </c>
      <c r="BA402" s="1">
        <v>355</v>
      </c>
      <c r="BB402" s="1">
        <v>0</v>
      </c>
      <c r="BC402" s="1">
        <v>0.45937499999999998</v>
      </c>
      <c r="BD402" s="1">
        <f t="shared" si="17"/>
        <v>-0.35459933352768297</v>
      </c>
      <c r="BE402" s="1">
        <f t="shared" si="18"/>
        <v>0.60399413960830006</v>
      </c>
      <c r="BF402">
        <f>VLOOKUP($B402,vols!$A$1:$E$506,4,0)</f>
        <v>111</v>
      </c>
      <c r="BG402">
        <f>VLOOKUP($B402,vols!$A$1:$E$506,5,0)</f>
        <v>184</v>
      </c>
    </row>
    <row r="403" spans="1:59" hidden="1" x14ac:dyDescent="0.15">
      <c r="A403">
        <v>357</v>
      </c>
      <c r="B403" t="s">
        <v>410</v>
      </c>
      <c r="D403" s="1">
        <v>121</v>
      </c>
      <c r="E403" s="1">
        <v>0.95132620862702999</v>
      </c>
      <c r="F403" s="1">
        <v>-2.2668598017244498E-3</v>
      </c>
      <c r="G403" s="1">
        <v>2.1730163973403702E-2</v>
      </c>
      <c r="H403" s="1">
        <v>0.147411546268953</v>
      </c>
      <c r="I403" s="1">
        <v>-1.84533154350492</v>
      </c>
      <c r="J403" s="1">
        <v>0.46280991735537103</v>
      </c>
      <c r="K403" s="1">
        <v>63</v>
      </c>
      <c r="L403" s="1">
        <v>0.72267247227272202</v>
      </c>
      <c r="M403" s="2">
        <v>-1.20699155559458E-3</v>
      </c>
      <c r="N403" s="1">
        <v>5.9232605901428396E-3</v>
      </c>
      <c r="O403" s="1">
        <v>7.6962722081166196E-2</v>
      </c>
      <c r="P403" s="1">
        <v>-0.98801687292537899</v>
      </c>
      <c r="Q403" s="1">
        <v>0.50793650793650702</v>
      </c>
      <c r="R403" s="1">
        <v>58</v>
      </c>
      <c r="S403" s="1">
        <v>0.228653736354307</v>
      </c>
      <c r="T403" s="1">
        <v>-3.4382931263943102E-3</v>
      </c>
      <c r="U403" s="1">
        <v>1.5806903383260899E-2</v>
      </c>
      <c r="V403" s="1">
        <v>0.12572550808511701</v>
      </c>
      <c r="W403" s="1">
        <v>-1.55881420715193</v>
      </c>
      <c r="X403" s="1">
        <v>0.41379310344827502</v>
      </c>
      <c r="Y403" s="1">
        <v>0</v>
      </c>
      <c r="Z403" s="1">
        <v>0</v>
      </c>
      <c r="AA403" s="1"/>
      <c r="AB403" s="1">
        <v>0</v>
      </c>
      <c r="AC403" s="1">
        <v>0</v>
      </c>
      <c r="AD403" s="1">
        <v>0</v>
      </c>
      <c r="AE403" s="1">
        <v>0</v>
      </c>
      <c r="AF403" s="1">
        <v>121</v>
      </c>
      <c r="AG403" s="1">
        <v>0.95132620862702999</v>
      </c>
      <c r="AH403" s="1">
        <v>-2.2668598017244498E-3</v>
      </c>
      <c r="AI403" s="1">
        <v>2.1730163973403702E-2</v>
      </c>
      <c r="AJ403" s="1">
        <v>0.147411546268953</v>
      </c>
      <c r="AK403" s="1">
        <v>-1.84533154350492</v>
      </c>
      <c r="AL403" s="1">
        <v>0.46280991735537103</v>
      </c>
      <c r="AM403" s="1">
        <v>30</v>
      </c>
      <c r="AN403" s="1">
        <v>0.34783263068972198</v>
      </c>
      <c r="AO403" s="1">
        <v>-2.0378845276423502E-3</v>
      </c>
      <c r="AP403" s="1">
        <v>3.2334048911113801E-3</v>
      </c>
      <c r="AQ403" s="1">
        <v>5.6863036245977702E-2</v>
      </c>
      <c r="AR403" s="1">
        <v>-1.07515426304016</v>
      </c>
      <c r="AS403" s="1">
        <v>0.53333333333333299</v>
      </c>
      <c r="AT403" s="1">
        <v>91</v>
      </c>
      <c r="AU403" s="1">
        <v>0.60349357793730796</v>
      </c>
      <c r="AV403" s="1">
        <v>-2.34318489308516E-3</v>
      </c>
      <c r="AW403" s="1">
        <v>1.8496759082292299E-2</v>
      </c>
      <c r="AX403" s="1">
        <v>0.136002790715089</v>
      </c>
      <c r="AY403" s="1">
        <v>-1.55060524323687</v>
      </c>
      <c r="AZ403" s="1">
        <v>0.439560439560439</v>
      </c>
      <c r="BA403" s="1">
        <v>388</v>
      </c>
      <c r="BB403" s="1">
        <v>0</v>
      </c>
      <c r="BC403" s="1">
        <v>0.97833569548491495</v>
      </c>
      <c r="BD403" s="1">
        <f t="shared" si="17"/>
        <v>-0.37484211754760699</v>
      </c>
      <c r="BE403" s="1">
        <f t="shared" si="18"/>
        <v>-2.7009486857884957E-2</v>
      </c>
      <c r="BF403">
        <f>VLOOKUP($B403,vols!$A$1:$E$506,4,0)</f>
        <v>469</v>
      </c>
      <c r="BG403">
        <f>VLOOKUP($B403,vols!$A$1:$E$506,5,0)</f>
        <v>492</v>
      </c>
    </row>
    <row r="404" spans="1:59" hidden="1" x14ac:dyDescent="0.15">
      <c r="A404">
        <v>283</v>
      </c>
      <c r="B404" t="s">
        <v>336</v>
      </c>
      <c r="D404" s="1">
        <v>45</v>
      </c>
      <c r="E404" s="1">
        <v>0.290243112478622</v>
      </c>
      <c r="F404" s="1">
        <v>-5.7440626613205203E-3</v>
      </c>
      <c r="G404" s="1">
        <v>2.8358924305230501E-2</v>
      </c>
      <c r="H404" s="1">
        <v>0.168401081662887</v>
      </c>
      <c r="I404" s="1">
        <v>-1.5008143332716</v>
      </c>
      <c r="J404" s="1">
        <v>0.33333333333333298</v>
      </c>
      <c r="K404" s="1">
        <v>23</v>
      </c>
      <c r="L404" s="1">
        <v>0.30551095402173001</v>
      </c>
      <c r="M404" s="2">
        <v>-4.45174508014485E-3</v>
      </c>
      <c r="N404" s="1">
        <v>9.4448559331163796E-3</v>
      </c>
      <c r="O404" s="1">
        <v>9.7184648649446606E-2</v>
      </c>
      <c r="P404" s="1">
        <v>-1.0535628647757</v>
      </c>
      <c r="Q404" s="1">
        <v>0.30434782608695599</v>
      </c>
      <c r="R404" s="1">
        <v>22</v>
      </c>
      <c r="S404" s="1">
        <v>-1.5267841543107801E-2</v>
      </c>
      <c r="T404" s="1">
        <v>-7.1594581073700604E-3</v>
      </c>
      <c r="U404" s="1">
        <v>1.8914068372114099E-2</v>
      </c>
      <c r="V404" s="1">
        <v>0.13752842750542199</v>
      </c>
      <c r="W404" s="1">
        <v>-1.0932184929464299</v>
      </c>
      <c r="X404" s="1">
        <v>0.36363636363636298</v>
      </c>
      <c r="Y404" s="1">
        <v>0</v>
      </c>
      <c r="Z404" s="1">
        <v>0</v>
      </c>
      <c r="AA404" s="1"/>
      <c r="AB404" s="1">
        <v>0</v>
      </c>
      <c r="AC404" s="1">
        <v>0</v>
      </c>
      <c r="AD404" s="1">
        <v>0</v>
      </c>
      <c r="AE404" s="1">
        <v>0</v>
      </c>
      <c r="AF404" s="1">
        <v>45</v>
      </c>
      <c r="AG404" s="1">
        <v>0.290243112478622</v>
      </c>
      <c r="AH404" s="1">
        <v>-5.7440626613205203E-3</v>
      </c>
      <c r="AI404" s="1">
        <v>2.8358924305230501E-2</v>
      </c>
      <c r="AJ404" s="1">
        <v>0.168401081662887</v>
      </c>
      <c r="AK404" s="1">
        <v>-1.5008143332716</v>
      </c>
      <c r="AL404" s="1">
        <v>0.33333333333333298</v>
      </c>
      <c r="AM404" s="1">
        <v>12</v>
      </c>
      <c r="AN404" s="1">
        <v>0.43737544640439302</v>
      </c>
      <c r="AO404" s="1">
        <v>2.4466678853317702E-3</v>
      </c>
      <c r="AP404" s="1">
        <v>9.7434534149824503E-3</v>
      </c>
      <c r="AQ404" s="1">
        <v>9.8708932802368199E-2</v>
      </c>
      <c r="AR404" s="1">
        <v>0.29744030039069402</v>
      </c>
      <c r="AS404" s="1">
        <v>0.5</v>
      </c>
      <c r="AT404" s="1">
        <v>33</v>
      </c>
      <c r="AU404" s="1">
        <v>-0.14713233392576999</v>
      </c>
      <c r="AV404" s="1">
        <v>-8.8155866163151294E-3</v>
      </c>
      <c r="AW404" s="1">
        <v>1.8615470890247999E-2</v>
      </c>
      <c r="AX404" s="1">
        <v>0.13643852421602901</v>
      </c>
      <c r="AY404" s="1">
        <v>-2.0675888525107702</v>
      </c>
      <c r="AZ404" s="1">
        <v>0.27272727272727199</v>
      </c>
      <c r="BA404" s="1">
        <v>140</v>
      </c>
      <c r="BB404" s="1">
        <v>0</v>
      </c>
      <c r="BC404" s="1">
        <v>0.24377777777777701</v>
      </c>
      <c r="BD404" s="1">
        <f t="shared" si="17"/>
        <v>-0.390910111703547</v>
      </c>
      <c r="BE404" s="1">
        <f t="shared" si="18"/>
        <v>4.646533470084499E-2</v>
      </c>
      <c r="BF404">
        <f>VLOOKUP($B404,vols!$A$1:$E$506,4,0)</f>
        <v>27</v>
      </c>
      <c r="BG404">
        <f>VLOOKUP($B404,vols!$A$1:$E$506,5,0)</f>
        <v>24</v>
      </c>
    </row>
    <row r="405" spans="1:59" hidden="1" x14ac:dyDescent="0.15">
      <c r="A405">
        <v>2</v>
      </c>
      <c r="B405" t="s">
        <v>55</v>
      </c>
      <c r="D405" s="1">
        <v>46</v>
      </c>
      <c r="E405" s="1">
        <v>0.28999999999999998</v>
      </c>
      <c r="F405" s="1">
        <v>0</v>
      </c>
      <c r="G405" s="1">
        <v>0.01</v>
      </c>
      <c r="H405" s="1">
        <v>0.11</v>
      </c>
      <c r="I405" s="1">
        <v>-0.98</v>
      </c>
      <c r="J405" s="1">
        <v>0.46</v>
      </c>
      <c r="K405" s="1">
        <v>25</v>
      </c>
      <c r="L405" s="1">
        <v>0.4</v>
      </c>
      <c r="M405" s="2">
        <v>0</v>
      </c>
      <c r="N405" s="1">
        <v>0</v>
      </c>
      <c r="O405" s="1">
        <v>7.0000000000000007E-2</v>
      </c>
      <c r="P405" s="1">
        <v>-0.13</v>
      </c>
      <c r="Q405" s="1">
        <v>0.52</v>
      </c>
      <c r="R405" s="1">
        <v>21</v>
      </c>
      <c r="S405" s="1">
        <v>-0.12</v>
      </c>
      <c r="T405" s="1">
        <v>0</v>
      </c>
      <c r="U405" s="1">
        <v>0.01</v>
      </c>
      <c r="V405" s="1">
        <v>0.09</v>
      </c>
      <c r="W405" s="1">
        <v>-1.1299999999999999</v>
      </c>
      <c r="X405" s="1">
        <v>0.38</v>
      </c>
      <c r="Y405" s="1">
        <v>0</v>
      </c>
      <c r="Z405" s="1">
        <v>0</v>
      </c>
      <c r="AA405" s="1"/>
      <c r="AB405" s="1">
        <v>0</v>
      </c>
      <c r="AC405" s="1">
        <v>0</v>
      </c>
      <c r="AD405" s="1">
        <v>0</v>
      </c>
      <c r="AE405" s="1">
        <v>0</v>
      </c>
      <c r="AF405" s="1">
        <v>46</v>
      </c>
      <c r="AG405" s="1">
        <v>0.28999999999999998</v>
      </c>
      <c r="AH405" s="1">
        <v>0</v>
      </c>
      <c r="AI405" s="1">
        <v>0.01</v>
      </c>
      <c r="AJ405" s="1">
        <v>0.11</v>
      </c>
      <c r="AK405" s="1">
        <v>-0.98</v>
      </c>
      <c r="AL405" s="1">
        <v>0.46</v>
      </c>
      <c r="AM405" s="1">
        <v>10</v>
      </c>
      <c r="AN405" s="1">
        <v>-0.02</v>
      </c>
      <c r="AO405" s="1">
        <v>-0.01</v>
      </c>
      <c r="AP405" s="1">
        <v>0</v>
      </c>
      <c r="AQ405" s="1">
        <v>0.04</v>
      </c>
      <c r="AR405" s="1">
        <v>-1.38</v>
      </c>
      <c r="AS405" s="1">
        <v>0.3</v>
      </c>
      <c r="AT405" s="1">
        <v>36</v>
      </c>
      <c r="AU405" s="1">
        <v>0.31</v>
      </c>
      <c r="AV405" s="1">
        <v>0</v>
      </c>
      <c r="AW405" s="1">
        <v>0.01</v>
      </c>
      <c r="AX405" s="1">
        <v>0.11</v>
      </c>
      <c r="AY405" s="1">
        <v>-0.52</v>
      </c>
      <c r="AZ405" s="1">
        <v>0.5</v>
      </c>
      <c r="BA405" s="1">
        <v>148</v>
      </c>
      <c r="BB405" s="1">
        <v>0</v>
      </c>
      <c r="BC405" s="1">
        <v>0.70444191343963503</v>
      </c>
      <c r="BD405" s="1">
        <f t="shared" si="17"/>
        <v>-0.39444191343963503</v>
      </c>
      <c r="BE405" s="1">
        <f t="shared" si="18"/>
        <v>-0.41444191343963505</v>
      </c>
      <c r="BF405">
        <f>VLOOKUP($B405,vols!$A$1:$E$506,4,0)</f>
        <v>267</v>
      </c>
      <c r="BG405">
        <f>VLOOKUP($B405,vols!$A$1:$E$506,5,0)</f>
        <v>137</v>
      </c>
    </row>
    <row r="406" spans="1:59" hidden="1" x14ac:dyDescent="0.15">
      <c r="A406">
        <v>12</v>
      </c>
      <c r="B406" t="s">
        <v>65</v>
      </c>
      <c r="D406" s="1">
        <v>244</v>
      </c>
      <c r="E406" s="1">
        <v>5.21</v>
      </c>
      <c r="F406" s="1">
        <v>0</v>
      </c>
      <c r="G406" s="1">
        <v>0.14000000000000001</v>
      </c>
      <c r="H406" s="1">
        <v>0.38</v>
      </c>
      <c r="I406" s="1">
        <v>-2.67</v>
      </c>
      <c r="J406" s="1">
        <v>0.52</v>
      </c>
      <c r="K406" s="1">
        <v>130</v>
      </c>
      <c r="L406" s="1">
        <v>3.02</v>
      </c>
      <c r="M406" s="2">
        <v>0</v>
      </c>
      <c r="N406" s="1">
        <v>0.05</v>
      </c>
      <c r="O406" s="1">
        <v>0.23</v>
      </c>
      <c r="P406" s="1">
        <v>-1.76</v>
      </c>
      <c r="Q406" s="1">
        <v>0.54</v>
      </c>
      <c r="R406" s="1">
        <v>114</v>
      </c>
      <c r="S406" s="1">
        <v>2.2000000000000002</v>
      </c>
      <c r="T406" s="1">
        <v>-0.01</v>
      </c>
      <c r="U406" s="1">
        <v>0.09</v>
      </c>
      <c r="V406" s="1">
        <v>0.3</v>
      </c>
      <c r="W406" s="1">
        <v>-2.0099999999999998</v>
      </c>
      <c r="X406" s="1">
        <v>0.49</v>
      </c>
      <c r="Y406" s="1">
        <v>109</v>
      </c>
      <c r="Z406" s="1">
        <v>3.38</v>
      </c>
      <c r="AA406" s="1">
        <v>0</v>
      </c>
      <c r="AB406" s="1">
        <v>0.05</v>
      </c>
      <c r="AC406" s="1">
        <v>0.21</v>
      </c>
      <c r="AD406" s="1">
        <v>-1.1399999999999999</v>
      </c>
      <c r="AE406" s="1">
        <v>0.6</v>
      </c>
      <c r="AF406" s="1">
        <v>135</v>
      </c>
      <c r="AG406" s="1">
        <v>1.83</v>
      </c>
      <c r="AH406" s="1">
        <v>-0.01</v>
      </c>
      <c r="AI406" s="1">
        <v>0.1</v>
      </c>
      <c r="AJ406" s="1">
        <v>0.31</v>
      </c>
      <c r="AK406" s="1">
        <v>-2.4500000000000002</v>
      </c>
      <c r="AL406" s="1">
        <v>0.45</v>
      </c>
      <c r="AM406" s="1">
        <v>73</v>
      </c>
      <c r="AN406" s="1">
        <v>2.82</v>
      </c>
      <c r="AO406" s="1">
        <v>0</v>
      </c>
      <c r="AP406" s="1">
        <v>0.06</v>
      </c>
      <c r="AQ406" s="1">
        <v>0.24</v>
      </c>
      <c r="AR406" s="1">
        <v>-0.77</v>
      </c>
      <c r="AS406" s="1">
        <v>0.64</v>
      </c>
      <c r="AT406" s="1">
        <v>171</v>
      </c>
      <c r="AU406" s="1">
        <v>2.4</v>
      </c>
      <c r="AV406" s="1">
        <v>0</v>
      </c>
      <c r="AW406" s="1">
        <v>0.08</v>
      </c>
      <c r="AX406" s="1">
        <v>0.28999999999999998</v>
      </c>
      <c r="AY406" s="1">
        <v>-2.85</v>
      </c>
      <c r="AZ406" s="1">
        <v>0.46</v>
      </c>
      <c r="BA406" s="1">
        <v>802</v>
      </c>
      <c r="BB406" s="1">
        <v>0</v>
      </c>
      <c r="BC406" s="1">
        <v>2.8394557823129198</v>
      </c>
      <c r="BD406" s="1">
        <f t="shared" si="17"/>
        <v>-0.43945578231291993</v>
      </c>
      <c r="BE406" s="1">
        <f t="shared" si="18"/>
        <v>-1.0094557823129198</v>
      </c>
      <c r="BF406">
        <f>VLOOKUP($B406,vols!$A$1:$E$506,4,0)</f>
        <v>94</v>
      </c>
      <c r="BG406">
        <f>VLOOKUP($B406,vols!$A$1:$E$506,5,0)</f>
        <v>92</v>
      </c>
    </row>
    <row r="407" spans="1:59" hidden="1" x14ac:dyDescent="0.15">
      <c r="A407">
        <v>310</v>
      </c>
      <c r="B407" t="s">
        <v>363</v>
      </c>
      <c r="D407" s="1">
        <v>238</v>
      </c>
      <c r="E407" s="1">
        <v>3.3881831003561902</v>
      </c>
      <c r="F407" s="1">
        <v>-3.0178815989251799E-3</v>
      </c>
      <c r="G407" s="1">
        <v>0.10890506613682301</v>
      </c>
      <c r="H407" s="1">
        <v>0.33000767587561203</v>
      </c>
      <c r="I407" s="1">
        <v>-2.1673372810117799</v>
      </c>
      <c r="J407" s="1">
        <v>0.48739495798319299</v>
      </c>
      <c r="K407" s="1">
        <v>143</v>
      </c>
      <c r="L407" s="1">
        <v>2.5635167350985202</v>
      </c>
      <c r="M407" s="2">
        <v>-1.8870924881498601E-3</v>
      </c>
      <c r="N407" s="1">
        <v>4.3966790013692997E-2</v>
      </c>
      <c r="O407" s="1">
        <v>0.20968259349238499</v>
      </c>
      <c r="P407" s="1">
        <v>-1.2869653189177499</v>
      </c>
      <c r="Q407" s="1">
        <v>0.56643356643356602</v>
      </c>
      <c r="R407" s="1">
        <v>95</v>
      </c>
      <c r="S407" s="1">
        <v>0.82466636525766301</v>
      </c>
      <c r="T407" s="1">
        <v>-4.73812460787062E-3</v>
      </c>
      <c r="U407" s="1">
        <v>6.4938276123129995E-2</v>
      </c>
      <c r="V407" s="1">
        <v>0.25482989644688397</v>
      </c>
      <c r="W407" s="1">
        <v>-1.7477686855029999</v>
      </c>
      <c r="X407" s="1">
        <v>0.36842105263157798</v>
      </c>
      <c r="Y407" s="1">
        <v>112</v>
      </c>
      <c r="Z407" s="1">
        <v>1.75253902749271</v>
      </c>
      <c r="AA407" s="1">
        <v>-2.6454660801898799E-3</v>
      </c>
      <c r="AB407" s="1">
        <v>2.5080430363130599E-2</v>
      </c>
      <c r="AC407" s="1">
        <v>0.158368021908245</v>
      </c>
      <c r="AD407" s="1">
        <v>-1.8542047274620099</v>
      </c>
      <c r="AE407" s="1">
        <v>0.52678571428571397</v>
      </c>
      <c r="AF407" s="1">
        <v>126</v>
      </c>
      <c r="AG407" s="1">
        <v>1.63564407286347</v>
      </c>
      <c r="AH407" s="1">
        <v>-3.3459619368586598E-3</v>
      </c>
      <c r="AI407" s="1">
        <v>8.3824635773692396E-2</v>
      </c>
      <c r="AJ407" s="1">
        <v>0.28952484482975199</v>
      </c>
      <c r="AK407" s="1">
        <v>-1.4561486227273399</v>
      </c>
      <c r="AL407" s="1">
        <v>0.452380952380952</v>
      </c>
      <c r="AM407" s="1">
        <v>74</v>
      </c>
      <c r="AN407" s="1">
        <v>0.52261658628844199</v>
      </c>
      <c r="AO407" s="1">
        <v>-4.4154403694302699E-3</v>
      </c>
      <c r="AP407" s="1">
        <v>4.1083964440055597E-2</v>
      </c>
      <c r="AQ407" s="1">
        <v>0.20269179667676601</v>
      </c>
      <c r="AR407" s="1">
        <v>-1.6120168289735901</v>
      </c>
      <c r="AS407" s="1">
        <v>0.45945945945945899</v>
      </c>
      <c r="AT407" s="1">
        <v>164</v>
      </c>
      <c r="AU407" s="1">
        <v>2.86556651406775</v>
      </c>
      <c r="AV407" s="1">
        <v>-2.3834070650762401E-3</v>
      </c>
      <c r="AW407" s="1">
        <v>6.7821101696767402E-2</v>
      </c>
      <c r="AX407" s="1">
        <v>0.260424848462598</v>
      </c>
      <c r="AY407" s="1">
        <v>-1.4917752814329499</v>
      </c>
      <c r="AZ407" s="1">
        <v>0.5</v>
      </c>
      <c r="BA407" s="1">
        <v>765</v>
      </c>
      <c r="BB407" s="1">
        <v>0</v>
      </c>
      <c r="BC407" s="1">
        <v>3.3320999074930602</v>
      </c>
      <c r="BD407" s="1">
        <f t="shared" si="17"/>
        <v>-0.46653339342531019</v>
      </c>
      <c r="BE407" s="1">
        <f t="shared" si="18"/>
        <v>-1.6964558346295902</v>
      </c>
      <c r="BF407">
        <f>VLOOKUP($B407,vols!$A$1:$E$506,4,0)</f>
        <v>249</v>
      </c>
      <c r="BG407">
        <f>VLOOKUP($B407,vols!$A$1:$E$506,5,0)</f>
        <v>256</v>
      </c>
    </row>
    <row r="408" spans="1:59" hidden="1" x14ac:dyDescent="0.15">
      <c r="A408">
        <v>481</v>
      </c>
      <c r="B408" t="s">
        <v>534</v>
      </c>
      <c r="D408" s="1">
        <v>228</v>
      </c>
      <c r="E408" s="1">
        <v>2.45317545774921</v>
      </c>
      <c r="F408" s="1">
        <v>-2.64905769059597E-3</v>
      </c>
      <c r="G408" s="1">
        <v>5.3421528340881402E-2</v>
      </c>
      <c r="H408" s="1">
        <v>0.231130976593102</v>
      </c>
      <c r="I408" s="1">
        <v>-2.61317267965849</v>
      </c>
      <c r="J408" s="1">
        <v>0.45614035087719201</v>
      </c>
      <c r="K408" s="1">
        <v>119</v>
      </c>
      <c r="L408" s="1">
        <v>1.73601893644456</v>
      </c>
      <c r="M408" s="2">
        <v>-1.34617553661734E-3</v>
      </c>
      <c r="N408" s="1">
        <v>2.5714729607222798E-2</v>
      </c>
      <c r="O408" s="1">
        <v>0.16035812922088699</v>
      </c>
      <c r="P408" s="1">
        <v>-0.99898202626697596</v>
      </c>
      <c r="Q408" s="1">
        <v>0.51260504201680601</v>
      </c>
      <c r="R408" s="1">
        <v>109</v>
      </c>
      <c r="S408" s="1">
        <v>0.71715652130464602</v>
      </c>
      <c r="T408" s="1">
        <v>-4.0714703174166804E-3</v>
      </c>
      <c r="U408" s="1">
        <v>2.77067987336585E-2</v>
      </c>
      <c r="V408" s="1">
        <v>0.16645359333357301</v>
      </c>
      <c r="W408" s="1">
        <v>-2.6661501005211798</v>
      </c>
      <c r="X408" s="1">
        <v>0.394495412844036</v>
      </c>
      <c r="Y408" s="1">
        <v>111</v>
      </c>
      <c r="Z408" s="1">
        <v>1.03684105062397</v>
      </c>
      <c r="AA408" s="1">
        <v>-3.50689132353408E-3</v>
      </c>
      <c r="AB408" s="1">
        <v>3.5056653659406599E-2</v>
      </c>
      <c r="AC408" s="1">
        <v>0.187234221389698</v>
      </c>
      <c r="AD408" s="1">
        <v>-2.0790266545456402</v>
      </c>
      <c r="AE408" s="1">
        <v>0.40540540540540498</v>
      </c>
      <c r="AF408" s="1">
        <v>117</v>
      </c>
      <c r="AG408" s="1">
        <v>1.4163344071252399</v>
      </c>
      <c r="AH408" s="1">
        <v>-1.83521552601367E-3</v>
      </c>
      <c r="AI408" s="1">
        <v>1.8364874681474699E-2</v>
      </c>
      <c r="AJ408" s="1">
        <v>0.135517064170807</v>
      </c>
      <c r="AK408" s="1">
        <v>-1.58445150695534</v>
      </c>
      <c r="AL408" s="1">
        <v>0.50427350427350404</v>
      </c>
      <c r="AM408" s="1">
        <v>61</v>
      </c>
      <c r="AN408" s="1">
        <v>0.25815647506598399</v>
      </c>
      <c r="AO408" s="1">
        <v>-2.8138748549996701E-3</v>
      </c>
      <c r="AP408" s="1">
        <v>9.7591603632653998E-3</v>
      </c>
      <c r="AQ408" s="1">
        <v>9.8788462703219504E-2</v>
      </c>
      <c r="AR408" s="1">
        <v>-1.73751429527393</v>
      </c>
      <c r="AS408" s="1">
        <v>0.40983606557377</v>
      </c>
      <c r="AT408" s="1">
        <v>167</v>
      </c>
      <c r="AU408" s="1">
        <v>2.19501898268323</v>
      </c>
      <c r="AV408" s="1">
        <v>-2.5888550137778601E-3</v>
      </c>
      <c r="AW408" s="1">
        <v>4.3662367977616003E-2</v>
      </c>
      <c r="AX408" s="1">
        <v>0.20895542102949999</v>
      </c>
      <c r="AY408" s="1">
        <v>-2.06904795851103</v>
      </c>
      <c r="AZ408" s="1">
        <v>0.47305389221556798</v>
      </c>
      <c r="BA408" s="1">
        <v>733</v>
      </c>
      <c r="BB408" s="1">
        <v>0</v>
      </c>
      <c r="BC408" s="1">
        <v>2.6651323360184098</v>
      </c>
      <c r="BD408" s="1">
        <f t="shared" si="17"/>
        <v>-0.47011335333517978</v>
      </c>
      <c r="BE408" s="1">
        <f t="shared" si="18"/>
        <v>-1.2487979288931699</v>
      </c>
      <c r="BF408">
        <f>VLOOKUP($B408,vols!$A$1:$E$506,4,0)</f>
        <v>483</v>
      </c>
      <c r="BG408">
        <f>VLOOKUP($B408,vols!$A$1:$E$506,5,0)</f>
        <v>503</v>
      </c>
    </row>
    <row r="409" spans="1:59" hidden="1" x14ac:dyDescent="0.15">
      <c r="A409">
        <v>169</v>
      </c>
      <c r="B409" t="s">
        <v>222</v>
      </c>
      <c r="D409" s="1">
        <v>242</v>
      </c>
      <c r="E409" s="1">
        <v>2.1234780831320901</v>
      </c>
      <c r="F409" s="1">
        <v>-2.34688834884528E-3</v>
      </c>
      <c r="G409" s="1">
        <v>4.5451633937699701E-2</v>
      </c>
      <c r="H409" s="1">
        <v>0.21319388813401599</v>
      </c>
      <c r="I409" s="1">
        <v>-2.6639927879336698</v>
      </c>
      <c r="J409" s="1">
        <v>0.40082644628099101</v>
      </c>
      <c r="K409" s="1">
        <v>134</v>
      </c>
      <c r="L409" s="1">
        <v>1.1794778027246999</v>
      </c>
      <c r="M409" s="2">
        <v>-2.1490397710348498E-3</v>
      </c>
      <c r="N409" s="1">
        <v>2.0246380048479801E-2</v>
      </c>
      <c r="O409" s="1">
        <v>0.14228977492595801</v>
      </c>
      <c r="P409" s="1">
        <v>-2.0238371272181599</v>
      </c>
      <c r="Q409" s="1">
        <v>0.41791044776119401</v>
      </c>
      <c r="R409" s="1">
        <v>108</v>
      </c>
      <c r="S409" s="1">
        <v>0.94400028040738804</v>
      </c>
      <c r="T409" s="1">
        <v>-2.5923671398323002E-3</v>
      </c>
      <c r="U409" s="1">
        <v>2.5205253889219899E-2</v>
      </c>
      <c r="V409" s="1">
        <v>0.15876162599702701</v>
      </c>
      <c r="W409" s="1">
        <v>-1.76349699962843</v>
      </c>
      <c r="X409" s="1">
        <v>0.37962962962962898</v>
      </c>
      <c r="Y409" s="1">
        <v>114</v>
      </c>
      <c r="Z409" s="1">
        <v>1.4942258138715601</v>
      </c>
      <c r="AA409" s="1">
        <v>-2.4609915340810598E-3</v>
      </c>
      <c r="AB409" s="1">
        <v>2.6289938251484901E-2</v>
      </c>
      <c r="AC409" s="1">
        <v>0.16214172273503499</v>
      </c>
      <c r="AD409" s="1">
        <v>-1.73029514028112</v>
      </c>
      <c r="AE409" s="1">
        <v>0.40350877192982398</v>
      </c>
      <c r="AF409" s="1">
        <v>128</v>
      </c>
      <c r="AG409" s="1">
        <v>0.62925226926053102</v>
      </c>
      <c r="AH409" s="1">
        <v>-2.2452651994946701E-3</v>
      </c>
      <c r="AI409" s="1">
        <v>1.9161695686214699E-2</v>
      </c>
      <c r="AJ409" s="1">
        <v>0.138425776812755</v>
      </c>
      <c r="AK409" s="1">
        <v>-2.0761591674075799</v>
      </c>
      <c r="AL409" s="1">
        <v>0.3984375</v>
      </c>
      <c r="AM409" s="1">
        <v>59</v>
      </c>
      <c r="AN409" s="1">
        <v>0.50738294831990605</v>
      </c>
      <c r="AO409" s="1">
        <v>-2.52923366537874E-3</v>
      </c>
      <c r="AP409" s="1">
        <v>1.3736072573768601E-2</v>
      </c>
      <c r="AQ409" s="1">
        <v>0.11720099220471</v>
      </c>
      <c r="AR409" s="1">
        <v>-1.2732382503784601</v>
      </c>
      <c r="AS409" s="1">
        <v>0.44067796610169402</v>
      </c>
      <c r="AT409" s="1">
        <v>183</v>
      </c>
      <c r="AU409" s="1">
        <v>1.6160951348121799</v>
      </c>
      <c r="AV409" s="1">
        <v>-2.2880994216569E-3</v>
      </c>
      <c r="AW409" s="1">
        <v>3.1715561363931E-2</v>
      </c>
      <c r="AX409" s="1">
        <v>0.178088633449558</v>
      </c>
      <c r="AY409" s="1">
        <v>-2.3512011185251298</v>
      </c>
      <c r="AZ409" s="1">
        <v>0.387978142076502</v>
      </c>
      <c r="BA409" s="1">
        <v>762</v>
      </c>
      <c r="BB409" s="1">
        <v>0</v>
      </c>
      <c r="BC409" s="1">
        <v>2.0887128712871199</v>
      </c>
      <c r="BD409" s="1">
        <f t="shared" si="17"/>
        <v>-0.47261773647493999</v>
      </c>
      <c r="BE409" s="1">
        <f t="shared" si="18"/>
        <v>-1.459460602026589</v>
      </c>
      <c r="BF409">
        <f>VLOOKUP($B409,vols!$A$1:$E$506,4,0)</f>
        <v>416</v>
      </c>
      <c r="BG409">
        <f>VLOOKUP($B409,vols!$A$1:$E$506,5,0)</f>
        <v>454</v>
      </c>
    </row>
    <row r="410" spans="1:59" hidden="1" x14ac:dyDescent="0.15">
      <c r="A410">
        <v>223</v>
      </c>
      <c r="B410" t="s">
        <v>276</v>
      </c>
      <c r="D410" s="1">
        <v>71</v>
      </c>
      <c r="E410" s="1">
        <v>1.18078333120782</v>
      </c>
      <c r="F410" s="1">
        <v>-4.1036520919094498E-3</v>
      </c>
      <c r="G410" s="1">
        <v>3.0250909712250501E-2</v>
      </c>
      <c r="H410" s="1">
        <v>0.17392788652844099</v>
      </c>
      <c r="I410" s="1">
        <v>-1.67517299463031</v>
      </c>
      <c r="J410" s="1">
        <v>0.47887323943661902</v>
      </c>
      <c r="K410" s="1">
        <v>36</v>
      </c>
      <c r="L410" s="1">
        <v>1.23637040325777</v>
      </c>
      <c r="M410" s="2">
        <v>-2.48208434610669E-3</v>
      </c>
      <c r="N410" s="1">
        <v>1.48185820225915E-2</v>
      </c>
      <c r="O410" s="1">
        <v>0.121731598291452</v>
      </c>
      <c r="P410" s="1">
        <v>-0.73403321499078</v>
      </c>
      <c r="Q410" s="1">
        <v>0.58333333333333304</v>
      </c>
      <c r="R410" s="1">
        <v>35</v>
      </c>
      <c r="S410" s="1">
        <v>-5.5587072049955097E-2</v>
      </c>
      <c r="T410" s="1">
        <v>-5.7715503447351496E-3</v>
      </c>
      <c r="U410" s="1">
        <v>1.54323276896589E-2</v>
      </c>
      <c r="V410" s="1">
        <v>0.12422692014881</v>
      </c>
      <c r="W410" s="1">
        <v>-1.6260908812981101</v>
      </c>
      <c r="X410" s="1">
        <v>0.371428571428571</v>
      </c>
      <c r="Y410" s="1">
        <v>0</v>
      </c>
      <c r="Z410" s="1">
        <v>0</v>
      </c>
      <c r="AA410" s="1"/>
      <c r="AB410" s="1">
        <v>0</v>
      </c>
      <c r="AC410" s="1">
        <v>0</v>
      </c>
      <c r="AD410" s="1">
        <v>0</v>
      </c>
      <c r="AE410" s="1">
        <v>0</v>
      </c>
      <c r="AF410" s="1">
        <v>71</v>
      </c>
      <c r="AG410" s="1">
        <v>1.18078333120782</v>
      </c>
      <c r="AH410" s="1">
        <v>-4.1036520919094498E-3</v>
      </c>
      <c r="AI410" s="1">
        <v>3.0250909712250501E-2</v>
      </c>
      <c r="AJ410" s="1">
        <v>0.17392788652844099</v>
      </c>
      <c r="AK410" s="1">
        <v>-1.67517299463031</v>
      </c>
      <c r="AL410" s="1">
        <v>0.47887323943661902</v>
      </c>
      <c r="AM410" s="1">
        <v>16</v>
      </c>
      <c r="AN410" s="1">
        <v>0.20731403153500599</v>
      </c>
      <c r="AO410" s="1">
        <v>-8.5556998403675498E-3</v>
      </c>
      <c r="AP410" s="1">
        <v>6.2289139353705596E-3</v>
      </c>
      <c r="AQ410" s="1">
        <v>7.8923468850339795E-2</v>
      </c>
      <c r="AR410" s="1">
        <v>-1.7344802432019699</v>
      </c>
      <c r="AS410" s="1">
        <v>0.5625</v>
      </c>
      <c r="AT410" s="1">
        <v>55</v>
      </c>
      <c r="AU410" s="1">
        <v>0.97346929967281304</v>
      </c>
      <c r="AV410" s="1">
        <v>-2.8085109287216501E-3</v>
      </c>
      <c r="AW410" s="1">
        <v>2.4021995776879902E-2</v>
      </c>
      <c r="AX410" s="1">
        <v>0.15499030865470201</v>
      </c>
      <c r="AY410" s="1">
        <v>-0.99663070820656696</v>
      </c>
      <c r="AZ410" s="1">
        <v>0.45454545454545398</v>
      </c>
      <c r="BA410" s="1">
        <v>224</v>
      </c>
      <c r="BB410" s="1">
        <v>0</v>
      </c>
      <c r="BC410" s="1">
        <v>1.47324306898774</v>
      </c>
      <c r="BD410" s="1">
        <f t="shared" si="17"/>
        <v>-0.49977376931492701</v>
      </c>
      <c r="BE410" s="1">
        <f t="shared" si="18"/>
        <v>-0.29245973777992007</v>
      </c>
      <c r="BF410">
        <f>VLOOKUP($B410,vols!$A$1:$E$506,4,0)</f>
        <v>199</v>
      </c>
      <c r="BG410">
        <f>VLOOKUP($B410,vols!$A$1:$E$506,5,0)</f>
        <v>223</v>
      </c>
    </row>
    <row r="411" spans="1:59" hidden="1" x14ac:dyDescent="0.15">
      <c r="A411">
        <v>389</v>
      </c>
      <c r="B411" t="s">
        <v>442</v>
      </c>
      <c r="D411" s="1">
        <v>233</v>
      </c>
      <c r="E411" s="1">
        <v>2.5297258314589901</v>
      </c>
      <c r="F411" s="1">
        <v>-2.6703750218302199E-3</v>
      </c>
      <c r="G411" s="1">
        <v>5.9036486025084503E-2</v>
      </c>
      <c r="H411" s="1">
        <v>0.24297424971606399</v>
      </c>
      <c r="I411" s="1">
        <v>-2.5497640420274101</v>
      </c>
      <c r="J411" s="1">
        <v>0.44206008583690898</v>
      </c>
      <c r="K411" s="1">
        <v>131</v>
      </c>
      <c r="L411" s="1">
        <v>1.86648604549007</v>
      </c>
      <c r="M411" s="2">
        <v>-1.4569214502226601E-3</v>
      </c>
      <c r="N411" s="1">
        <v>2.1454796632904002E-2</v>
      </c>
      <c r="O411" s="1">
        <v>0.146474559678136</v>
      </c>
      <c r="P411" s="1">
        <v>-1.3030024490161101</v>
      </c>
      <c r="Q411" s="1">
        <v>0.49618320610687</v>
      </c>
      <c r="R411" s="1">
        <v>102</v>
      </c>
      <c r="S411" s="1">
        <v>0.66323978596891897</v>
      </c>
      <c r="T411" s="1">
        <v>-4.2442603473806196E-3</v>
      </c>
      <c r="U411" s="1">
        <v>3.7581689392180498E-2</v>
      </c>
      <c r="V411" s="1">
        <v>0.19385997367218499</v>
      </c>
      <c r="W411" s="1">
        <v>-2.2112367342539598</v>
      </c>
      <c r="X411" s="1">
        <v>0.37254901960784298</v>
      </c>
      <c r="Y411" s="1">
        <v>118</v>
      </c>
      <c r="Z411" s="1">
        <v>1.11668996309192</v>
      </c>
      <c r="AA411" s="1">
        <v>-3.9395865331322798E-3</v>
      </c>
      <c r="AB411" s="1">
        <v>3.1115694167682399E-2</v>
      </c>
      <c r="AC411" s="1">
        <v>0.17639641200342601</v>
      </c>
      <c r="AD411" s="1">
        <v>-2.613044217518</v>
      </c>
      <c r="AE411" s="1">
        <v>0.40677966101694901</v>
      </c>
      <c r="AF411" s="1">
        <v>115</v>
      </c>
      <c r="AG411" s="1">
        <v>1.4130358683670701</v>
      </c>
      <c r="AH411" s="1">
        <v>-1.3790902668533399E-3</v>
      </c>
      <c r="AI411" s="1">
        <v>2.7920791857402E-2</v>
      </c>
      <c r="AJ411" s="1">
        <v>0.167095158090837</v>
      </c>
      <c r="AK411" s="1">
        <v>-0.94913211430051203</v>
      </c>
      <c r="AL411" s="1">
        <v>0.47826086956521702</v>
      </c>
      <c r="AM411" s="1">
        <v>65</v>
      </c>
      <c r="AN411" s="1">
        <v>0.51850582033645598</v>
      </c>
      <c r="AO411" s="1">
        <v>-2.3103626755731398E-3</v>
      </c>
      <c r="AP411" s="1">
        <v>1.8083302734141798E-2</v>
      </c>
      <c r="AQ411" s="1">
        <v>0.13447417125285299</v>
      </c>
      <c r="AR411" s="1">
        <v>-1.1167466028095501</v>
      </c>
      <c r="AS411" s="1">
        <v>0.43076923076923002</v>
      </c>
      <c r="AT411" s="1">
        <v>168</v>
      </c>
      <c r="AU411" s="1">
        <v>2.0112200111225298</v>
      </c>
      <c r="AV411" s="1">
        <v>-2.81049958773867E-3</v>
      </c>
      <c r="AW411" s="1">
        <v>4.0953183290942601E-2</v>
      </c>
      <c r="AX411" s="1">
        <v>0.20236892866975001</v>
      </c>
      <c r="AY411" s="1">
        <v>-2.31929592273675</v>
      </c>
      <c r="AZ411" s="1">
        <v>0.44642857142857101</v>
      </c>
      <c r="BA411" s="1">
        <v>757</v>
      </c>
      <c r="BB411" s="1">
        <v>0</v>
      </c>
      <c r="BC411" s="1">
        <v>2.5159235668789801</v>
      </c>
      <c r="BD411" s="1">
        <f t="shared" si="17"/>
        <v>-0.50470355575645032</v>
      </c>
      <c r="BE411" s="1">
        <f t="shared" si="18"/>
        <v>-1.10288769851191</v>
      </c>
      <c r="BF411">
        <f>VLOOKUP($B411,vols!$A$1:$E$506,4,0)</f>
        <v>488</v>
      </c>
      <c r="BG411">
        <f>VLOOKUP($B411,vols!$A$1:$E$506,5,0)</f>
        <v>498</v>
      </c>
    </row>
    <row r="412" spans="1:59" hidden="1" x14ac:dyDescent="0.15">
      <c r="A412">
        <v>161</v>
      </c>
      <c r="B412" t="s">
        <v>214</v>
      </c>
      <c r="D412" s="1">
        <v>245</v>
      </c>
      <c r="E412" s="1">
        <v>1.70381621789779</v>
      </c>
      <c r="F412" s="1">
        <v>-2.9116386012528399E-3</v>
      </c>
      <c r="G412" s="1">
        <v>4.8024171578601699E-2</v>
      </c>
      <c r="H412" s="1">
        <v>0.219144179887583</v>
      </c>
      <c r="I412" s="1">
        <v>-3.2551695311866302</v>
      </c>
      <c r="J412" s="1">
        <v>0.41224489795918301</v>
      </c>
      <c r="K412" s="1">
        <v>129</v>
      </c>
      <c r="L412" s="1">
        <v>1.6200949394611801</v>
      </c>
      <c r="M412" s="2">
        <v>-2.2612318477570601E-3</v>
      </c>
      <c r="N412" s="1">
        <v>1.8651730432825801E-2</v>
      </c>
      <c r="O412" s="1">
        <v>0.13657133825523399</v>
      </c>
      <c r="P412" s="1">
        <v>-2.1358720803885798</v>
      </c>
      <c r="Q412" s="1">
        <v>0.51162790697674398</v>
      </c>
      <c r="R412" s="1">
        <v>116</v>
      </c>
      <c r="S412" s="1">
        <v>8.3721278436616295E-2</v>
      </c>
      <c r="T412" s="1">
        <v>-3.6349357667783098E-3</v>
      </c>
      <c r="U412" s="1">
        <v>2.9372441145775901E-2</v>
      </c>
      <c r="V412" s="1">
        <v>0.171383899902458</v>
      </c>
      <c r="W412" s="1">
        <v>-2.4602809784715101</v>
      </c>
      <c r="X412" s="1">
        <v>0.30172413793103398</v>
      </c>
      <c r="Y412" s="1">
        <v>118</v>
      </c>
      <c r="Z412" s="1">
        <v>1.0507858503460199</v>
      </c>
      <c r="AA412" s="1">
        <v>-2.1134982607763902E-3</v>
      </c>
      <c r="AB412" s="1">
        <v>2.5288968939953801E-2</v>
      </c>
      <c r="AC412" s="1">
        <v>0.159025057585129</v>
      </c>
      <c r="AD412" s="1">
        <v>-1.5682609933224401</v>
      </c>
      <c r="AE412" s="1">
        <v>0.44915254237288099</v>
      </c>
      <c r="AF412" s="1">
        <v>127</v>
      </c>
      <c r="AG412" s="1">
        <v>0.65303036755177202</v>
      </c>
      <c r="AH412" s="1">
        <v>-3.6532178152388199E-3</v>
      </c>
      <c r="AI412" s="1">
        <v>2.2735202638647801E-2</v>
      </c>
      <c r="AJ412" s="1">
        <v>0.150781970535763</v>
      </c>
      <c r="AK412" s="1">
        <v>-3.07701684018837</v>
      </c>
      <c r="AL412" s="1">
        <v>0.37795275590551097</v>
      </c>
      <c r="AM412" s="1">
        <v>58</v>
      </c>
      <c r="AN412" s="1">
        <v>0.12686756091141199</v>
      </c>
      <c r="AO412" s="1">
        <v>-3.5247409946744198E-3</v>
      </c>
      <c r="AP412" s="1">
        <v>9.7827393538097909E-3</v>
      </c>
      <c r="AQ412" s="1">
        <v>9.8907731516852504E-2</v>
      </c>
      <c r="AR412" s="1">
        <v>-2.0669261599259698</v>
      </c>
      <c r="AS412" s="1">
        <v>0.34482758620689602</v>
      </c>
      <c r="AT412" s="1">
        <v>187</v>
      </c>
      <c r="AU412" s="1">
        <v>1.57694865698638</v>
      </c>
      <c r="AV412" s="1">
        <v>-2.7214785006193999E-3</v>
      </c>
      <c r="AW412" s="1">
        <v>3.8241432224791899E-2</v>
      </c>
      <c r="AX412" s="1">
        <v>0.195554166983963</v>
      </c>
      <c r="AY412" s="1">
        <v>-2.6024322951786698</v>
      </c>
      <c r="AZ412" s="1">
        <v>0.43315508021390298</v>
      </c>
      <c r="BA412" s="1">
        <v>761</v>
      </c>
      <c r="BB412" s="1">
        <v>0</v>
      </c>
      <c r="BC412" s="1">
        <v>2.0875563810029099</v>
      </c>
      <c r="BD412" s="1">
        <f t="shared" si="17"/>
        <v>-0.51060772401652987</v>
      </c>
      <c r="BE412" s="1">
        <f t="shared" si="18"/>
        <v>-1.4345260134511379</v>
      </c>
      <c r="BF412">
        <f>VLOOKUP($B412,vols!$A$1:$E$506,4,0)</f>
        <v>456</v>
      </c>
      <c r="BG412">
        <f>VLOOKUP($B412,vols!$A$1:$E$506,5,0)</f>
        <v>366</v>
      </c>
    </row>
    <row r="413" spans="1:59" hidden="1" x14ac:dyDescent="0.15">
      <c r="A413">
        <v>492</v>
      </c>
      <c r="B413" t="s">
        <v>545</v>
      </c>
      <c r="D413" s="1">
        <v>232</v>
      </c>
      <c r="E413" s="1">
        <v>1.9906817346115599</v>
      </c>
      <c r="F413" s="1">
        <v>-1.9665252886760199E-3</v>
      </c>
      <c r="G413" s="1">
        <v>2.8978728677534399E-2</v>
      </c>
      <c r="H413" s="1">
        <v>0.17023139744927901</v>
      </c>
      <c r="I413" s="1">
        <v>-2.6800806068032901</v>
      </c>
      <c r="J413" s="1">
        <v>0.47844827586206801</v>
      </c>
      <c r="K413" s="1">
        <v>126</v>
      </c>
      <c r="L413" s="1">
        <v>2.05272114466807</v>
      </c>
      <c r="M413" s="2">
        <v>-1.1975314972068501E-3</v>
      </c>
      <c r="N413" s="1">
        <v>1.15038775619736E-2</v>
      </c>
      <c r="O413" s="1">
        <v>0.107256130649831</v>
      </c>
      <c r="P413" s="1">
        <v>-1.4068097341743899</v>
      </c>
      <c r="Q413" s="1">
        <v>0.56349206349206304</v>
      </c>
      <c r="R413" s="1">
        <v>106</v>
      </c>
      <c r="S413" s="1">
        <v>-6.2039410056508398E-2</v>
      </c>
      <c r="T413" s="1">
        <v>-2.8806122483469102E-3</v>
      </c>
      <c r="U413" s="1">
        <v>1.7474851115560699E-2</v>
      </c>
      <c r="V413" s="1">
        <v>0.13219247753015501</v>
      </c>
      <c r="W413" s="1">
        <v>-2.3098507875012602</v>
      </c>
      <c r="X413" s="1">
        <v>0.37735849056603699</v>
      </c>
      <c r="Y413" s="1">
        <v>113</v>
      </c>
      <c r="Z413" s="1">
        <v>0.87851756772797895</v>
      </c>
      <c r="AA413" s="1">
        <v>-2.0322922244697598E-3</v>
      </c>
      <c r="AB413" s="1">
        <v>1.5006497631965401E-2</v>
      </c>
      <c r="AC413" s="1">
        <v>0.122501010738546</v>
      </c>
      <c r="AD413" s="1">
        <v>-1.8746704209259299</v>
      </c>
      <c r="AE413" s="1">
        <v>0.42477876106194601</v>
      </c>
      <c r="AF413" s="1">
        <v>119</v>
      </c>
      <c r="AG413" s="1">
        <v>1.11216416688358</v>
      </c>
      <c r="AH413" s="1">
        <v>-1.9040743328382599E-3</v>
      </c>
      <c r="AI413" s="1">
        <v>1.3972231045569E-2</v>
      </c>
      <c r="AJ413" s="1">
        <v>0.118204192165798</v>
      </c>
      <c r="AK413" s="1">
        <v>-1.9168934828464901</v>
      </c>
      <c r="AL413" s="1">
        <v>0.52941176470588203</v>
      </c>
      <c r="AM413" s="1">
        <v>68</v>
      </c>
      <c r="AN413" s="1">
        <v>0.19979152277770401</v>
      </c>
      <c r="AO413" s="1">
        <v>-1.7785322843075001E-3</v>
      </c>
      <c r="AP413" s="1">
        <v>8.3187191240424504E-3</v>
      </c>
      <c r="AQ413" s="1">
        <v>9.1207012471862303E-2</v>
      </c>
      <c r="AR413" s="1">
        <v>-1.3259966756418</v>
      </c>
      <c r="AS413" s="1">
        <v>0.52941176470588203</v>
      </c>
      <c r="AT413" s="1">
        <v>164</v>
      </c>
      <c r="AU413" s="1">
        <v>1.7908902118338501</v>
      </c>
      <c r="AV413" s="1">
        <v>-2.0444736075605299E-3</v>
      </c>
      <c r="AW413" s="1">
        <v>2.0660009553491902E-2</v>
      </c>
      <c r="AX413" s="1">
        <v>0.143735902103447</v>
      </c>
      <c r="AY413" s="1">
        <v>-2.3327064897022902</v>
      </c>
      <c r="AZ413" s="1">
        <v>0.457317073170731</v>
      </c>
      <c r="BA413" s="1">
        <v>787</v>
      </c>
      <c r="BB413" s="1">
        <v>0</v>
      </c>
      <c r="BC413" s="1">
        <v>2.3221406086043999</v>
      </c>
      <c r="BD413" s="1">
        <f t="shared" si="17"/>
        <v>-0.53125039677054975</v>
      </c>
      <c r="BE413" s="1">
        <f t="shared" si="18"/>
        <v>-1.2099764417208199</v>
      </c>
      <c r="BF413">
        <f>VLOOKUP($B413,vols!$A$1:$E$506,4,0)</f>
        <v>408</v>
      </c>
      <c r="BG413">
        <f>VLOOKUP($B413,vols!$A$1:$E$506,5,0)</f>
        <v>457</v>
      </c>
    </row>
    <row r="414" spans="1:59" hidden="1" x14ac:dyDescent="0.15">
      <c r="A414">
        <v>184</v>
      </c>
      <c r="B414" t="s">
        <v>237</v>
      </c>
      <c r="D414" s="1">
        <v>64</v>
      </c>
      <c r="E414" s="1">
        <v>1.2631642711610001</v>
      </c>
      <c r="F414" s="1">
        <v>-3.5551102098579099E-3</v>
      </c>
      <c r="G414" s="1">
        <v>2.8068063207579201E-2</v>
      </c>
      <c r="H414" s="1">
        <v>0.16753525959504501</v>
      </c>
      <c r="I414" s="1">
        <v>-1.35808458458756</v>
      </c>
      <c r="J414" s="1">
        <v>0.40625</v>
      </c>
      <c r="K414" s="1">
        <v>37</v>
      </c>
      <c r="L414" s="1">
        <v>1.1211269856163499</v>
      </c>
      <c r="M414" s="2">
        <v>-1.3096676811892899E-3</v>
      </c>
      <c r="N414" s="1">
        <v>1.7218310034998099E-2</v>
      </c>
      <c r="O414" s="1">
        <v>0.13121855827206</v>
      </c>
      <c r="P414" s="1">
        <v>-0.369290021488688</v>
      </c>
      <c r="Q414" s="1">
        <v>0.48648648648648601</v>
      </c>
      <c r="R414" s="1">
        <v>27</v>
      </c>
      <c r="S414" s="1">
        <v>0.14203728554464801</v>
      </c>
      <c r="T414" s="1">
        <v>-6.6321981195149099E-3</v>
      </c>
      <c r="U414" s="1">
        <v>1.0849753172581E-2</v>
      </c>
      <c r="V414" s="1">
        <v>0.10416214846373401</v>
      </c>
      <c r="W414" s="1">
        <v>-1.7191403198566699</v>
      </c>
      <c r="X414" s="1">
        <v>0.296296296296296</v>
      </c>
      <c r="Y414" s="1">
        <v>0</v>
      </c>
      <c r="Z414" s="1">
        <v>0</v>
      </c>
      <c r="AA414" s="1"/>
      <c r="AB414" s="1">
        <v>0</v>
      </c>
      <c r="AC414" s="1">
        <v>0</v>
      </c>
      <c r="AD414" s="1">
        <v>0</v>
      </c>
      <c r="AE414" s="1">
        <v>0</v>
      </c>
      <c r="AF414" s="1">
        <v>64</v>
      </c>
      <c r="AG414" s="1">
        <v>1.2631642711610001</v>
      </c>
      <c r="AH414" s="1">
        <v>-3.5551102098579099E-3</v>
      </c>
      <c r="AI414" s="1">
        <v>2.8068063207579201E-2</v>
      </c>
      <c r="AJ414" s="1">
        <v>0.16753525959504501</v>
      </c>
      <c r="AK414" s="1">
        <v>-1.35808458458756</v>
      </c>
      <c r="AL414" s="1">
        <v>0.40625</v>
      </c>
      <c r="AM414" s="1">
        <v>17</v>
      </c>
      <c r="AN414" s="1">
        <v>-0.13555053115933499</v>
      </c>
      <c r="AO414" s="1">
        <v>-5.2212667350799704E-3</v>
      </c>
      <c r="AP414" s="1">
        <v>8.5295737844849808E-3</v>
      </c>
      <c r="AQ414" s="1">
        <v>9.2355691673469603E-2</v>
      </c>
      <c r="AR414" s="1">
        <v>-0.96108353354314602</v>
      </c>
      <c r="AS414" s="1">
        <v>0.23529411764705799</v>
      </c>
      <c r="AT414" s="1">
        <v>47</v>
      </c>
      <c r="AU414" s="1">
        <v>1.39871480232033</v>
      </c>
      <c r="AV414" s="1">
        <v>-2.95245784967121E-3</v>
      </c>
      <c r="AW414" s="1">
        <v>1.9538489423094201E-2</v>
      </c>
      <c r="AX414" s="1">
        <v>0.139780146741567</v>
      </c>
      <c r="AY414" s="1">
        <v>-0.992741259537402</v>
      </c>
      <c r="AZ414" s="1">
        <v>0.46808510638297801</v>
      </c>
      <c r="BA414" s="1">
        <v>196</v>
      </c>
      <c r="BB414" s="1">
        <v>0</v>
      </c>
      <c r="BC414" s="1">
        <v>1.9317290086319601</v>
      </c>
      <c r="BD414" s="1">
        <f t="shared" si="17"/>
        <v>-0.5330142063116301</v>
      </c>
      <c r="BE414" s="1">
        <f t="shared" si="18"/>
        <v>-0.66856473747096001</v>
      </c>
      <c r="BF414">
        <f>VLOOKUP($B414,vols!$A$1:$E$506,4,0)</f>
        <v>168</v>
      </c>
      <c r="BG414">
        <f>VLOOKUP($B414,vols!$A$1:$E$506,5,0)</f>
        <v>188</v>
      </c>
    </row>
    <row r="415" spans="1:59" hidden="1" x14ac:dyDescent="0.15">
      <c r="A415">
        <v>215</v>
      </c>
      <c r="B415" t="s">
        <v>268</v>
      </c>
      <c r="D415" s="1">
        <v>235</v>
      </c>
      <c r="E415" s="1">
        <v>3.2920630240749902</v>
      </c>
      <c r="F415" s="1">
        <v>-2.3460686057279398E-3</v>
      </c>
      <c r="G415" s="1">
        <v>5.8158242502626301E-2</v>
      </c>
      <c r="H415" s="1">
        <v>0.241160200909325</v>
      </c>
      <c r="I415" s="1">
        <v>-2.2861405831775699</v>
      </c>
      <c r="J415" s="1">
        <v>0.47234042553191402</v>
      </c>
      <c r="K415" s="1">
        <v>123</v>
      </c>
      <c r="L415" s="1">
        <v>2.55587698861715</v>
      </c>
      <c r="M415" s="2">
        <v>-1.5626152937584499E-3</v>
      </c>
      <c r="N415" s="1">
        <v>2.3555007118571499E-2</v>
      </c>
      <c r="O415" s="1">
        <v>0.15347640573902999</v>
      </c>
      <c r="P415" s="1">
        <v>-1.2523207082338501</v>
      </c>
      <c r="Q415" s="1">
        <v>0.52032520325203202</v>
      </c>
      <c r="R415" s="1">
        <v>112</v>
      </c>
      <c r="S415" s="1">
        <v>0.73618603545783901</v>
      </c>
      <c r="T415" s="1">
        <v>-3.2064682251230102E-3</v>
      </c>
      <c r="U415" s="1">
        <v>3.4603235384054701E-2</v>
      </c>
      <c r="V415" s="1">
        <v>0.186019448940305</v>
      </c>
      <c r="W415" s="1">
        <v>-1.93057469667606</v>
      </c>
      <c r="X415" s="1">
        <v>0.41964285714285698</v>
      </c>
      <c r="Y415" s="1">
        <v>120</v>
      </c>
      <c r="Z415" s="1">
        <v>2.162883443048</v>
      </c>
      <c r="AA415" s="1">
        <v>-2.0609985102253E-3</v>
      </c>
      <c r="AB415" s="1">
        <v>3.3949556987716997E-2</v>
      </c>
      <c r="AC415" s="1">
        <v>0.18425405555297</v>
      </c>
      <c r="AD415" s="1">
        <v>-1.34227613327043</v>
      </c>
      <c r="AE415" s="1">
        <v>0.49166666666666597</v>
      </c>
      <c r="AF415" s="1">
        <v>115</v>
      </c>
      <c r="AG415" s="1">
        <v>1.12917958102698</v>
      </c>
      <c r="AH415" s="1">
        <v>-2.6435330532089598E-3</v>
      </c>
      <c r="AI415" s="1">
        <v>2.4208685514909199E-2</v>
      </c>
      <c r="AJ415" s="1">
        <v>0.15559140565888899</v>
      </c>
      <c r="AK415" s="1">
        <v>-1.9538759215629</v>
      </c>
      <c r="AL415" s="1">
        <v>0.45217391304347798</v>
      </c>
      <c r="AM415" s="1">
        <v>65</v>
      </c>
      <c r="AN415" s="1">
        <v>0.12872665474050399</v>
      </c>
      <c r="AO415" s="1">
        <v>-3.6809740387069001E-3</v>
      </c>
      <c r="AP415" s="1">
        <v>1.5742521443656302E-2</v>
      </c>
      <c r="AQ415" s="1">
        <v>0.12546920516069399</v>
      </c>
      <c r="AR415" s="1">
        <v>-1.9069484995104</v>
      </c>
      <c r="AS415" s="1">
        <v>0.4</v>
      </c>
      <c r="AT415" s="1">
        <v>170</v>
      </c>
      <c r="AU415" s="1">
        <v>3.16333636933448</v>
      </c>
      <c r="AV415" s="1">
        <v>-1.8356635872359901E-3</v>
      </c>
      <c r="AW415" s="1">
        <v>4.2415721058969902E-2</v>
      </c>
      <c r="AX415" s="1">
        <v>0.205950773387647</v>
      </c>
      <c r="AY415" s="1">
        <v>-1.5152300945369299</v>
      </c>
      <c r="AZ415" s="1">
        <v>0.5</v>
      </c>
      <c r="BA415" s="1">
        <v>779</v>
      </c>
      <c r="BB415" s="1">
        <v>0</v>
      </c>
      <c r="BC415" s="1">
        <v>3.7316064431867599</v>
      </c>
      <c r="BD415" s="1">
        <f t="shared" si="17"/>
        <v>-0.5682700738522799</v>
      </c>
      <c r="BE415" s="1">
        <f t="shared" si="18"/>
        <v>-2.6024268621597799</v>
      </c>
      <c r="BF415">
        <f>VLOOKUP($B415,vols!$A$1:$E$506,4,0)</f>
        <v>377</v>
      </c>
      <c r="BG415">
        <f>VLOOKUP($B415,vols!$A$1:$E$506,5,0)</f>
        <v>354</v>
      </c>
    </row>
    <row r="416" spans="1:59" hidden="1" x14ac:dyDescent="0.15">
      <c r="A416">
        <v>153</v>
      </c>
      <c r="B416" t="s">
        <v>206</v>
      </c>
      <c r="D416" s="1">
        <v>238</v>
      </c>
      <c r="E416" s="1">
        <v>1.68825904615921</v>
      </c>
      <c r="F416" s="1">
        <v>-1.4270704604409301E-3</v>
      </c>
      <c r="G416" s="1">
        <v>3.66522926154133E-2</v>
      </c>
      <c r="H416" s="1">
        <v>0.191447884854895</v>
      </c>
      <c r="I416" s="1">
        <v>-1.7740742857638201</v>
      </c>
      <c r="J416" s="1">
        <v>0.45798319327731002</v>
      </c>
      <c r="K416" s="1">
        <v>137</v>
      </c>
      <c r="L416" s="1">
        <v>1.1632664798865899</v>
      </c>
      <c r="M416" s="2">
        <v>-1.4541498476908299E-3</v>
      </c>
      <c r="N416" s="1">
        <v>1.7068614045772999E-2</v>
      </c>
      <c r="O416" s="1">
        <v>0.13064690599387699</v>
      </c>
      <c r="P416" s="1">
        <v>-1.5248622048728799</v>
      </c>
      <c r="Q416" s="1">
        <v>0.50364963503649596</v>
      </c>
      <c r="R416" s="1">
        <v>101</v>
      </c>
      <c r="S416" s="1">
        <v>0.52499256627262003</v>
      </c>
      <c r="T416" s="1">
        <v>-1.39033901436929E-3</v>
      </c>
      <c r="U416" s="1">
        <v>1.95836785696403E-2</v>
      </c>
      <c r="V416" s="1">
        <v>0.13994169703716</v>
      </c>
      <c r="W416" s="1">
        <v>-1.00344817466384</v>
      </c>
      <c r="X416" s="1">
        <v>0.396039603960396</v>
      </c>
      <c r="Y416" s="1">
        <v>113</v>
      </c>
      <c r="Z416" s="1">
        <v>0.96101453968081196</v>
      </c>
      <c r="AA416" s="1">
        <v>-1.64243924974713E-3</v>
      </c>
      <c r="AB416" s="1">
        <v>1.825753603221E-2</v>
      </c>
      <c r="AC416" s="1">
        <v>0.135120450088837</v>
      </c>
      <c r="AD416" s="1">
        <v>-1.37355696417087</v>
      </c>
      <c r="AE416" s="1">
        <v>0.46017699115044203</v>
      </c>
      <c r="AF416" s="1">
        <v>125</v>
      </c>
      <c r="AG416" s="1">
        <v>0.727244506478398</v>
      </c>
      <c r="AH416" s="1">
        <v>-1.23237707490813E-3</v>
      </c>
      <c r="AI416" s="1">
        <v>1.83947565832033E-2</v>
      </c>
      <c r="AJ416" s="1">
        <v>0.13562727079464201</v>
      </c>
      <c r="AK416" s="1">
        <v>-1.1358123883268501</v>
      </c>
      <c r="AL416" s="1">
        <v>0.45600000000000002</v>
      </c>
      <c r="AM416" s="1">
        <v>59</v>
      </c>
      <c r="AN416" s="1">
        <v>9.7108848122079497E-2</v>
      </c>
      <c r="AO416" s="1">
        <v>-9.0377658842279596E-4</v>
      </c>
      <c r="AP416" s="1">
        <v>1.1134116243014301E-2</v>
      </c>
      <c r="AQ416" s="1">
        <v>0.105518321835662</v>
      </c>
      <c r="AR416" s="1">
        <v>-0.50534180026092201</v>
      </c>
      <c r="AS416" s="1">
        <v>0.49152542372881303</v>
      </c>
      <c r="AT416" s="1">
        <v>179</v>
      </c>
      <c r="AU416" s="1">
        <v>1.5911501980371301</v>
      </c>
      <c r="AV416" s="1">
        <v>-1.59955279814524E-3</v>
      </c>
      <c r="AW416" s="1">
        <v>2.55181763723989E-2</v>
      </c>
      <c r="AX416" s="1">
        <v>0.159744096518146</v>
      </c>
      <c r="AY416" s="1">
        <v>-1.79236639793741</v>
      </c>
      <c r="AZ416" s="1">
        <v>0.44692737430167501</v>
      </c>
      <c r="BA416" s="1">
        <v>745</v>
      </c>
      <c r="BB416" s="1">
        <v>0</v>
      </c>
      <c r="BC416" s="1">
        <v>2.1796407185628701</v>
      </c>
      <c r="BD416" s="1">
        <f t="shared" si="17"/>
        <v>-0.58849052052574002</v>
      </c>
      <c r="BE416" s="1">
        <f t="shared" si="18"/>
        <v>-1.452396212084472</v>
      </c>
      <c r="BF416">
        <f>VLOOKUP($B416,vols!$A$1:$E$506,4,0)</f>
        <v>465</v>
      </c>
      <c r="BG416">
        <f>VLOOKUP($B416,vols!$A$1:$E$506,5,0)</f>
        <v>486</v>
      </c>
    </row>
    <row r="417" spans="1:59" hidden="1" x14ac:dyDescent="0.15">
      <c r="A417">
        <v>339</v>
      </c>
      <c r="B417" t="s">
        <v>392</v>
      </c>
      <c r="D417" s="1">
        <v>252</v>
      </c>
      <c r="E417" s="1">
        <v>1.99801615209609</v>
      </c>
      <c r="F417" s="1">
        <v>-4.6001986672960099E-3</v>
      </c>
      <c r="G417" s="1">
        <v>9.4076649177283103E-2</v>
      </c>
      <c r="H417" s="1">
        <v>0.30671916988881398</v>
      </c>
      <c r="I417" s="1">
        <v>-3.7645180961785298</v>
      </c>
      <c r="J417" s="1">
        <v>0.46031746031746001</v>
      </c>
      <c r="K417" s="1">
        <v>145</v>
      </c>
      <c r="L417" s="1">
        <v>2.0125976843022402</v>
      </c>
      <c r="M417" s="2">
        <v>-2.1466912717498202E-3</v>
      </c>
      <c r="N417" s="1">
        <v>4.3274876485947598E-2</v>
      </c>
      <c r="O417" s="1">
        <v>0.20802614375589301</v>
      </c>
      <c r="P417" s="1">
        <v>-1.49630343948009</v>
      </c>
      <c r="Q417" s="1">
        <v>0.51034482758620603</v>
      </c>
      <c r="R417" s="1">
        <v>107</v>
      </c>
      <c r="S417" s="1">
        <v>-1.4581532206158E-2</v>
      </c>
      <c r="T417" s="1">
        <v>-7.9564116140337197E-3</v>
      </c>
      <c r="U417" s="1">
        <v>5.0801772691335401E-2</v>
      </c>
      <c r="V417" s="1">
        <v>0.225392485880375</v>
      </c>
      <c r="W417" s="1">
        <v>-3.7418267418869799</v>
      </c>
      <c r="X417" s="1">
        <v>0.39252336448598102</v>
      </c>
      <c r="Y417" s="1">
        <v>115</v>
      </c>
      <c r="Z417" s="1">
        <v>1.72288793893614</v>
      </c>
      <c r="AA417" s="1">
        <v>-3.2526464952408601E-3</v>
      </c>
      <c r="AB417" s="1">
        <v>2.9858637244590799E-2</v>
      </c>
      <c r="AC417" s="1">
        <v>0.17279651976990401</v>
      </c>
      <c r="AD417" s="1">
        <v>-2.14588639256865</v>
      </c>
      <c r="AE417" s="1">
        <v>0.46956521739130402</v>
      </c>
      <c r="AF417" s="1">
        <v>137</v>
      </c>
      <c r="AG417" s="1">
        <v>0.27512821315994901</v>
      </c>
      <c r="AH417" s="1">
        <v>-5.7215194528017601E-3</v>
      </c>
      <c r="AI417" s="1">
        <v>6.4218011932692207E-2</v>
      </c>
      <c r="AJ417" s="1">
        <v>0.253412730407713</v>
      </c>
      <c r="AK417" s="1">
        <v>-3.0931680652850999</v>
      </c>
      <c r="AL417" s="1">
        <v>0.452554744525547</v>
      </c>
      <c r="AM417" s="1">
        <v>68</v>
      </c>
      <c r="AN417" s="1">
        <v>-2.48413910453073E-2</v>
      </c>
      <c r="AO417" s="1">
        <v>-5.3614706788725304E-3</v>
      </c>
      <c r="AP417" s="1">
        <v>2.7766280279807501E-2</v>
      </c>
      <c r="AQ417" s="1">
        <v>0.16663217060282001</v>
      </c>
      <c r="AR417" s="1">
        <v>-2.1879328874154398</v>
      </c>
      <c r="AS417" s="1">
        <v>0.45588235294117602</v>
      </c>
      <c r="AT417" s="1">
        <v>184</v>
      </c>
      <c r="AU417" s="1">
        <v>2.0228575431413902</v>
      </c>
      <c r="AV417" s="1">
        <v>-4.3173216356719498E-3</v>
      </c>
      <c r="AW417" s="1">
        <v>6.6310368897475602E-2</v>
      </c>
      <c r="AX417" s="1">
        <v>0.25750799773497401</v>
      </c>
      <c r="AY417" s="1">
        <v>-3.0681371696311399</v>
      </c>
      <c r="AZ417" s="1">
        <v>0.46195652173912999</v>
      </c>
      <c r="BA417" s="1">
        <v>809</v>
      </c>
      <c r="BB417" s="1">
        <v>0</v>
      </c>
      <c r="BC417" s="1">
        <v>2.6170110523786598</v>
      </c>
      <c r="BD417" s="1">
        <f t="shared" si="17"/>
        <v>-0.59415350923726962</v>
      </c>
      <c r="BE417" s="1">
        <f t="shared" si="18"/>
        <v>-2.341882839218711</v>
      </c>
      <c r="BF417">
        <f>VLOOKUP($B417,vols!$A$1:$E$506,4,0)</f>
        <v>289</v>
      </c>
      <c r="BG417">
        <f>VLOOKUP($B417,vols!$A$1:$E$506,5,0)</f>
        <v>227</v>
      </c>
    </row>
    <row r="418" spans="1:59" hidden="1" x14ac:dyDescent="0.15">
      <c r="A418">
        <v>293</v>
      </c>
      <c r="B418" t="s">
        <v>346</v>
      </c>
      <c r="D418" s="1">
        <v>242</v>
      </c>
      <c r="E418" s="1">
        <v>2.06637268506354</v>
      </c>
      <c r="F418" s="1">
        <v>-2.1461780462363801E-3</v>
      </c>
      <c r="G418" s="1">
        <v>4.6732696999193302E-2</v>
      </c>
      <c r="H418" s="1">
        <v>0.21617746644642</v>
      </c>
      <c r="I418" s="1">
        <v>-2.4025403559715199</v>
      </c>
      <c r="J418" s="1">
        <v>0.44628099173553698</v>
      </c>
      <c r="K418" s="1">
        <v>134</v>
      </c>
      <c r="L418" s="1">
        <v>1.5433173136831499</v>
      </c>
      <c r="M418" s="2">
        <v>-1.61585388834396E-3</v>
      </c>
      <c r="N418" s="1">
        <v>1.91416472204919E-2</v>
      </c>
      <c r="O418" s="1">
        <v>0.13835334192021401</v>
      </c>
      <c r="P418" s="1">
        <v>-1.5650104148763899</v>
      </c>
      <c r="Q418" s="1">
        <v>0.44776119402984998</v>
      </c>
      <c r="R418" s="1">
        <v>108</v>
      </c>
      <c r="S418" s="1">
        <v>0.52305537138039404</v>
      </c>
      <c r="T418" s="1">
        <v>-2.8041728347325298E-3</v>
      </c>
      <c r="U418" s="1">
        <v>2.7591049778701401E-2</v>
      </c>
      <c r="V418" s="1">
        <v>0.166105538073543</v>
      </c>
      <c r="W418" s="1">
        <v>-1.82324243769058</v>
      </c>
      <c r="X418" s="1">
        <v>0.44444444444444398</v>
      </c>
      <c r="Y418" s="1">
        <v>116</v>
      </c>
      <c r="Z418" s="1">
        <v>1.4917032030975499</v>
      </c>
      <c r="AA418" s="1">
        <v>-2.7571627501134601E-3</v>
      </c>
      <c r="AB418" s="1">
        <v>2.7746718703591002E-2</v>
      </c>
      <c r="AC418" s="1">
        <v>0.16657346338355</v>
      </c>
      <c r="AD418" s="1">
        <v>-1.9200590088994001</v>
      </c>
      <c r="AE418" s="1">
        <v>0.43103448275862</v>
      </c>
      <c r="AF418" s="1">
        <v>126</v>
      </c>
      <c r="AG418" s="1">
        <v>0.57466948196599199</v>
      </c>
      <c r="AH418" s="1">
        <v>-1.58368419187335E-3</v>
      </c>
      <c r="AI418" s="1">
        <v>1.89859782956022E-2</v>
      </c>
      <c r="AJ418" s="1">
        <v>0.137789616065951</v>
      </c>
      <c r="AK418" s="1">
        <v>-1.44818030467936</v>
      </c>
      <c r="AL418" s="1">
        <v>0.46031746031746001</v>
      </c>
      <c r="AM418" s="1">
        <v>66</v>
      </c>
      <c r="AN418" s="1">
        <v>0.65589822566366296</v>
      </c>
      <c r="AO418" s="1">
        <v>-2.1810807297749399E-3</v>
      </c>
      <c r="AP418" s="1">
        <v>1.31287487918614E-2</v>
      </c>
      <c r="AQ418" s="1">
        <v>0.11458075227481</v>
      </c>
      <c r="AR418" s="1">
        <v>-1.25633079995751</v>
      </c>
      <c r="AS418" s="1">
        <v>0.469696969696969</v>
      </c>
      <c r="AT418" s="1">
        <v>176</v>
      </c>
      <c r="AU418" s="1">
        <v>1.4104744593998799</v>
      </c>
      <c r="AV418" s="1">
        <v>-2.13308953990942E-3</v>
      </c>
      <c r="AW418" s="1">
        <v>3.3603948207331799E-2</v>
      </c>
      <c r="AX418" s="1">
        <v>0.18331379710030499</v>
      </c>
      <c r="AY418" s="1">
        <v>-2.0479841941118799</v>
      </c>
      <c r="AZ418" s="1">
        <v>0.4375</v>
      </c>
      <c r="BA418" s="1">
        <v>782</v>
      </c>
      <c r="BB418" s="1">
        <v>0</v>
      </c>
      <c r="BC418" s="1">
        <v>2.0138783749684501</v>
      </c>
      <c r="BD418" s="1">
        <f t="shared" si="17"/>
        <v>-0.6034039155685702</v>
      </c>
      <c r="BE418" s="1">
        <f t="shared" si="18"/>
        <v>-1.439208893002458</v>
      </c>
      <c r="BF418">
        <f>VLOOKUP($B418,vols!$A$1:$E$506,4,0)</f>
        <v>482</v>
      </c>
      <c r="BG418">
        <f>VLOOKUP($B418,vols!$A$1:$E$506,5,0)</f>
        <v>464</v>
      </c>
    </row>
    <row r="419" spans="1:59" hidden="1" x14ac:dyDescent="0.15">
      <c r="A419">
        <v>316</v>
      </c>
      <c r="B419" t="s">
        <v>369</v>
      </c>
      <c r="D419" s="1">
        <v>205</v>
      </c>
      <c r="E419" s="1">
        <v>4.0861771694067901</v>
      </c>
      <c r="F419" s="1">
        <v>-1.4415575761165601E-3</v>
      </c>
      <c r="G419" s="1">
        <v>0.13499190082922799</v>
      </c>
      <c r="H419" s="1">
        <v>0.36741243967675902</v>
      </c>
      <c r="I419" s="1">
        <v>-0.80432579627376199</v>
      </c>
      <c r="J419" s="1">
        <v>0.53658536585365801</v>
      </c>
      <c r="K419" s="1">
        <v>113</v>
      </c>
      <c r="L419" s="1">
        <v>2.4291422395629501</v>
      </c>
      <c r="M419" s="2">
        <v>-9.2292630704633499E-4</v>
      </c>
      <c r="N419" s="1">
        <v>6.28425528212357E-2</v>
      </c>
      <c r="O419" s="1">
        <v>0.25068416946675298</v>
      </c>
      <c r="P419" s="1">
        <v>-0.41602416665591402</v>
      </c>
      <c r="Q419" s="1">
        <v>0.56637168141592897</v>
      </c>
      <c r="R419" s="1">
        <v>92</v>
      </c>
      <c r="S419" s="1">
        <v>1.6570349298438301</v>
      </c>
      <c r="T419" s="1">
        <v>-2.07857206964847E-3</v>
      </c>
      <c r="U419" s="1">
        <v>7.2149348007992595E-2</v>
      </c>
      <c r="V419" s="1">
        <v>0.26860630671671198</v>
      </c>
      <c r="W419" s="1">
        <v>-0.71192904122441103</v>
      </c>
      <c r="X419" s="1">
        <v>0.5</v>
      </c>
      <c r="Y419" s="1">
        <v>72</v>
      </c>
      <c r="Z419" s="1">
        <v>3.6722283645617901</v>
      </c>
      <c r="AA419" s="1">
        <v>1.2906512951328501E-3</v>
      </c>
      <c r="AB419" s="1">
        <v>5.8305429803641201E-2</v>
      </c>
      <c r="AC419" s="1">
        <v>0.24146517306568499</v>
      </c>
      <c r="AD419" s="1">
        <v>0.38484594722190701</v>
      </c>
      <c r="AE419" s="1">
        <v>0.66666666666666596</v>
      </c>
      <c r="AF419" s="1">
        <v>133</v>
      </c>
      <c r="AG419" s="1">
        <v>0.41394880484499302</v>
      </c>
      <c r="AH419" s="1">
        <v>-2.92064809288316E-3</v>
      </c>
      <c r="AI419" s="1">
        <v>7.6686471025587094E-2</v>
      </c>
      <c r="AJ419" s="1">
        <v>0.276923222257699</v>
      </c>
      <c r="AK419" s="1">
        <v>-1.4027216395452</v>
      </c>
      <c r="AL419" s="1">
        <v>0.46616541353383401</v>
      </c>
      <c r="AM419" s="1">
        <v>65</v>
      </c>
      <c r="AN419" s="1">
        <v>1.51099294761134</v>
      </c>
      <c r="AO419" s="1">
        <v>-1.24032401484265E-3</v>
      </c>
      <c r="AP419" s="1">
        <v>3.7935554125738701E-2</v>
      </c>
      <c r="AQ419" s="1">
        <v>0.194770516572038</v>
      </c>
      <c r="AR419" s="1">
        <v>-0.41392846506598302</v>
      </c>
      <c r="AS419" s="1">
        <v>0.55384615384615299</v>
      </c>
      <c r="AT419" s="1">
        <v>140</v>
      </c>
      <c r="AU419" s="1">
        <v>2.5751842217954399</v>
      </c>
      <c r="AV419" s="1">
        <v>-1.5349874438508699E-3</v>
      </c>
      <c r="AW419" s="1">
        <v>9.7056346703489699E-2</v>
      </c>
      <c r="AX419" s="1">
        <v>0.31153867609574498</v>
      </c>
      <c r="AY419" s="1">
        <v>-0.68979635155500896</v>
      </c>
      <c r="AZ419" s="1">
        <v>0.52857142857142803</v>
      </c>
      <c r="BA419" s="1">
        <v>648</v>
      </c>
      <c r="BB419" s="1">
        <v>0</v>
      </c>
      <c r="BC419" s="1">
        <v>3.2</v>
      </c>
      <c r="BD419" s="1">
        <f t="shared" si="17"/>
        <v>-0.62481577820456025</v>
      </c>
      <c r="BE419" s="1">
        <f t="shared" si="18"/>
        <v>-2.7860511951550073</v>
      </c>
      <c r="BF419">
        <f>VLOOKUP($B419,vols!$A$1:$E$506,4,0)</f>
        <v>367</v>
      </c>
      <c r="BG419">
        <f>VLOOKUP($B419,vols!$A$1:$E$506,5,0)</f>
        <v>360</v>
      </c>
    </row>
    <row r="420" spans="1:59" hidden="1" x14ac:dyDescent="0.15">
      <c r="A420">
        <v>358</v>
      </c>
      <c r="B420" t="s">
        <v>411</v>
      </c>
      <c r="D420" s="1">
        <v>60</v>
      </c>
      <c r="E420" s="1">
        <v>1.00533630822826</v>
      </c>
      <c r="F420" s="1">
        <v>-1.6463295891631701E-3</v>
      </c>
      <c r="G420" s="1">
        <v>1.8865063585663502E-2</v>
      </c>
      <c r="H420" s="1">
        <v>0.13735014956549299</v>
      </c>
      <c r="I420" s="1">
        <v>-0.71918214623194598</v>
      </c>
      <c r="J420" s="1">
        <v>0.56666666666666599</v>
      </c>
      <c r="K420" s="1">
        <v>35</v>
      </c>
      <c r="L420" s="1">
        <v>0.89612072396740705</v>
      </c>
      <c r="M420" s="2">
        <v>-9.8728665511921602E-4</v>
      </c>
      <c r="N420" s="1">
        <v>7.8386216971257205E-3</v>
      </c>
      <c r="O420" s="1">
        <v>8.8535990970484493E-2</v>
      </c>
      <c r="P420" s="1">
        <v>-0.39029362579442101</v>
      </c>
      <c r="Q420" s="1">
        <v>0.6</v>
      </c>
      <c r="R420" s="1">
        <v>25</v>
      </c>
      <c r="S420" s="1">
        <v>0.109215584260853</v>
      </c>
      <c r="T420" s="1">
        <v>-2.5689896968247201E-3</v>
      </c>
      <c r="U420" s="1">
        <v>1.10264418885378E-2</v>
      </c>
      <c r="V420" s="1">
        <v>0.105006865911414</v>
      </c>
      <c r="W420" s="1">
        <v>-0.61162421964673297</v>
      </c>
      <c r="X420" s="1">
        <v>0.52</v>
      </c>
      <c r="Y420" s="1">
        <v>0</v>
      </c>
      <c r="Z420" s="1">
        <v>0</v>
      </c>
      <c r="AA420" s="1"/>
      <c r="AB420" s="1">
        <v>0</v>
      </c>
      <c r="AC420" s="1">
        <v>0</v>
      </c>
      <c r="AD420" s="1">
        <v>0</v>
      </c>
      <c r="AE420" s="1">
        <v>0</v>
      </c>
      <c r="AF420" s="1">
        <v>60</v>
      </c>
      <c r="AG420" s="1">
        <v>1.00533630822826</v>
      </c>
      <c r="AH420" s="1">
        <v>-1.6463295891631701E-3</v>
      </c>
      <c r="AI420" s="1">
        <v>1.8865063585663502E-2</v>
      </c>
      <c r="AJ420" s="1">
        <v>0.13735014956549299</v>
      </c>
      <c r="AK420" s="1">
        <v>-0.71918214623194598</v>
      </c>
      <c r="AL420" s="1">
        <v>0.56666666666666599</v>
      </c>
      <c r="AM420" s="1">
        <v>22</v>
      </c>
      <c r="AN420" s="1">
        <v>0.33325333473818802</v>
      </c>
      <c r="AO420" s="1">
        <v>-4.4096648519042197E-3</v>
      </c>
      <c r="AP420" s="1">
        <v>6.4984826576355596E-3</v>
      </c>
      <c r="AQ420" s="1">
        <v>8.0613166775878195E-2</v>
      </c>
      <c r="AR420" s="1">
        <v>-1.20343401235692</v>
      </c>
      <c r="AS420" s="1">
        <v>0.45454545454545398</v>
      </c>
      <c r="AT420" s="1">
        <v>38</v>
      </c>
      <c r="AU420" s="1">
        <v>0.67208297349007196</v>
      </c>
      <c r="AV420" s="1">
        <v>-4.65039107341492E-5</v>
      </c>
      <c r="AW420" s="1">
        <v>1.23665809280279E-2</v>
      </c>
      <c r="AX420" s="1">
        <v>0.11120512995373801</v>
      </c>
      <c r="AY420" s="1">
        <v>-1.5890891082388E-2</v>
      </c>
      <c r="AZ420" s="1">
        <v>0.63157894736842102</v>
      </c>
      <c r="BA420" s="1">
        <v>202</v>
      </c>
      <c r="BB420" s="1">
        <v>0</v>
      </c>
      <c r="BC420" s="1">
        <v>1.3123529411764701</v>
      </c>
      <c r="BD420" s="1">
        <f t="shared" si="17"/>
        <v>-0.6402699676863981</v>
      </c>
      <c r="BE420" s="1">
        <f t="shared" si="18"/>
        <v>-0.30701663294821002</v>
      </c>
      <c r="BF420">
        <f>VLOOKUP($B420,vols!$A$1:$E$506,4,0)</f>
        <v>179</v>
      </c>
      <c r="BG420">
        <f>VLOOKUP($B420,vols!$A$1:$E$506,5,0)</f>
        <v>242</v>
      </c>
    </row>
    <row r="421" spans="1:59" hidden="1" x14ac:dyDescent="0.15">
      <c r="A421">
        <v>298</v>
      </c>
      <c r="B421" t="s">
        <v>351</v>
      </c>
      <c r="D421" s="1">
        <v>238</v>
      </c>
      <c r="E421" s="1">
        <v>1.18898368696297</v>
      </c>
      <c r="F421" s="1">
        <v>-2.1125878573392E-3</v>
      </c>
      <c r="G421" s="1">
        <v>5.6308458332559402E-2</v>
      </c>
      <c r="H421" s="1">
        <v>0.237294033495491</v>
      </c>
      <c r="I421" s="1">
        <v>-2.11887295538041</v>
      </c>
      <c r="J421" s="1">
        <v>0.42436974789915899</v>
      </c>
      <c r="K421" s="1">
        <v>133</v>
      </c>
      <c r="L421" s="1">
        <v>0.84143583249742204</v>
      </c>
      <c r="M421" s="2">
        <v>-2.3211231573574001E-3</v>
      </c>
      <c r="N421" s="1">
        <v>2.2566727998129799E-2</v>
      </c>
      <c r="O421" s="1">
        <v>0.150222261992455</v>
      </c>
      <c r="P421" s="1">
        <v>-2.0550175176036101</v>
      </c>
      <c r="Q421" s="1">
        <v>0.42857142857142799</v>
      </c>
      <c r="R421" s="1">
        <v>105</v>
      </c>
      <c r="S421" s="1">
        <v>0.34754785446555397</v>
      </c>
      <c r="T421" s="1">
        <v>-1.84844314398281E-3</v>
      </c>
      <c r="U421" s="1">
        <v>3.37417303344296E-2</v>
      </c>
      <c r="V421" s="1">
        <v>0.183689222150973</v>
      </c>
      <c r="W421" s="1">
        <v>-1.0566027110653</v>
      </c>
      <c r="X421" s="1">
        <v>0.419047619047619</v>
      </c>
      <c r="Y421" s="1">
        <v>119</v>
      </c>
      <c r="Z421" s="1">
        <v>-0.26537624612772198</v>
      </c>
      <c r="AA421" s="1">
        <v>-2.5215982894848899E-3</v>
      </c>
      <c r="AB421" s="1">
        <v>3.01136260391059E-2</v>
      </c>
      <c r="AC421" s="1">
        <v>0.17353278087757901</v>
      </c>
      <c r="AD421" s="1">
        <v>-1.72918450872051</v>
      </c>
      <c r="AE421" s="1">
        <v>0.38655462184873901</v>
      </c>
      <c r="AF421" s="1">
        <v>119</v>
      </c>
      <c r="AG421" s="1">
        <v>1.4543599330907</v>
      </c>
      <c r="AH421" s="1">
        <v>-1.7035774251935099E-3</v>
      </c>
      <c r="AI421" s="1">
        <v>2.6194832293453499E-2</v>
      </c>
      <c r="AJ421" s="1">
        <v>0.161848176676333</v>
      </c>
      <c r="AK421" s="1">
        <v>-1.2525671759864301</v>
      </c>
      <c r="AL421" s="1">
        <v>0.46218487394957902</v>
      </c>
      <c r="AM421" s="1">
        <v>58</v>
      </c>
      <c r="AN421" s="1">
        <v>0.39843907747969098</v>
      </c>
      <c r="AO421" s="1">
        <v>-1.46120761081959E-3</v>
      </c>
      <c r="AP421" s="1">
        <v>1.22717138684119E-2</v>
      </c>
      <c r="AQ421" s="1">
        <v>0.110777767933877</v>
      </c>
      <c r="AR421" s="1">
        <v>-0.76504557735919898</v>
      </c>
      <c r="AS421" s="1">
        <v>0.44827586206896503</v>
      </c>
      <c r="AT421" s="1">
        <v>180</v>
      </c>
      <c r="AU421" s="1">
        <v>0.79054460948328598</v>
      </c>
      <c r="AV421" s="1">
        <v>-2.3224770478844099E-3</v>
      </c>
      <c r="AW421" s="1">
        <v>4.4036744464147501E-2</v>
      </c>
      <c r="AX421" s="1">
        <v>0.209849337535641</v>
      </c>
      <c r="AY421" s="1">
        <v>-1.9921238424123699</v>
      </c>
      <c r="AZ421" s="1">
        <v>0.41666666666666602</v>
      </c>
      <c r="BA421" s="1">
        <v>771</v>
      </c>
      <c r="BB421" s="1">
        <v>0</v>
      </c>
      <c r="BC421" s="1">
        <v>1.4309489051094799</v>
      </c>
      <c r="BD421" s="1">
        <f t="shared" si="17"/>
        <v>-0.64040429562619394</v>
      </c>
      <c r="BE421" s="1">
        <f t="shared" si="18"/>
        <v>2.3411027981220078E-2</v>
      </c>
      <c r="BF421">
        <f>VLOOKUP($B421,vols!$A$1:$E$506,4,0)</f>
        <v>431</v>
      </c>
      <c r="BG421">
        <f>VLOOKUP($B421,vols!$A$1:$E$506,5,0)</f>
        <v>431</v>
      </c>
    </row>
    <row r="422" spans="1:59" hidden="1" x14ac:dyDescent="0.15">
      <c r="A422">
        <v>61</v>
      </c>
      <c r="B422" t="s">
        <v>114</v>
      </c>
      <c r="D422" s="1">
        <v>232</v>
      </c>
      <c r="E422" s="1">
        <v>2.84952899028788</v>
      </c>
      <c r="F422" s="1">
        <v>-1.9533442204738099E-3</v>
      </c>
      <c r="G422" s="1">
        <v>4.3156736957351102E-2</v>
      </c>
      <c r="H422" s="1">
        <v>0.20774199613306599</v>
      </c>
      <c r="I422" s="1">
        <v>-2.1814359522166402</v>
      </c>
      <c r="J422" s="1">
        <v>0.43534482758620602</v>
      </c>
      <c r="K422" s="1">
        <v>133</v>
      </c>
      <c r="L422" s="1">
        <v>2.3702936728448001</v>
      </c>
      <c r="M422" s="2">
        <v>-1.2192948053703001E-3</v>
      </c>
      <c r="N422" s="1">
        <v>2.3625965431616502E-2</v>
      </c>
      <c r="O422" s="1">
        <v>0.153707402006593</v>
      </c>
      <c r="P422" s="1">
        <v>-1.0550318787334201</v>
      </c>
      <c r="Q422" s="1">
        <v>0.47368421052631499</v>
      </c>
      <c r="R422" s="1">
        <v>99</v>
      </c>
      <c r="S422" s="1">
        <v>0.47923531744307601</v>
      </c>
      <c r="T422" s="1">
        <v>-2.93949141450175E-3</v>
      </c>
      <c r="U422" s="1">
        <v>1.95307715257345E-2</v>
      </c>
      <c r="V422" s="1">
        <v>0.13975253674167901</v>
      </c>
      <c r="W422" s="1">
        <v>-2.08232105706659</v>
      </c>
      <c r="X422" s="1">
        <v>0.38383838383838298</v>
      </c>
      <c r="Y422" s="1">
        <v>115</v>
      </c>
      <c r="Z422" s="1">
        <v>1.92115453569298</v>
      </c>
      <c r="AA422" s="1">
        <v>-1.5463497730207E-3</v>
      </c>
      <c r="AB422" s="1">
        <v>2.6166823784550999E-2</v>
      </c>
      <c r="AC422" s="1">
        <v>0.16176162642774999</v>
      </c>
      <c r="AD422" s="1">
        <v>-1.0993350389983101</v>
      </c>
      <c r="AE422" s="1">
        <v>0.45217391304347798</v>
      </c>
      <c r="AF422" s="1">
        <v>117</v>
      </c>
      <c r="AG422" s="1">
        <v>0.92837445459490098</v>
      </c>
      <c r="AH422" s="1">
        <v>-2.3533814978849801E-3</v>
      </c>
      <c r="AI422" s="1">
        <v>1.6989913172799999E-2</v>
      </c>
      <c r="AJ422" s="1">
        <v>0.13034536114799</v>
      </c>
      <c r="AK422" s="1">
        <v>-2.11243141165509</v>
      </c>
      <c r="AL422" s="1">
        <v>0.41880341880341798</v>
      </c>
      <c r="AM422" s="1">
        <v>68</v>
      </c>
      <c r="AN422" s="1">
        <v>6.9675495150948799E-2</v>
      </c>
      <c r="AO422" s="1">
        <v>-3.24127629652015E-3</v>
      </c>
      <c r="AP422" s="1">
        <v>1.0685907593428899E-2</v>
      </c>
      <c r="AQ422" s="1">
        <v>0.10337266366612</v>
      </c>
      <c r="AR422" s="1">
        <v>-2.13215738423122</v>
      </c>
      <c r="AS422" s="1">
        <v>0.33823529411764702</v>
      </c>
      <c r="AT422" s="1">
        <v>164</v>
      </c>
      <c r="AU422" s="1">
        <v>2.7798534951369298</v>
      </c>
      <c r="AV422" s="1">
        <v>-1.41932360357654E-3</v>
      </c>
      <c r="AW422" s="1">
        <v>3.2470829363922198E-2</v>
      </c>
      <c r="AX422" s="1">
        <v>0.18019664082308001</v>
      </c>
      <c r="AY422" s="1">
        <v>-1.2917503340980101</v>
      </c>
      <c r="AZ422" s="1">
        <v>0.47560975609756001</v>
      </c>
      <c r="BA422" s="1">
        <v>735</v>
      </c>
      <c r="BB422" s="1">
        <v>0</v>
      </c>
      <c r="BC422" s="1">
        <v>3.43973301923831</v>
      </c>
      <c r="BD422" s="1">
        <f t="shared" si="17"/>
        <v>-0.65987952410138018</v>
      </c>
      <c r="BE422" s="1">
        <f t="shared" si="18"/>
        <v>-2.5113585646434089</v>
      </c>
      <c r="BF422">
        <f>VLOOKUP($B422,vols!$A$1:$E$506,4,0)</f>
        <v>435</v>
      </c>
      <c r="BG422">
        <f>VLOOKUP($B422,vols!$A$1:$E$506,5,0)</f>
        <v>437</v>
      </c>
    </row>
    <row r="423" spans="1:59" hidden="1" x14ac:dyDescent="0.15">
      <c r="A423">
        <v>302</v>
      </c>
      <c r="B423" t="s">
        <v>355</v>
      </c>
      <c r="D423" s="1">
        <v>264</v>
      </c>
      <c r="E423" s="1">
        <v>-1.3743515083512701</v>
      </c>
      <c r="F423" s="1">
        <v>-6.4963785884893897E-3</v>
      </c>
      <c r="G423" s="1">
        <v>0.1692665163273</v>
      </c>
      <c r="H423" s="1">
        <v>0.41142012144193901</v>
      </c>
      <c r="I423" s="1">
        <v>-4.16859520956422</v>
      </c>
      <c r="J423" s="1">
        <v>0.37121212121212099</v>
      </c>
      <c r="K423" s="1">
        <v>133</v>
      </c>
      <c r="L423" s="1">
        <v>-0.137516110836234</v>
      </c>
      <c r="M423" s="2">
        <v>-5.9948721181011799E-3</v>
      </c>
      <c r="N423" s="1">
        <v>6.03171467315919E-2</v>
      </c>
      <c r="O423" s="1">
        <v>0.245595494119073</v>
      </c>
      <c r="P423" s="1">
        <v>-3.2464683220974999</v>
      </c>
      <c r="Q423" s="1">
        <v>0.43609022556390897</v>
      </c>
      <c r="R423" s="1">
        <v>131</v>
      </c>
      <c r="S423" s="1">
        <v>-1.2368353975150399</v>
      </c>
      <c r="T423" s="1">
        <v>-7.00554164621176E-3</v>
      </c>
      <c r="U423" s="1">
        <v>0.108949369595708</v>
      </c>
      <c r="V423" s="1">
        <v>0.33007479394177902</v>
      </c>
      <c r="W423" s="1">
        <v>-2.7803575810627099</v>
      </c>
      <c r="X423" s="1">
        <v>0.30534351145038102</v>
      </c>
      <c r="Y423" s="1">
        <v>132</v>
      </c>
      <c r="Z423" s="1">
        <v>-2.1087149359064599</v>
      </c>
      <c r="AA423" s="1">
        <v>-1.04527554436495E-2</v>
      </c>
      <c r="AB423" s="1">
        <v>0.12932567336426201</v>
      </c>
      <c r="AC423" s="1">
        <v>0.35961878894777199</v>
      </c>
      <c r="AD423" s="1">
        <v>-3.8367397949335702</v>
      </c>
      <c r="AE423" s="1">
        <v>0.32575757575757502</v>
      </c>
      <c r="AF423" s="1">
        <v>132</v>
      </c>
      <c r="AG423" s="1">
        <v>0.73436342755518802</v>
      </c>
      <c r="AH423" s="1">
        <v>-2.5400017333292498E-3</v>
      </c>
      <c r="AI423" s="1">
        <v>3.9940842963037501E-2</v>
      </c>
      <c r="AJ423" s="1">
        <v>0.19985205268657399</v>
      </c>
      <c r="AK423" s="1">
        <v>-1.6776421572475699</v>
      </c>
      <c r="AL423" s="1">
        <v>0.41666666666666602</v>
      </c>
      <c r="AM423" s="1">
        <v>50</v>
      </c>
      <c r="AN423" s="1">
        <v>-0.44912645011651797</v>
      </c>
      <c r="AO423" s="1">
        <v>-7.0813319755280799E-3</v>
      </c>
      <c r="AP423" s="1">
        <v>2.2341329229455299E-2</v>
      </c>
      <c r="AQ423" s="1">
        <v>0.149470161669329</v>
      </c>
      <c r="AR423" s="1">
        <v>-2.36881123845775</v>
      </c>
      <c r="AS423" s="1">
        <v>0.3</v>
      </c>
      <c r="AT423" s="1">
        <v>214</v>
      </c>
      <c r="AU423" s="1">
        <v>-0.92522505823475998</v>
      </c>
      <c r="AV423" s="1">
        <v>-6.35970723637754E-3</v>
      </c>
      <c r="AW423" s="1">
        <v>0.146925187097844</v>
      </c>
      <c r="AX423" s="1">
        <v>0.383308214232156</v>
      </c>
      <c r="AY423" s="1">
        <v>-3.55060835654437</v>
      </c>
      <c r="AZ423" s="1">
        <v>0.387850467289719</v>
      </c>
      <c r="BA423" s="1">
        <v>805</v>
      </c>
      <c r="BB423" s="1">
        <v>0</v>
      </c>
      <c r="BC423" s="1">
        <v>-0.25713865175154499</v>
      </c>
      <c r="BD423" s="1">
        <f t="shared" si="17"/>
        <v>-0.66808640648321505</v>
      </c>
      <c r="BE423" s="1">
        <f t="shared" si="18"/>
        <v>0.47722477580364303</v>
      </c>
      <c r="BF423">
        <f>VLOOKUP($B423,vols!$A$1:$E$506,4,0)</f>
        <v>214</v>
      </c>
      <c r="BG423">
        <f>VLOOKUP($B423,vols!$A$1:$E$506,5,0)</f>
        <v>246</v>
      </c>
    </row>
    <row r="424" spans="1:59" hidden="1" x14ac:dyDescent="0.15">
      <c r="A424">
        <v>254</v>
      </c>
      <c r="B424" t="s">
        <v>307</v>
      </c>
      <c r="D424" s="1">
        <v>236</v>
      </c>
      <c r="E424" s="1">
        <v>1.25008258110673</v>
      </c>
      <c r="F424" s="1">
        <v>-2.0624225097160501E-3</v>
      </c>
      <c r="G424" s="1">
        <v>3.7109334829579198E-2</v>
      </c>
      <c r="H424" s="1">
        <v>0.19263783332870801</v>
      </c>
      <c r="I424" s="1">
        <v>-2.52666729002528</v>
      </c>
      <c r="J424" s="1">
        <v>0.427966101694915</v>
      </c>
      <c r="K424" s="1">
        <v>131</v>
      </c>
      <c r="L424" s="1">
        <v>0.86513910958965001</v>
      </c>
      <c r="M424" s="2">
        <v>-2.21164081028419E-3</v>
      </c>
      <c r="N424" s="1">
        <v>1.6716778440897199E-2</v>
      </c>
      <c r="O424" s="1">
        <v>0.129293381272582</v>
      </c>
      <c r="P424" s="1">
        <v>-2.24083354689609</v>
      </c>
      <c r="Q424" s="1">
        <v>0.45038167938931201</v>
      </c>
      <c r="R424" s="1">
        <v>105</v>
      </c>
      <c r="S424" s="1">
        <v>0.38494347151708502</v>
      </c>
      <c r="T424" s="1">
        <v>-1.8762549156739099E-3</v>
      </c>
      <c r="U424" s="1">
        <v>2.0392556388681898E-2</v>
      </c>
      <c r="V424" s="1">
        <v>0.14280250834170199</v>
      </c>
      <c r="W424" s="1">
        <v>-1.3795749698902799</v>
      </c>
      <c r="X424" s="1">
        <v>0.4</v>
      </c>
      <c r="Y424" s="1">
        <v>113</v>
      </c>
      <c r="Z424" s="1">
        <v>0.52273717525888097</v>
      </c>
      <c r="AA424" s="1">
        <v>-2.922819383289E-3</v>
      </c>
      <c r="AB424" s="1">
        <v>2.1196406391287999E-2</v>
      </c>
      <c r="AC424" s="1">
        <v>0.14558985675962399</v>
      </c>
      <c r="AD424" s="1">
        <v>-2.26855495061693</v>
      </c>
      <c r="AE424" s="1">
        <v>0.38938053097345099</v>
      </c>
      <c r="AF424" s="1">
        <v>123</v>
      </c>
      <c r="AG424" s="1">
        <v>0.72734540584785401</v>
      </c>
      <c r="AH424" s="1">
        <v>-1.27197660147424E-3</v>
      </c>
      <c r="AI424" s="1">
        <v>1.5912928438291198E-2</v>
      </c>
      <c r="AJ424" s="1">
        <v>0.12614645630492799</v>
      </c>
      <c r="AK424" s="1">
        <v>-1.2402498378800599</v>
      </c>
      <c r="AL424" s="1">
        <v>0.46341463414634099</v>
      </c>
      <c r="AM424" s="1">
        <v>59</v>
      </c>
      <c r="AN424" s="1">
        <v>0.34339143321967502</v>
      </c>
      <c r="AO424" s="1">
        <v>-1.92629405315662E-3</v>
      </c>
      <c r="AP424" s="1">
        <v>9.1066096002159393E-3</v>
      </c>
      <c r="AQ424" s="1">
        <v>9.5428557571703501E-2</v>
      </c>
      <c r="AR424" s="1">
        <v>-1.1909574243626599</v>
      </c>
      <c r="AS424" s="1">
        <v>0.37288135593220301</v>
      </c>
      <c r="AT424" s="1">
        <v>177</v>
      </c>
      <c r="AU424" s="1">
        <v>0.90669114788706096</v>
      </c>
      <c r="AV424" s="1">
        <v>-2.1077986619025299E-3</v>
      </c>
      <c r="AW424" s="1">
        <v>2.8002725229363298E-2</v>
      </c>
      <c r="AX424" s="1">
        <v>0.16734014828893601</v>
      </c>
      <c r="AY424" s="1">
        <v>-2.2294731238828098</v>
      </c>
      <c r="AZ424" s="1">
        <v>0.44632768361581898</v>
      </c>
      <c r="BA424" s="1">
        <v>735</v>
      </c>
      <c r="BB424" s="1">
        <v>0</v>
      </c>
      <c r="BC424" s="1">
        <v>1.5833333333333299</v>
      </c>
      <c r="BD424" s="1">
        <f t="shared" si="17"/>
        <v>-0.67664218544626897</v>
      </c>
      <c r="BE424" s="1">
        <f t="shared" si="18"/>
        <v>-0.85598792748547592</v>
      </c>
      <c r="BF424">
        <f>VLOOKUP($B424,vols!$A$1:$E$506,4,0)</f>
        <v>312</v>
      </c>
      <c r="BG424">
        <f>VLOOKUP($B424,vols!$A$1:$E$506,5,0)</f>
        <v>458</v>
      </c>
    </row>
    <row r="425" spans="1:59" hidden="1" x14ac:dyDescent="0.15">
      <c r="A425">
        <v>499</v>
      </c>
      <c r="B425" t="s">
        <v>552</v>
      </c>
      <c r="D425" s="1">
        <v>67</v>
      </c>
      <c r="E425" s="1">
        <v>0.652703621604527</v>
      </c>
      <c r="F425" s="1">
        <v>-1.9660398237673102E-3</v>
      </c>
      <c r="G425" s="1">
        <v>1.2419729775936399E-2</v>
      </c>
      <c r="H425" s="1">
        <v>0.111443841354901</v>
      </c>
      <c r="I425" s="1">
        <v>-1.16434095227762</v>
      </c>
      <c r="J425" s="1">
        <v>0.44776119402984998</v>
      </c>
      <c r="K425" s="1">
        <v>35</v>
      </c>
      <c r="L425" s="1">
        <v>0.64279590678719301</v>
      </c>
      <c r="M425" s="2">
        <v>-6.7032445062272395E-4</v>
      </c>
      <c r="N425" s="1">
        <v>7.4212106591259796E-3</v>
      </c>
      <c r="O425" s="1">
        <v>8.6146448906069095E-2</v>
      </c>
      <c r="P425" s="1">
        <v>-0.27234269165728098</v>
      </c>
      <c r="Q425" s="1">
        <v>0.54285714285714204</v>
      </c>
      <c r="R425" s="1">
        <v>32</v>
      </c>
      <c r="S425" s="1">
        <v>9.9077148173344308E-3</v>
      </c>
      <c r="T425" s="1">
        <v>-3.4289442773176499E-3</v>
      </c>
      <c r="U425" s="1">
        <v>4.9985191168104197E-3</v>
      </c>
      <c r="V425" s="1">
        <v>7.0700205917737E-2</v>
      </c>
      <c r="W425" s="1">
        <v>-1.50349311175315</v>
      </c>
      <c r="X425" s="1">
        <v>0.34375</v>
      </c>
      <c r="Y425" s="1">
        <v>0</v>
      </c>
      <c r="Z425" s="1">
        <v>0</v>
      </c>
      <c r="AA425" s="1"/>
      <c r="AB425" s="1">
        <v>0</v>
      </c>
      <c r="AC425" s="1">
        <v>0</v>
      </c>
      <c r="AD425" s="1">
        <v>0</v>
      </c>
      <c r="AE425" s="1">
        <v>0</v>
      </c>
      <c r="AF425" s="1">
        <v>67</v>
      </c>
      <c r="AG425" s="1">
        <v>0.652703621604527</v>
      </c>
      <c r="AH425" s="1">
        <v>-1.9660398237673102E-3</v>
      </c>
      <c r="AI425" s="1">
        <v>1.2419729775936399E-2</v>
      </c>
      <c r="AJ425" s="1">
        <v>0.111443841354901</v>
      </c>
      <c r="AK425" s="1">
        <v>-1.16434095227762</v>
      </c>
      <c r="AL425" s="1">
        <v>0.44776119402984998</v>
      </c>
      <c r="AM425" s="1">
        <v>16</v>
      </c>
      <c r="AN425" s="1">
        <v>0.55603501710135705</v>
      </c>
      <c r="AO425" s="1">
        <v>4.6709458258690199E-4</v>
      </c>
      <c r="AP425" s="1">
        <v>5.1634554794953999E-3</v>
      </c>
      <c r="AQ425" s="1">
        <v>7.1857188085085802E-2</v>
      </c>
      <c r="AR425" s="1">
        <v>0.104005090103735</v>
      </c>
      <c r="AS425" s="1">
        <v>0.5625</v>
      </c>
      <c r="AT425" s="1">
        <v>51</v>
      </c>
      <c r="AU425" s="1">
        <v>9.6668604503170094E-2</v>
      </c>
      <c r="AV425" s="1">
        <v>-2.7446428338006599E-3</v>
      </c>
      <c r="AW425" s="1">
        <v>7.2562742964410003E-3</v>
      </c>
      <c r="AX425" s="1">
        <v>8.5183767799041396E-2</v>
      </c>
      <c r="AY425" s="1">
        <v>-1.61101281659411</v>
      </c>
      <c r="AZ425" s="1">
        <v>0.41176470588235198</v>
      </c>
      <c r="BA425" s="1">
        <v>212</v>
      </c>
      <c r="BB425" s="1">
        <v>0</v>
      </c>
      <c r="BC425" s="1">
        <v>0.82020618556700997</v>
      </c>
      <c r="BD425" s="1">
        <f t="shared" si="17"/>
        <v>-0.72353758106383992</v>
      </c>
      <c r="BE425" s="1">
        <f t="shared" si="18"/>
        <v>-0.16750256396248298</v>
      </c>
      <c r="BF425">
        <f>VLOOKUP($B425,vols!$A$1:$E$506,4,0)</f>
        <v>393</v>
      </c>
      <c r="BG425">
        <f>VLOOKUP($B425,vols!$A$1:$E$506,5,0)</f>
        <v>416</v>
      </c>
    </row>
    <row r="426" spans="1:59" hidden="1" x14ac:dyDescent="0.15">
      <c r="A426">
        <v>326</v>
      </c>
      <c r="B426" t="s">
        <v>379</v>
      </c>
      <c r="D426" s="1">
        <v>235</v>
      </c>
      <c r="E426" s="1">
        <v>2.0886678216945702</v>
      </c>
      <c r="F426" s="1">
        <v>-1.7198707705750301E-3</v>
      </c>
      <c r="G426" s="1">
        <v>4.0689695400526998E-2</v>
      </c>
      <c r="H426" s="1">
        <v>0.20171686939997599</v>
      </c>
      <c r="I426" s="1">
        <v>-1.99512198217075</v>
      </c>
      <c r="J426" s="1">
        <v>0.50212765957446803</v>
      </c>
      <c r="K426" s="1">
        <v>141</v>
      </c>
      <c r="L426" s="1">
        <v>1.06855119598816</v>
      </c>
      <c r="M426" s="2">
        <v>-1.6809263247678399E-3</v>
      </c>
      <c r="N426" s="1">
        <v>2.05612561604415E-2</v>
      </c>
      <c r="O426" s="1">
        <v>0.14339196686161099</v>
      </c>
      <c r="P426" s="1">
        <v>-1.65288625980704</v>
      </c>
      <c r="Q426" s="1">
        <v>0.50354609929077998</v>
      </c>
      <c r="R426" s="1">
        <v>94</v>
      </c>
      <c r="S426" s="1">
        <v>1.02011662570641</v>
      </c>
      <c r="T426" s="1">
        <v>-1.77891557550852E-3</v>
      </c>
      <c r="U426" s="1">
        <v>2.0128439240085401E-2</v>
      </c>
      <c r="V426" s="1">
        <v>0.14187473080180699</v>
      </c>
      <c r="W426" s="1">
        <v>-1.1660931272772099</v>
      </c>
      <c r="X426" s="1">
        <v>0.5</v>
      </c>
      <c r="Y426" s="1">
        <v>114</v>
      </c>
      <c r="Z426" s="1">
        <v>1.1321203111278899</v>
      </c>
      <c r="AA426" s="1">
        <v>-1.57840866726383E-3</v>
      </c>
      <c r="AB426" s="1">
        <v>1.7955394517166601E-2</v>
      </c>
      <c r="AC426" s="1">
        <v>0.13399774071664999</v>
      </c>
      <c r="AD426" s="1">
        <v>-1.3310685571779199</v>
      </c>
      <c r="AE426" s="1">
        <v>0.48245614035087703</v>
      </c>
      <c r="AF426" s="1">
        <v>121</v>
      </c>
      <c r="AG426" s="1">
        <v>0.95654751056667597</v>
      </c>
      <c r="AH426" s="1">
        <v>-1.85198000755161E-3</v>
      </c>
      <c r="AI426" s="1">
        <v>2.2734300883360301E-2</v>
      </c>
      <c r="AJ426" s="1">
        <v>0.15077898024379999</v>
      </c>
      <c r="AK426" s="1">
        <v>-1.4862123390900099</v>
      </c>
      <c r="AL426" s="1">
        <v>0.52066115702479299</v>
      </c>
      <c r="AM426" s="1">
        <v>72</v>
      </c>
      <c r="AN426" s="1">
        <v>0.84537738811103202</v>
      </c>
      <c r="AO426" s="1">
        <v>-1.1259335063692501E-3</v>
      </c>
      <c r="AP426" s="1">
        <v>1.5796301131272599E-2</v>
      </c>
      <c r="AQ426" s="1">
        <v>0.12568333672875101</v>
      </c>
      <c r="AR426" s="1">
        <v>-0.64501161863282797</v>
      </c>
      <c r="AS426" s="1">
        <v>0.55555555555555503</v>
      </c>
      <c r="AT426" s="1">
        <v>163</v>
      </c>
      <c r="AU426" s="1">
        <v>1.24329043358354</v>
      </c>
      <c r="AV426" s="1">
        <v>-1.9838428879998199E-3</v>
      </c>
      <c r="AW426" s="1">
        <v>2.4893394269254299E-2</v>
      </c>
      <c r="AX426" s="1">
        <v>0.15777640593337899</v>
      </c>
      <c r="AY426" s="1">
        <v>-2.03694935218435</v>
      </c>
      <c r="AZ426" s="1">
        <v>0.47852760736196298</v>
      </c>
      <c r="BA426" s="1">
        <v>778</v>
      </c>
      <c r="BB426" s="1">
        <v>0</v>
      </c>
      <c r="BC426" s="1">
        <v>2.0012121212121201</v>
      </c>
      <c r="BD426" s="1">
        <f t="shared" si="17"/>
        <v>-0.75792168762858014</v>
      </c>
      <c r="BE426" s="1">
        <f t="shared" si="18"/>
        <v>-1.044664610645444</v>
      </c>
      <c r="BF426">
        <f>VLOOKUP($B426,vols!$A$1:$E$506,4,0)</f>
        <v>464</v>
      </c>
      <c r="BG426">
        <f>VLOOKUP($B426,vols!$A$1:$E$506,5,0)</f>
        <v>1</v>
      </c>
    </row>
    <row r="427" spans="1:59" hidden="1" x14ac:dyDescent="0.15">
      <c r="A427">
        <v>400</v>
      </c>
      <c r="B427" t="s">
        <v>453</v>
      </c>
      <c r="D427" s="1">
        <v>249</v>
      </c>
      <c r="E427" s="1">
        <v>1.27107807812302</v>
      </c>
      <c r="F427" s="1">
        <v>-2.1593412038456699E-3</v>
      </c>
      <c r="G427" s="1">
        <v>3.4718311748046897E-2</v>
      </c>
      <c r="H427" s="1">
        <v>0.18632850492623701</v>
      </c>
      <c r="I427" s="1">
        <v>-2.8856344871678399</v>
      </c>
      <c r="J427" s="1">
        <v>0.41365461847389501</v>
      </c>
      <c r="K427" s="1">
        <v>139</v>
      </c>
      <c r="L427" s="1">
        <v>0.70972082762451705</v>
      </c>
      <c r="M427" s="2">
        <v>-1.74389165398205E-3</v>
      </c>
      <c r="N427" s="1">
        <v>1.46921713497717E-2</v>
      </c>
      <c r="O427" s="1">
        <v>0.121211267420862</v>
      </c>
      <c r="P427" s="1">
        <v>-1.9998218405047801</v>
      </c>
      <c r="Q427" s="1">
        <v>0.47482014388489202</v>
      </c>
      <c r="R427" s="1">
        <v>110</v>
      </c>
      <c r="S427" s="1">
        <v>0.56135725049850704</v>
      </c>
      <c r="T427" s="1">
        <v>-2.6843183623097098E-3</v>
      </c>
      <c r="U427" s="1">
        <v>2.0026140398275102E-2</v>
      </c>
      <c r="V427" s="1">
        <v>0.141513746322663</v>
      </c>
      <c r="W427" s="1">
        <v>-2.0865465548542201</v>
      </c>
      <c r="X427" s="1">
        <v>0.33636363636363598</v>
      </c>
      <c r="Y427" s="1">
        <v>120</v>
      </c>
      <c r="Z427" s="1">
        <v>0.671096593398955</v>
      </c>
      <c r="AA427" s="1">
        <v>-2.2778074607229101E-3</v>
      </c>
      <c r="AB427" s="1">
        <v>1.65249187679107E-2</v>
      </c>
      <c r="AC427" s="1">
        <v>0.128549285365227</v>
      </c>
      <c r="AD427" s="1">
        <v>-2.1263198353079802</v>
      </c>
      <c r="AE427" s="1">
        <v>0.38333333333333303</v>
      </c>
      <c r="AF427" s="1">
        <v>129</v>
      </c>
      <c r="AG427" s="1">
        <v>0.59998148472406898</v>
      </c>
      <c r="AH427" s="1">
        <v>-2.0491400346575399E-3</v>
      </c>
      <c r="AI427" s="1">
        <v>1.81933929801361E-2</v>
      </c>
      <c r="AJ427" s="1">
        <v>0.13488288616476199</v>
      </c>
      <c r="AK427" s="1">
        <v>-1.9597672617112301</v>
      </c>
      <c r="AL427" s="1">
        <v>0.44186046511627902</v>
      </c>
      <c r="AM427" s="1">
        <v>62</v>
      </c>
      <c r="AN427" s="1">
        <v>0.339079797944906</v>
      </c>
      <c r="AO427" s="1">
        <v>-1.7516202908245499E-3</v>
      </c>
      <c r="AP427" s="1">
        <v>9.27615996972035E-3</v>
      </c>
      <c r="AQ427" s="1">
        <v>9.6312823495733696E-2</v>
      </c>
      <c r="AR427" s="1">
        <v>-1.1275804621793999</v>
      </c>
      <c r="AS427" s="1">
        <v>0.45161290322580599</v>
      </c>
      <c r="AT427" s="1">
        <v>187</v>
      </c>
      <c r="AU427" s="1">
        <v>0.93199828017811903</v>
      </c>
      <c r="AV427" s="1">
        <v>-2.2945213996066901E-3</v>
      </c>
      <c r="AW427" s="1">
        <v>2.54421517783265E-2</v>
      </c>
      <c r="AX427" s="1">
        <v>0.159505961576132</v>
      </c>
      <c r="AY427" s="1">
        <v>-2.6900279932274098</v>
      </c>
      <c r="AZ427" s="1">
        <v>0.40106951871657698</v>
      </c>
      <c r="BA427" s="1">
        <v>784</v>
      </c>
      <c r="BB427" s="1">
        <v>0</v>
      </c>
      <c r="BC427" s="1">
        <v>1.7066316972648901</v>
      </c>
      <c r="BD427" s="1">
        <f t="shared" si="17"/>
        <v>-0.77463341708677103</v>
      </c>
      <c r="BE427" s="1">
        <f t="shared" si="18"/>
        <v>-1.1066502125408211</v>
      </c>
      <c r="BF427">
        <f>VLOOKUP($B427,vols!$A$1:$E$506,4,0)</f>
        <v>436</v>
      </c>
      <c r="BG427">
        <f>VLOOKUP($B427,vols!$A$1:$E$506,5,0)</f>
        <v>448</v>
      </c>
    </row>
    <row r="428" spans="1:59" hidden="1" x14ac:dyDescent="0.15">
      <c r="A428">
        <v>301</v>
      </c>
      <c r="B428" t="s">
        <v>354</v>
      </c>
      <c r="D428" s="1">
        <v>64</v>
      </c>
      <c r="E428" s="1">
        <v>0.44118639275932298</v>
      </c>
      <c r="F428" s="1">
        <v>-4.9338760854684997E-3</v>
      </c>
      <c r="G428" s="1">
        <v>2.9297086441643101E-2</v>
      </c>
      <c r="H428" s="1">
        <v>0.17116391687982299</v>
      </c>
      <c r="I428" s="1">
        <v>-1.81600303995588</v>
      </c>
      <c r="J428" s="1">
        <v>0.375</v>
      </c>
      <c r="K428" s="1">
        <v>29</v>
      </c>
      <c r="L428" s="1">
        <v>0.17662319400357299</v>
      </c>
      <c r="M428" s="2">
        <v>-6.0981697394733303E-3</v>
      </c>
      <c r="N428" s="1">
        <v>1.00880460129636E-2</v>
      </c>
      <c r="O428" s="1">
        <v>0.100439265294822</v>
      </c>
      <c r="P428" s="1">
        <v>-1.7000199294971901</v>
      </c>
      <c r="Q428" s="1">
        <v>0.27586206896551702</v>
      </c>
      <c r="R428" s="1">
        <v>35</v>
      </c>
      <c r="S428" s="1">
        <v>0.26456319875575002</v>
      </c>
      <c r="T428" s="1">
        <v>-4.00244116226462E-3</v>
      </c>
      <c r="U428" s="1">
        <v>1.9209040428679401E-2</v>
      </c>
      <c r="V428" s="1">
        <v>0.13859668260344199</v>
      </c>
      <c r="W428" s="1">
        <v>-1.01074165736043</v>
      </c>
      <c r="X428" s="1">
        <v>0.45714285714285702</v>
      </c>
      <c r="Y428" s="1">
        <v>0</v>
      </c>
      <c r="Z428" s="1">
        <v>0</v>
      </c>
      <c r="AA428" s="1"/>
      <c r="AB428" s="1">
        <v>0</v>
      </c>
      <c r="AC428" s="1">
        <v>0</v>
      </c>
      <c r="AD428" s="1">
        <v>0</v>
      </c>
      <c r="AE428" s="1">
        <v>0</v>
      </c>
      <c r="AF428" s="1">
        <v>64</v>
      </c>
      <c r="AG428" s="1">
        <v>0.44118639275932298</v>
      </c>
      <c r="AH428" s="1">
        <v>-4.9338760854684997E-3</v>
      </c>
      <c r="AI428" s="1">
        <v>2.9297086441643101E-2</v>
      </c>
      <c r="AJ428" s="1">
        <v>0.17116391687982299</v>
      </c>
      <c r="AK428" s="1">
        <v>-1.81600303995588</v>
      </c>
      <c r="AL428" s="1">
        <v>0.375</v>
      </c>
      <c r="AM428" s="1">
        <v>13</v>
      </c>
      <c r="AN428" s="1">
        <v>0.27908746409976498</v>
      </c>
      <c r="AO428" s="1">
        <v>-5.5705517461128598E-3</v>
      </c>
      <c r="AP428" s="1">
        <v>6.45509632995996E-3</v>
      </c>
      <c r="AQ428" s="1">
        <v>8.0343614120600496E-2</v>
      </c>
      <c r="AR428" s="1">
        <v>-0.90134323047460496</v>
      </c>
      <c r="AS428" s="1">
        <v>0.30769230769230699</v>
      </c>
      <c r="AT428" s="1">
        <v>51</v>
      </c>
      <c r="AU428" s="1">
        <v>0.16209892865955799</v>
      </c>
      <c r="AV428" s="1">
        <v>-4.76834041370096E-3</v>
      </c>
      <c r="AW428" s="1">
        <v>2.28419901116831E-2</v>
      </c>
      <c r="AX428" s="1">
        <v>0.151135667900344</v>
      </c>
      <c r="AY428" s="1">
        <v>-1.57750333853856</v>
      </c>
      <c r="AZ428" s="1">
        <v>0.39215686274509798</v>
      </c>
      <c r="BA428" s="1">
        <v>189</v>
      </c>
      <c r="BB428" s="1">
        <v>0</v>
      </c>
      <c r="BC428" s="1">
        <v>0.96735537190082599</v>
      </c>
      <c r="BD428" s="1">
        <f t="shared" si="17"/>
        <v>-0.80525644324126799</v>
      </c>
      <c r="BE428" s="1">
        <f t="shared" si="18"/>
        <v>-0.52616897914150296</v>
      </c>
      <c r="BF428">
        <f>VLOOKUP($B428,vols!$A$1:$E$506,4,0)</f>
        <v>59</v>
      </c>
      <c r="BG428">
        <f>VLOOKUP($B428,vols!$A$1:$E$506,5,0)</f>
        <v>69</v>
      </c>
    </row>
    <row r="429" spans="1:59" hidden="1" x14ac:dyDescent="0.15">
      <c r="A429">
        <v>398</v>
      </c>
      <c r="B429" t="s">
        <v>451</v>
      </c>
      <c r="D429" s="1">
        <v>170</v>
      </c>
      <c r="E429" s="1">
        <v>3.7355346045682301</v>
      </c>
      <c r="F429" s="1">
        <v>-2.3634281576978299E-3</v>
      </c>
      <c r="G429" s="1">
        <v>0.12433379443663301</v>
      </c>
      <c r="H429" s="1">
        <v>0.35260997495339402</v>
      </c>
      <c r="I429" s="1">
        <v>-1.1327511614035499</v>
      </c>
      <c r="J429" s="1">
        <v>0.50588235294117601</v>
      </c>
      <c r="K429" s="1">
        <v>93</v>
      </c>
      <c r="L429" s="1">
        <v>3.3578838191043898</v>
      </c>
      <c r="M429" s="2">
        <v>-1.6499747795031799E-3</v>
      </c>
      <c r="N429" s="1">
        <v>4.9366225175349998E-2</v>
      </c>
      <c r="O429" s="1">
        <v>0.22218511465746299</v>
      </c>
      <c r="P429" s="1">
        <v>-0.69062976937209597</v>
      </c>
      <c r="Q429" s="1">
        <v>0.59139784946236496</v>
      </c>
      <c r="R429" s="1">
        <v>77</v>
      </c>
      <c r="S429" s="1">
        <v>0.37765078546383701</v>
      </c>
      <c r="T429" s="1">
        <v>-3.23646979154129E-3</v>
      </c>
      <c r="U429" s="1">
        <v>7.4967569261283104E-2</v>
      </c>
      <c r="V429" s="1">
        <v>0.27380206219326197</v>
      </c>
      <c r="W429" s="1">
        <v>-0.89835592247482599</v>
      </c>
      <c r="X429" s="1">
        <v>0.40259740259740201</v>
      </c>
      <c r="Y429" s="1">
        <v>50</v>
      </c>
      <c r="Z429" s="1">
        <v>2.0415828136104701</v>
      </c>
      <c r="AA429" s="1">
        <v>-1.7310265090497801E-4</v>
      </c>
      <c r="AB429" s="1">
        <v>3.4818355856313599E-2</v>
      </c>
      <c r="AC429" s="1">
        <v>0.186596773434895</v>
      </c>
      <c r="AD429" s="1">
        <v>-4.5456466037465497E-2</v>
      </c>
      <c r="AE429" s="1">
        <v>0.6</v>
      </c>
      <c r="AF429" s="1">
        <v>120</v>
      </c>
      <c r="AG429" s="1">
        <v>1.6939517909577499</v>
      </c>
      <c r="AH429" s="1">
        <v>-3.2578110729715899E-3</v>
      </c>
      <c r="AI429" s="1">
        <v>8.9515438580319504E-2</v>
      </c>
      <c r="AJ429" s="1">
        <v>0.29919130766170199</v>
      </c>
      <c r="AK429" s="1">
        <v>-1.3066466797178</v>
      </c>
      <c r="AL429" s="1">
        <v>0.46666666666666601</v>
      </c>
      <c r="AM429" s="1">
        <v>49</v>
      </c>
      <c r="AN429" s="1">
        <v>1.00563479405152</v>
      </c>
      <c r="AO429" s="1">
        <v>-2.48593256030725E-3</v>
      </c>
      <c r="AP429" s="1">
        <v>2.9195793362388499E-2</v>
      </c>
      <c r="AQ429" s="1">
        <v>0.17086776572071299</v>
      </c>
      <c r="AR429" s="1">
        <v>-0.71289452952851096</v>
      </c>
      <c r="AS429" s="1">
        <v>0.51020408163265296</v>
      </c>
      <c r="AT429" s="1">
        <v>121</v>
      </c>
      <c r="AU429" s="1">
        <v>2.7298998105167001</v>
      </c>
      <c r="AV429" s="1">
        <v>-2.3134055266323199E-3</v>
      </c>
      <c r="AW429" s="1">
        <v>9.5138001074244694E-2</v>
      </c>
      <c r="AX429" s="1">
        <v>0.30844448621144799</v>
      </c>
      <c r="AY429" s="1">
        <v>-0.90002796485578596</v>
      </c>
      <c r="AZ429" s="1">
        <v>0.504132231404958</v>
      </c>
      <c r="BA429" s="1">
        <v>562</v>
      </c>
      <c r="BB429" s="1">
        <v>0</v>
      </c>
      <c r="BC429" s="1">
        <v>3.56162790697674</v>
      </c>
      <c r="BD429" s="1">
        <f t="shared" si="17"/>
        <v>-0.83172809646003998</v>
      </c>
      <c r="BE429" s="1">
        <f t="shared" si="18"/>
        <v>-1.8676761160189901</v>
      </c>
      <c r="BF429">
        <f>VLOOKUP($B429,vols!$A$1:$E$506,4,0)</f>
        <v>105</v>
      </c>
      <c r="BG429">
        <f>VLOOKUP($B429,vols!$A$1:$E$506,5,0)</f>
        <v>139</v>
      </c>
    </row>
    <row r="430" spans="1:59" hidden="1" x14ac:dyDescent="0.15">
      <c r="A430">
        <v>136</v>
      </c>
      <c r="B430" t="s">
        <v>189</v>
      </c>
      <c r="D430" s="1">
        <v>239</v>
      </c>
      <c r="E430" s="1">
        <v>3.4564903585403002</v>
      </c>
      <c r="F430" s="1">
        <v>-3.0855420288955302E-3</v>
      </c>
      <c r="G430" s="1">
        <v>9.85463890069153E-2</v>
      </c>
      <c r="H430" s="1">
        <v>0.31392099166337201</v>
      </c>
      <c r="I430" s="1">
        <v>-2.3393115541142699</v>
      </c>
      <c r="J430" s="1">
        <v>0.45606694560669397</v>
      </c>
      <c r="K430" s="1">
        <v>120</v>
      </c>
      <c r="L430" s="1">
        <v>3.1678303484689501</v>
      </c>
      <c r="M430" s="2">
        <v>-2.0328205170319102E-3</v>
      </c>
      <c r="N430" s="1">
        <v>4.24935181874058E-2</v>
      </c>
      <c r="O430" s="1">
        <v>0.20613955997674399</v>
      </c>
      <c r="P430" s="1">
        <v>-1.18336559014363</v>
      </c>
      <c r="Q430" s="1">
        <v>0.51666666666666605</v>
      </c>
      <c r="R430" s="1">
        <v>119</v>
      </c>
      <c r="S430" s="1">
        <v>0.288660010071357</v>
      </c>
      <c r="T430" s="1">
        <v>-4.1561062782483798E-3</v>
      </c>
      <c r="U430" s="1">
        <v>5.6052870819509402E-2</v>
      </c>
      <c r="V430" s="1">
        <v>0.23675487496461201</v>
      </c>
      <c r="W430" s="1">
        <v>-2.0714274242784199</v>
      </c>
      <c r="X430" s="1">
        <v>0.39495798319327702</v>
      </c>
      <c r="Y430" s="1">
        <v>120</v>
      </c>
      <c r="Z430" s="1">
        <v>2.0911823415266699</v>
      </c>
      <c r="AA430" s="1">
        <v>-3.1924861309982999E-3</v>
      </c>
      <c r="AB430" s="1">
        <v>4.9157531693482498E-2</v>
      </c>
      <c r="AC430" s="1">
        <v>0.221714978505022</v>
      </c>
      <c r="AD430" s="1">
        <v>-1.7134875241646801</v>
      </c>
      <c r="AE430" s="1">
        <v>0.46666666666666601</v>
      </c>
      <c r="AF430" s="1">
        <v>119</v>
      </c>
      <c r="AG430" s="1">
        <v>1.36530801701363</v>
      </c>
      <c r="AH430" s="1">
        <v>-2.9785979267927701E-3</v>
      </c>
      <c r="AI430" s="1">
        <v>4.9388857313432698E-2</v>
      </c>
      <c r="AJ430" s="1">
        <v>0.222236039636762</v>
      </c>
      <c r="AK430" s="1">
        <v>-1.59494001903418</v>
      </c>
      <c r="AL430" s="1">
        <v>0.44537815126050401</v>
      </c>
      <c r="AM430" s="1">
        <v>70</v>
      </c>
      <c r="AN430" s="1">
        <v>1.4887013735285699</v>
      </c>
      <c r="AO430" s="1">
        <v>-2.1033907157743102E-3</v>
      </c>
      <c r="AP430" s="1">
        <v>2.9580126798787802E-2</v>
      </c>
      <c r="AQ430" s="1">
        <v>0.17198874032560299</v>
      </c>
      <c r="AR430" s="1">
        <v>-0.85608714748103198</v>
      </c>
      <c r="AS430" s="1">
        <v>0.51428571428571401</v>
      </c>
      <c r="AT430" s="1">
        <v>169</v>
      </c>
      <c r="AU430" s="1">
        <v>1.9677889850117301</v>
      </c>
      <c r="AV430" s="1">
        <v>-3.4947717426960499E-3</v>
      </c>
      <c r="AW430" s="1">
        <v>6.8966262208127405E-2</v>
      </c>
      <c r="AX430" s="1">
        <v>0.262614284090046</v>
      </c>
      <c r="AY430" s="1">
        <v>-2.2356805716311299</v>
      </c>
      <c r="AZ430" s="1">
        <v>0.43195266272189298</v>
      </c>
      <c r="BA430" s="1">
        <v>757</v>
      </c>
      <c r="BB430" s="1">
        <v>0</v>
      </c>
      <c r="BC430" s="1">
        <v>2.8613518197573602</v>
      </c>
      <c r="BD430" s="1">
        <f t="shared" si="17"/>
        <v>-0.89356283474563014</v>
      </c>
      <c r="BE430" s="1">
        <f t="shared" si="18"/>
        <v>-1.4960438027437302</v>
      </c>
      <c r="BF430">
        <f>VLOOKUP($B430,vols!$A$1:$E$506,4,0)</f>
        <v>294</v>
      </c>
      <c r="BG430">
        <f>VLOOKUP($B430,vols!$A$1:$E$506,5,0)</f>
        <v>291</v>
      </c>
    </row>
    <row r="431" spans="1:59" hidden="1" x14ac:dyDescent="0.15">
      <c r="A431">
        <v>279</v>
      </c>
      <c r="B431" t="s">
        <v>332</v>
      </c>
      <c r="D431" s="1">
        <v>89</v>
      </c>
      <c r="E431" s="1">
        <v>1.4577370020851099</v>
      </c>
      <c r="F431" s="1">
        <v>-3.3641527773491998E-3</v>
      </c>
      <c r="G431" s="1">
        <v>5.0527589107878697E-2</v>
      </c>
      <c r="H431" s="1">
        <v>0.22478342712014701</v>
      </c>
      <c r="I431" s="1">
        <v>-1.33199142401207</v>
      </c>
      <c r="J431" s="1">
        <v>0.46067415730337002</v>
      </c>
      <c r="K431" s="1">
        <v>49</v>
      </c>
      <c r="L431" s="1">
        <v>1.4818727853921101</v>
      </c>
      <c r="M431" s="2">
        <v>-2.67851781412913E-3</v>
      </c>
      <c r="N431" s="1">
        <v>1.4958669009729499E-2</v>
      </c>
      <c r="O431" s="1">
        <v>0.122305637685797</v>
      </c>
      <c r="P431" s="1">
        <v>-1.0731097550016599</v>
      </c>
      <c r="Q431" s="1">
        <v>0.55102040816326503</v>
      </c>
      <c r="R431" s="1">
        <v>40</v>
      </c>
      <c r="S431" s="1">
        <v>-2.41357833069951E-2</v>
      </c>
      <c r="T431" s="1">
        <v>-4.2040556072937803E-3</v>
      </c>
      <c r="U431" s="1">
        <v>3.5568920098149201E-2</v>
      </c>
      <c r="V431" s="1">
        <v>0.18859724308204801</v>
      </c>
      <c r="W431" s="1">
        <v>-0.89164730906799705</v>
      </c>
      <c r="X431" s="1">
        <v>0.35</v>
      </c>
      <c r="Y431" s="1">
        <v>0</v>
      </c>
      <c r="Z431" s="1">
        <v>0</v>
      </c>
      <c r="AA431" s="1"/>
      <c r="AB431" s="1">
        <v>0</v>
      </c>
      <c r="AC431" s="1">
        <v>0</v>
      </c>
      <c r="AD431" s="1">
        <v>0</v>
      </c>
      <c r="AE431" s="1">
        <v>0</v>
      </c>
      <c r="AF431" s="1">
        <v>89</v>
      </c>
      <c r="AG431" s="1">
        <v>1.4577370020851099</v>
      </c>
      <c r="AH431" s="1">
        <v>-3.3641527773491998E-3</v>
      </c>
      <c r="AI431" s="1">
        <v>5.0527589107878697E-2</v>
      </c>
      <c r="AJ431" s="1">
        <v>0.22478342712014701</v>
      </c>
      <c r="AK431" s="1">
        <v>-1.33199142401207</v>
      </c>
      <c r="AL431" s="1">
        <v>0.46067415730337002</v>
      </c>
      <c r="AM431" s="1">
        <v>24</v>
      </c>
      <c r="AN431" s="1">
        <v>-4.1405561295311998E-2</v>
      </c>
      <c r="AO431" s="1">
        <v>-6.2902464006243299E-3</v>
      </c>
      <c r="AP431" s="1">
        <v>1.0935040631599899E-2</v>
      </c>
      <c r="AQ431" s="1">
        <v>0.10457074462582699</v>
      </c>
      <c r="AR431" s="1">
        <v>-1.4436725506274899</v>
      </c>
      <c r="AS431" s="1">
        <v>0.375</v>
      </c>
      <c r="AT431" s="1">
        <v>65</v>
      </c>
      <c r="AU431" s="1">
        <v>1.4991425633804301</v>
      </c>
      <c r="AV431" s="1">
        <v>-2.2837489779860801E-3</v>
      </c>
      <c r="AW431" s="1">
        <v>3.9592548476278799E-2</v>
      </c>
      <c r="AX431" s="1">
        <v>0.19897876388267799</v>
      </c>
      <c r="AY431" s="1">
        <v>-0.74602777036357604</v>
      </c>
      <c r="AZ431" s="1">
        <v>0.492307692307692</v>
      </c>
      <c r="BA431" s="1">
        <v>283</v>
      </c>
      <c r="BB431" s="1">
        <v>0</v>
      </c>
      <c r="BC431" s="1">
        <v>2.4049999999999998</v>
      </c>
      <c r="BD431" s="1">
        <f t="shared" si="17"/>
        <v>-0.90585743661956974</v>
      </c>
      <c r="BE431" s="1">
        <f t="shared" si="18"/>
        <v>-0.94726299791488988</v>
      </c>
      <c r="BF431">
        <f>VLOOKUP($B431,vols!$A$1:$E$506,4,0)</f>
        <v>149</v>
      </c>
      <c r="BG431">
        <f>VLOOKUP($B431,vols!$A$1:$E$506,5,0)</f>
        <v>149</v>
      </c>
    </row>
    <row r="432" spans="1:59" hidden="1" x14ac:dyDescent="0.15">
      <c r="A432">
        <v>334</v>
      </c>
      <c r="B432" t="s">
        <v>387</v>
      </c>
      <c r="D432" s="1">
        <v>220</v>
      </c>
      <c r="E432" s="1">
        <v>4.0604195343023797</v>
      </c>
      <c r="F432" s="1">
        <v>-1.6330469514405799E-3</v>
      </c>
      <c r="G432" s="1">
        <v>5.0429094223450301E-2</v>
      </c>
      <c r="H432" s="1">
        <v>0.22456423184347499</v>
      </c>
      <c r="I432" s="1">
        <v>-1.5998555351742001</v>
      </c>
      <c r="J432" s="1">
        <v>0.5</v>
      </c>
      <c r="K432" s="1">
        <v>131</v>
      </c>
      <c r="L432" s="1">
        <v>2.7633174311250301</v>
      </c>
      <c r="M432" s="2">
        <v>-1.02736947345833E-3</v>
      </c>
      <c r="N432" s="1">
        <v>2.2330688561005198E-2</v>
      </c>
      <c r="O432" s="1">
        <v>0.14943456280594899</v>
      </c>
      <c r="P432" s="1">
        <v>-0.90063100862288603</v>
      </c>
      <c r="Q432" s="1">
        <v>0.53435114503816705</v>
      </c>
      <c r="R432" s="1">
        <v>89</v>
      </c>
      <c r="S432" s="1">
        <v>1.29710210317735</v>
      </c>
      <c r="T432" s="1">
        <v>-2.5245497561110701E-3</v>
      </c>
      <c r="U432" s="1">
        <v>2.8098405662445099E-2</v>
      </c>
      <c r="V432" s="1">
        <v>0.167625790564713</v>
      </c>
      <c r="W432" s="1">
        <v>-1.3403959351180099</v>
      </c>
      <c r="X432" s="1">
        <v>0.449438202247191</v>
      </c>
      <c r="Y432" s="1">
        <v>102</v>
      </c>
      <c r="Z432" s="1">
        <v>1.8663835890629099</v>
      </c>
      <c r="AA432" s="1">
        <v>-1.3126024562342901E-3</v>
      </c>
      <c r="AB432" s="1">
        <v>2.5158092818661801E-2</v>
      </c>
      <c r="AC432" s="1">
        <v>0.15861302852748799</v>
      </c>
      <c r="AD432" s="1">
        <v>-0.844101217780452</v>
      </c>
      <c r="AE432" s="1">
        <v>0.539215686274509</v>
      </c>
      <c r="AF432" s="1">
        <v>118</v>
      </c>
      <c r="AG432" s="1">
        <v>2.19403594523946</v>
      </c>
      <c r="AH432" s="1">
        <v>-1.91004134560194E-3</v>
      </c>
      <c r="AI432" s="1">
        <v>2.5271001404788499E-2</v>
      </c>
      <c r="AJ432" s="1">
        <v>0.158968554767251</v>
      </c>
      <c r="AK432" s="1">
        <v>-1.4177953565157499</v>
      </c>
      <c r="AL432" s="1">
        <v>0.46610169491525399</v>
      </c>
      <c r="AM432" s="1">
        <v>70</v>
      </c>
      <c r="AN432" s="1">
        <v>1.9656902734794499</v>
      </c>
      <c r="AO432" s="1">
        <v>-1.4028907762788101E-3</v>
      </c>
      <c r="AP432" s="1">
        <v>2.0380843599105299E-2</v>
      </c>
      <c r="AQ432" s="1">
        <v>0.142761492003639</v>
      </c>
      <c r="AR432" s="1">
        <v>-0.68787705256690002</v>
      </c>
      <c r="AS432" s="1">
        <v>0.51428571428571401</v>
      </c>
      <c r="AT432" s="1">
        <v>150</v>
      </c>
      <c r="AU432" s="1">
        <v>2.0947292608229202</v>
      </c>
      <c r="AV432" s="1">
        <v>-1.7404531665160699E-3</v>
      </c>
      <c r="AW432" s="1">
        <v>3.0048250624345001E-2</v>
      </c>
      <c r="AX432" s="1">
        <v>0.17334431235072301</v>
      </c>
      <c r="AY432" s="1">
        <v>-1.5060659991497001</v>
      </c>
      <c r="AZ432" s="1">
        <v>0.49333333333333301</v>
      </c>
      <c r="BA432" s="1">
        <v>735</v>
      </c>
      <c r="BB432" s="1">
        <v>0</v>
      </c>
      <c r="BC432" s="1">
        <v>3.02326461131076</v>
      </c>
      <c r="BD432" s="1">
        <f t="shared" si="17"/>
        <v>-0.92853535048783975</v>
      </c>
      <c r="BE432" s="1">
        <f t="shared" si="18"/>
        <v>-0.82922866607129997</v>
      </c>
      <c r="BF432">
        <f>VLOOKUP($B432,vols!$A$1:$E$506,4,0)</f>
        <v>428</v>
      </c>
      <c r="BG432">
        <f>VLOOKUP($B432,vols!$A$1:$E$506,5,0)</f>
        <v>462</v>
      </c>
    </row>
    <row r="433" spans="1:59" hidden="1" x14ac:dyDescent="0.15">
      <c r="A433">
        <v>52</v>
      </c>
      <c r="B433" t="s">
        <v>105</v>
      </c>
      <c r="D433" s="1">
        <v>235</v>
      </c>
      <c r="E433" s="1">
        <v>4.0662765620931003</v>
      </c>
      <c r="F433" s="1">
        <v>-4.3293416528855898E-3</v>
      </c>
      <c r="G433" s="1">
        <v>0.11550725543794001</v>
      </c>
      <c r="H433" s="1">
        <v>0.33986358357132102</v>
      </c>
      <c r="I433" s="1">
        <v>-2.98080169734523</v>
      </c>
      <c r="J433" s="1">
        <v>0.45957446808510599</v>
      </c>
      <c r="K433" s="1">
        <v>130</v>
      </c>
      <c r="L433" s="1">
        <v>2.4028965804347999</v>
      </c>
      <c r="M433" s="2">
        <v>-3.4055097121356501E-3</v>
      </c>
      <c r="N433" s="1">
        <v>4.6574386456889202E-2</v>
      </c>
      <c r="O433" s="1">
        <v>0.21581099707125501</v>
      </c>
      <c r="P433" s="1">
        <v>-2.0514073359823302</v>
      </c>
      <c r="Q433" s="1">
        <v>0.47692307692307601</v>
      </c>
      <c r="R433" s="1">
        <v>105</v>
      </c>
      <c r="S433" s="1">
        <v>1.6633799816582899</v>
      </c>
      <c r="T433" s="1">
        <v>-5.4841315788230196E-3</v>
      </c>
      <c r="U433" s="1">
        <v>6.8932868981051304E-2</v>
      </c>
      <c r="V433" s="1">
        <v>0.26255069792527902</v>
      </c>
      <c r="W433" s="1">
        <v>-2.17234114669888</v>
      </c>
      <c r="X433" s="1">
        <v>0.43809523809523798</v>
      </c>
      <c r="Y433" s="1">
        <v>112</v>
      </c>
      <c r="Z433" s="1">
        <v>1.9731571653444699</v>
      </c>
      <c r="AA433" s="1">
        <v>-5.7277370047971099E-3</v>
      </c>
      <c r="AB433" s="1">
        <v>4.9860938578182898E-2</v>
      </c>
      <c r="AC433" s="1">
        <v>0.22329563045026801</v>
      </c>
      <c r="AD433" s="1">
        <v>-2.8472514497952801</v>
      </c>
      <c r="AE433" s="1">
        <v>0.49107142857142799</v>
      </c>
      <c r="AF433" s="1">
        <v>123</v>
      </c>
      <c r="AG433" s="1">
        <v>2.0931193967486301</v>
      </c>
      <c r="AH433" s="1">
        <v>-3.06737511579471E-3</v>
      </c>
      <c r="AI433" s="1">
        <v>6.5646316859757706E-2</v>
      </c>
      <c r="AJ433" s="1">
        <v>0.25621537202080102</v>
      </c>
      <c r="AK433" s="1">
        <v>-1.4725390450504201</v>
      </c>
      <c r="AL433" s="1">
        <v>0.430894308943089</v>
      </c>
      <c r="AM433" s="1">
        <v>65</v>
      </c>
      <c r="AN433" s="1">
        <v>0.80656496869259597</v>
      </c>
      <c r="AO433" s="1">
        <v>-5.5844304317179102E-3</v>
      </c>
      <c r="AP433" s="1">
        <v>3.1488754956382002E-2</v>
      </c>
      <c r="AQ433" s="1">
        <v>0.177450711343691</v>
      </c>
      <c r="AR433" s="1">
        <v>-2.0455707126392899</v>
      </c>
      <c r="AS433" s="1">
        <v>0.46153846153846101</v>
      </c>
      <c r="AT433" s="1">
        <v>170</v>
      </c>
      <c r="AU433" s="1">
        <v>3.2597115934005001</v>
      </c>
      <c r="AV433" s="1">
        <v>-3.8466151994885501E-3</v>
      </c>
      <c r="AW433" s="1">
        <v>8.4018500481558497E-2</v>
      </c>
      <c r="AX433" s="1">
        <v>0.28985944952952297</v>
      </c>
      <c r="AY433" s="1">
        <v>-2.2427351247948502</v>
      </c>
      <c r="AZ433" s="1">
        <v>0.45882352941176402</v>
      </c>
      <c r="BA433" s="1">
        <v>757</v>
      </c>
      <c r="BB433" s="1">
        <v>0</v>
      </c>
      <c r="BC433" s="1">
        <v>4.1909492273730597</v>
      </c>
      <c r="BD433" s="1">
        <f t="shared" si="17"/>
        <v>-0.93123763397255965</v>
      </c>
      <c r="BE433" s="1">
        <f t="shared" si="18"/>
        <v>-2.0978298306244296</v>
      </c>
      <c r="BF433">
        <f>VLOOKUP($B433,vols!$A$1:$E$506,4,0)</f>
        <v>103</v>
      </c>
      <c r="BG433">
        <f>VLOOKUP($B433,vols!$A$1:$E$506,5,0)</f>
        <v>158</v>
      </c>
    </row>
    <row r="434" spans="1:59" hidden="1" x14ac:dyDescent="0.15">
      <c r="A434">
        <v>139</v>
      </c>
      <c r="B434" t="s">
        <v>192</v>
      </c>
      <c r="D434" s="1">
        <v>62</v>
      </c>
      <c r="E434" s="1">
        <v>1.32397828227438</v>
      </c>
      <c r="F434" s="1">
        <v>-2.4752360686516399E-3</v>
      </c>
      <c r="G434" s="1">
        <v>1.28817089563346E-2</v>
      </c>
      <c r="H434" s="1">
        <v>0.113497616522703</v>
      </c>
      <c r="I434" s="1">
        <v>-1.3521397273193201</v>
      </c>
      <c r="J434" s="1">
        <v>0.43548387096774099</v>
      </c>
      <c r="K434" s="1">
        <v>37</v>
      </c>
      <c r="L434" s="1">
        <v>1.13362425822201</v>
      </c>
      <c r="M434" s="2">
        <v>-1.7289243651773601E-3</v>
      </c>
      <c r="N434" s="1">
        <v>4.83901535963109E-3</v>
      </c>
      <c r="O434" s="1">
        <v>6.9563031558659699E-2</v>
      </c>
      <c r="P434" s="1">
        <v>-0.91960054181392203</v>
      </c>
      <c r="Q434" s="1">
        <v>0.48648648648648601</v>
      </c>
      <c r="R434" s="1">
        <v>25</v>
      </c>
      <c r="S434" s="1">
        <v>0.19035402405236701</v>
      </c>
      <c r="T434" s="1">
        <v>-3.5797773897935699E-3</v>
      </c>
      <c r="U434" s="1">
        <v>8.0426935967035894E-3</v>
      </c>
      <c r="V434" s="1">
        <v>8.9681065987774602E-2</v>
      </c>
      <c r="W434" s="1">
        <v>-0.99791894486445198</v>
      </c>
      <c r="X434" s="1">
        <v>0.36</v>
      </c>
      <c r="Y434" s="1">
        <v>0</v>
      </c>
      <c r="Z434" s="1">
        <v>0</v>
      </c>
      <c r="AA434" s="1"/>
      <c r="AB434" s="1">
        <v>0</v>
      </c>
      <c r="AC434" s="1">
        <v>0</v>
      </c>
      <c r="AD434" s="1">
        <v>0</v>
      </c>
      <c r="AE434" s="1">
        <v>0</v>
      </c>
      <c r="AF434" s="1">
        <v>62</v>
      </c>
      <c r="AG434" s="1">
        <v>1.32397828227438</v>
      </c>
      <c r="AH434" s="1">
        <v>-2.4752360686516399E-3</v>
      </c>
      <c r="AI434" s="1">
        <v>1.28817089563346E-2</v>
      </c>
      <c r="AJ434" s="1">
        <v>0.113497616522703</v>
      </c>
      <c r="AK434" s="1">
        <v>-1.3521397273193201</v>
      </c>
      <c r="AL434" s="1">
        <v>0.43548387096774099</v>
      </c>
      <c r="AM434" s="1">
        <v>23</v>
      </c>
      <c r="AN434" s="1">
        <v>0.37334387126984198</v>
      </c>
      <c r="AO434" s="1">
        <v>-1.40826801612966E-3</v>
      </c>
      <c r="AP434" s="1">
        <v>6.6677695965942901E-3</v>
      </c>
      <c r="AQ434" s="1">
        <v>8.1656411852311303E-2</v>
      </c>
      <c r="AR434" s="1">
        <v>-0.396664066375644</v>
      </c>
      <c r="AS434" s="1">
        <v>0.434782608695652</v>
      </c>
      <c r="AT434" s="1">
        <v>39</v>
      </c>
      <c r="AU434" s="1">
        <v>0.95063441100454205</v>
      </c>
      <c r="AV434" s="1">
        <v>-3.1044736380876799E-3</v>
      </c>
      <c r="AW434" s="1">
        <v>6.2139393597403997E-3</v>
      </c>
      <c r="AX434" s="1">
        <v>7.8828544067110595E-2</v>
      </c>
      <c r="AY434" s="1">
        <v>-1.5359217060046499</v>
      </c>
      <c r="AZ434" s="1">
        <v>0.43589743589743501</v>
      </c>
      <c r="BA434" s="1">
        <v>206</v>
      </c>
      <c r="BB434" s="1">
        <v>0</v>
      </c>
      <c r="BC434" s="1">
        <v>1.90998593530239</v>
      </c>
      <c r="BD434" s="1">
        <f t="shared" si="17"/>
        <v>-0.95935152429784798</v>
      </c>
      <c r="BE434" s="1">
        <f t="shared" si="18"/>
        <v>-0.58600765302801006</v>
      </c>
      <c r="BF434">
        <f>VLOOKUP($B434,vols!$A$1:$E$506,4,0)</f>
        <v>118</v>
      </c>
      <c r="BG434">
        <f>VLOOKUP($B434,vols!$A$1:$E$506,5,0)</f>
        <v>122</v>
      </c>
    </row>
    <row r="435" spans="1:59" hidden="1" x14ac:dyDescent="0.15">
      <c r="A435">
        <v>352</v>
      </c>
      <c r="B435" t="s">
        <v>405</v>
      </c>
      <c r="D435" s="1">
        <v>245</v>
      </c>
      <c r="E435" s="1">
        <v>0.65665983870475797</v>
      </c>
      <c r="F435" s="1">
        <v>-2.09312627201302E-3</v>
      </c>
      <c r="G435" s="1">
        <v>3.4722805218683102E-2</v>
      </c>
      <c r="H435" s="1">
        <v>0.186340562462076</v>
      </c>
      <c r="I435" s="1">
        <v>-2.7520360026151298</v>
      </c>
      <c r="J435" s="1">
        <v>0.43673469387755098</v>
      </c>
      <c r="K435" s="1">
        <v>135</v>
      </c>
      <c r="L435" s="1">
        <v>0.75328311462875097</v>
      </c>
      <c r="M435" s="2">
        <v>-1.9496789816435801E-3</v>
      </c>
      <c r="N435" s="1">
        <v>1.18489598330278E-2</v>
      </c>
      <c r="O435" s="1">
        <v>0.108852927535403</v>
      </c>
      <c r="P435" s="1">
        <v>-2.4180026066481002</v>
      </c>
      <c r="Q435" s="1">
        <v>0.45185185185185101</v>
      </c>
      <c r="R435" s="1">
        <v>110</v>
      </c>
      <c r="S435" s="1">
        <v>-9.6623275923992794E-2</v>
      </c>
      <c r="T435" s="1">
        <v>-2.2691752192846E-3</v>
      </c>
      <c r="U435" s="1">
        <v>2.2873845385655199E-2</v>
      </c>
      <c r="V435" s="1">
        <v>0.15124101753709299</v>
      </c>
      <c r="W435" s="1">
        <v>-1.6504072650799799</v>
      </c>
      <c r="X435" s="1">
        <v>0.41818181818181799</v>
      </c>
      <c r="Y435" s="1">
        <v>112</v>
      </c>
      <c r="Z435" s="1">
        <v>0.199443751251209</v>
      </c>
      <c r="AA435" s="1">
        <v>-2.2611698046614802E-3</v>
      </c>
      <c r="AB435" s="1">
        <v>1.8451402207322901E-2</v>
      </c>
      <c r="AC435" s="1">
        <v>0.13583593857047799</v>
      </c>
      <c r="AD435" s="1">
        <v>-1.86438891494599</v>
      </c>
      <c r="AE435" s="1">
        <v>0.4375</v>
      </c>
      <c r="AF435" s="1">
        <v>133</v>
      </c>
      <c r="AG435" s="1">
        <v>0.45721608745354902</v>
      </c>
      <c r="AH435" s="1">
        <v>-1.9516159287301001E-3</v>
      </c>
      <c r="AI435" s="1">
        <v>1.6271403011360201E-2</v>
      </c>
      <c r="AJ435" s="1">
        <v>0.12755940973272101</v>
      </c>
      <c r="AK435" s="1">
        <v>-2.03485512409455</v>
      </c>
      <c r="AL435" s="1">
        <v>0.43609022556390897</v>
      </c>
      <c r="AM435" s="1">
        <v>49</v>
      </c>
      <c r="AN435" s="1">
        <v>-0.115546151349426</v>
      </c>
      <c r="AO435" s="1">
        <v>-1.9811531884319001E-3</v>
      </c>
      <c r="AP435" s="1">
        <v>1.0737930144476399E-2</v>
      </c>
      <c r="AQ435" s="1">
        <v>0.103623984407455</v>
      </c>
      <c r="AR435" s="1">
        <v>-0.936815031657663</v>
      </c>
      <c r="AS435" s="1">
        <v>0.42857142857142799</v>
      </c>
      <c r="AT435" s="1">
        <v>196</v>
      </c>
      <c r="AU435" s="1">
        <v>0.772205990054184</v>
      </c>
      <c r="AV435" s="1">
        <v>-2.1211195429083002E-3</v>
      </c>
      <c r="AW435" s="1">
        <v>2.3984875074206598E-2</v>
      </c>
      <c r="AX435" s="1">
        <v>0.15487051066683599</v>
      </c>
      <c r="AY435" s="1">
        <v>-2.68443248892219</v>
      </c>
      <c r="AZ435" s="1">
        <v>0.43877551020408101</v>
      </c>
      <c r="BA435" s="1">
        <v>785</v>
      </c>
      <c r="BB435" s="1">
        <v>0</v>
      </c>
      <c r="BC435" s="1">
        <v>1.76518438177874</v>
      </c>
      <c r="BD435" s="1">
        <f t="shared" si="17"/>
        <v>-0.99297839172455604</v>
      </c>
      <c r="BE435" s="1">
        <f t="shared" si="18"/>
        <v>-1.3079682943251911</v>
      </c>
      <c r="BF435">
        <f>VLOOKUP($B435,vols!$A$1:$E$506,4,0)</f>
        <v>490</v>
      </c>
      <c r="BG435">
        <f>VLOOKUP($B435,vols!$A$1:$E$506,5,0)</f>
        <v>502</v>
      </c>
    </row>
    <row r="436" spans="1:59" hidden="1" x14ac:dyDescent="0.15">
      <c r="A436">
        <v>440</v>
      </c>
      <c r="B436" t="s">
        <v>493</v>
      </c>
      <c r="D436" s="1">
        <v>248</v>
      </c>
      <c r="E436" s="1">
        <v>2.4463933757998899</v>
      </c>
      <c r="F436" s="1">
        <v>-3.86091461870721E-3</v>
      </c>
      <c r="G436" s="1">
        <v>6.5739379429905001E-2</v>
      </c>
      <c r="H436" s="1">
        <v>0.25639691774649898</v>
      </c>
      <c r="I436" s="1">
        <v>-3.7194125389742601</v>
      </c>
      <c r="J436" s="1">
        <v>0.41935483870967699</v>
      </c>
      <c r="K436" s="1">
        <v>132</v>
      </c>
      <c r="L436" s="1">
        <v>1.69192559046408</v>
      </c>
      <c r="M436" s="2">
        <v>-2.8994948731839998E-3</v>
      </c>
      <c r="N436" s="1">
        <v>2.9157262236973899E-2</v>
      </c>
      <c r="O436" s="1">
        <v>0.17075497719531901</v>
      </c>
      <c r="P436" s="1">
        <v>-2.2414182564206899</v>
      </c>
      <c r="Q436" s="1">
        <v>0.48484848484848397</v>
      </c>
      <c r="R436" s="1">
        <v>116</v>
      </c>
      <c r="S436" s="1">
        <v>0.75446778533581405</v>
      </c>
      <c r="T436" s="1">
        <v>-4.9644572831338499E-3</v>
      </c>
      <c r="U436" s="1">
        <v>3.6582117192931002E-2</v>
      </c>
      <c r="V436" s="1">
        <v>0.191264521521716</v>
      </c>
      <c r="W436" s="1">
        <v>-2.98493721165935</v>
      </c>
      <c r="X436" s="1">
        <v>0.34482758620689602</v>
      </c>
      <c r="Y436" s="1">
        <v>119</v>
      </c>
      <c r="Z436" s="1">
        <v>2.1155970154290098</v>
      </c>
      <c r="AA436" s="1">
        <v>-1.8307718673437601E-3</v>
      </c>
      <c r="AB436" s="1">
        <v>3.2433684757838803E-2</v>
      </c>
      <c r="AC436" s="1">
        <v>0.18009354446464401</v>
      </c>
      <c r="AD436" s="1">
        <v>-1.1995492730666699</v>
      </c>
      <c r="AE436" s="1">
        <v>0.47899159663865498</v>
      </c>
      <c r="AF436" s="1">
        <v>129</v>
      </c>
      <c r="AG436" s="1">
        <v>0.330796360370883</v>
      </c>
      <c r="AH436" s="1">
        <v>-5.7179444222799697E-3</v>
      </c>
      <c r="AI436" s="1">
        <v>3.3305694672066101E-2</v>
      </c>
      <c r="AJ436" s="1">
        <v>0.182498478547263</v>
      </c>
      <c r="AK436" s="1">
        <v>-4.0417587935292598</v>
      </c>
      <c r="AL436" s="1">
        <v>0.36434108527131698</v>
      </c>
      <c r="AM436" s="1">
        <v>67</v>
      </c>
      <c r="AN436" s="1">
        <v>1.1702551820187499</v>
      </c>
      <c r="AO436" s="1">
        <v>-2.5226619986840099E-3</v>
      </c>
      <c r="AP436" s="1">
        <v>1.5611452279604299E-2</v>
      </c>
      <c r="AQ436" s="1">
        <v>0.124945797366715</v>
      </c>
      <c r="AR436" s="1">
        <v>-1.35273340499609</v>
      </c>
      <c r="AS436" s="1">
        <v>0.43283582089552203</v>
      </c>
      <c r="AT436" s="1">
        <v>181</v>
      </c>
      <c r="AU436" s="1">
        <v>1.27613819378114</v>
      </c>
      <c r="AV436" s="1">
        <v>-4.3590419828269502E-3</v>
      </c>
      <c r="AW436" s="1">
        <v>5.0127927150300601E-2</v>
      </c>
      <c r="AX436" s="1">
        <v>0.223892668817674</v>
      </c>
      <c r="AY436" s="1">
        <v>-3.5044807900691399</v>
      </c>
      <c r="AZ436" s="1">
        <v>0.41436464088397701</v>
      </c>
      <c r="BA436" s="1">
        <v>773</v>
      </c>
      <c r="BB436" s="1">
        <v>0</v>
      </c>
      <c r="BC436" s="1">
        <v>2.3642424242424198</v>
      </c>
      <c r="BD436" s="1">
        <f t="shared" si="17"/>
        <v>-1.0881042304612798</v>
      </c>
      <c r="BE436" s="1">
        <f t="shared" si="18"/>
        <v>-2.033446063871537</v>
      </c>
      <c r="BF436">
        <f>VLOOKUP($B436,vols!$A$1:$E$506,4,0)</f>
        <v>463</v>
      </c>
      <c r="BG436">
        <f>VLOOKUP($B436,vols!$A$1:$E$506,5,0)</f>
        <v>473</v>
      </c>
    </row>
    <row r="437" spans="1:59" hidden="1" x14ac:dyDescent="0.15">
      <c r="A437">
        <v>364</v>
      </c>
      <c r="B437" t="s">
        <v>417</v>
      </c>
      <c r="D437" s="1">
        <v>253</v>
      </c>
      <c r="E437" s="1">
        <v>4.0044582169624503</v>
      </c>
      <c r="F437" s="1">
        <v>-3.5119896608225201E-3</v>
      </c>
      <c r="G437" s="1">
        <v>0.119277348902391</v>
      </c>
      <c r="H437" s="1">
        <v>0.34536552940672999</v>
      </c>
      <c r="I437" s="1">
        <v>-2.56256435333187</v>
      </c>
      <c r="J437" s="1">
        <v>0.438735177865612</v>
      </c>
      <c r="K437" s="1">
        <v>129</v>
      </c>
      <c r="L437" s="1">
        <v>3.43557333992679</v>
      </c>
      <c r="M437" s="2">
        <v>-2.2458146065970699E-3</v>
      </c>
      <c r="N437" s="1">
        <v>4.5357650527795799E-2</v>
      </c>
      <c r="O437" s="1">
        <v>0.212973356380078</v>
      </c>
      <c r="P437" s="1">
        <v>-1.36031139845491</v>
      </c>
      <c r="Q437" s="1">
        <v>0.49612403100775099</v>
      </c>
      <c r="R437" s="1">
        <v>124</v>
      </c>
      <c r="S437" s="1">
        <v>0.56888487703566504</v>
      </c>
      <c r="T437" s="1">
        <v>-4.8399293518394601E-3</v>
      </c>
      <c r="U437" s="1">
        <v>7.3919698374595194E-2</v>
      </c>
      <c r="V437" s="1">
        <v>0.27188177278845799</v>
      </c>
      <c r="W437" s="1">
        <v>-2.1895962504976101</v>
      </c>
      <c r="X437" s="1">
        <v>0.37903225806451601</v>
      </c>
      <c r="Y437" s="1">
        <v>125</v>
      </c>
      <c r="Z437" s="1">
        <v>2.4603116792484201</v>
      </c>
      <c r="AA437" s="1">
        <v>-3.4281664334665299E-3</v>
      </c>
      <c r="AB437" s="1">
        <v>5.78478513429267E-2</v>
      </c>
      <c r="AC437" s="1">
        <v>0.24051580268856901</v>
      </c>
      <c r="AD437" s="1">
        <v>-1.76742082224127</v>
      </c>
      <c r="AE437" s="1">
        <v>0.45600000000000002</v>
      </c>
      <c r="AF437" s="1">
        <v>128</v>
      </c>
      <c r="AG437" s="1">
        <v>1.54414653771403</v>
      </c>
      <c r="AH437" s="1">
        <v>-3.5931934123236398E-3</v>
      </c>
      <c r="AI437" s="1">
        <v>6.1429497559464301E-2</v>
      </c>
      <c r="AJ437" s="1">
        <v>0.247849747951181</v>
      </c>
      <c r="AK437" s="1">
        <v>-1.85567570909136</v>
      </c>
      <c r="AL437" s="1">
        <v>0.421875</v>
      </c>
      <c r="AM437" s="1">
        <v>71</v>
      </c>
      <c r="AN437" s="1">
        <v>0.95502843382053804</v>
      </c>
      <c r="AO437" s="1">
        <v>-4.72925582999405E-3</v>
      </c>
      <c r="AP437" s="1">
        <v>3.6249936960929499E-2</v>
      </c>
      <c r="AQ437" s="1">
        <v>0.19039416209781601</v>
      </c>
      <c r="AR437" s="1">
        <v>-1.7635895987035</v>
      </c>
      <c r="AS437" s="1">
        <v>0.352112676056338</v>
      </c>
      <c r="AT437" s="1">
        <v>182</v>
      </c>
      <c r="AU437" s="1">
        <v>3.0494297831419099</v>
      </c>
      <c r="AV437" s="1">
        <v>-3.03449851158949E-3</v>
      </c>
      <c r="AW437" s="1">
        <v>8.3027411941461501E-2</v>
      </c>
      <c r="AX437" s="1">
        <v>0.28814477600931998</v>
      </c>
      <c r="AY437" s="1">
        <v>-1.90613981695067</v>
      </c>
      <c r="AZ437" s="1">
        <v>0.47252747252747201</v>
      </c>
      <c r="BA437" s="1">
        <v>790</v>
      </c>
      <c r="BB437" s="1">
        <v>0</v>
      </c>
      <c r="BC437" s="1">
        <v>4.1376146788990802</v>
      </c>
      <c r="BD437" s="1">
        <f t="shared" si="17"/>
        <v>-1.0881848957571703</v>
      </c>
      <c r="BE437" s="1">
        <f t="shared" si="18"/>
        <v>-2.59346814118505</v>
      </c>
      <c r="BF437">
        <f>VLOOKUP($B437,vols!$A$1:$E$506,4,0)</f>
        <v>113</v>
      </c>
      <c r="BG437">
        <f>VLOOKUP($B437,vols!$A$1:$E$506,5,0)</f>
        <v>61</v>
      </c>
    </row>
    <row r="438" spans="1:59" hidden="1" x14ac:dyDescent="0.15">
      <c r="A438">
        <v>8</v>
      </c>
      <c r="B438" t="s">
        <v>61</v>
      </c>
      <c r="D438" s="1">
        <v>202</v>
      </c>
      <c r="E438" s="1">
        <v>2.79</v>
      </c>
      <c r="F438" s="1">
        <v>0</v>
      </c>
      <c r="G438" s="1">
        <v>7.0000000000000007E-2</v>
      </c>
      <c r="H438" s="1">
        <v>0.26</v>
      </c>
      <c r="I438" s="1">
        <v>-1.8</v>
      </c>
      <c r="J438" s="1">
        <v>0.45</v>
      </c>
      <c r="K438" s="1">
        <v>117</v>
      </c>
      <c r="L438" s="1">
        <v>1.92</v>
      </c>
      <c r="M438" s="2">
        <v>0</v>
      </c>
      <c r="N438" s="1">
        <v>0.03</v>
      </c>
      <c r="O438" s="1">
        <v>0.17</v>
      </c>
      <c r="P438" s="1">
        <v>-1.34</v>
      </c>
      <c r="Q438" s="1">
        <v>0.49</v>
      </c>
      <c r="R438" s="1">
        <v>85</v>
      </c>
      <c r="S438" s="1">
        <v>0.86</v>
      </c>
      <c r="T438" s="1">
        <v>0</v>
      </c>
      <c r="U438" s="1">
        <v>0.04</v>
      </c>
      <c r="V438" s="1">
        <v>0.2</v>
      </c>
      <c r="W438" s="1">
        <v>-1.21</v>
      </c>
      <c r="X438" s="1">
        <v>0.4</v>
      </c>
      <c r="Y438" s="1">
        <v>81</v>
      </c>
      <c r="Z438" s="1">
        <v>2.23</v>
      </c>
      <c r="AA438" s="1">
        <v>0</v>
      </c>
      <c r="AB438" s="1">
        <v>0.03</v>
      </c>
      <c r="AC438" s="1">
        <v>0.16</v>
      </c>
      <c r="AD438" s="1">
        <v>-0.68</v>
      </c>
      <c r="AE438" s="1">
        <v>0.52</v>
      </c>
      <c r="AF438" s="1">
        <v>121</v>
      </c>
      <c r="AG438" s="1">
        <v>0.55000000000000004</v>
      </c>
      <c r="AH438" s="1">
        <v>0</v>
      </c>
      <c r="AI438" s="1">
        <v>0.04</v>
      </c>
      <c r="AJ438" s="1">
        <v>0.2</v>
      </c>
      <c r="AK438" s="1">
        <v>-1.75</v>
      </c>
      <c r="AL438" s="1">
        <v>0.4</v>
      </c>
      <c r="AM438" s="1">
        <v>57</v>
      </c>
      <c r="AN438" s="1">
        <v>1.21</v>
      </c>
      <c r="AO438" s="1">
        <v>0</v>
      </c>
      <c r="AP438" s="1">
        <v>0.02</v>
      </c>
      <c r="AQ438" s="1">
        <v>0.15</v>
      </c>
      <c r="AR438" s="1">
        <v>-0.72</v>
      </c>
      <c r="AS438" s="1">
        <v>0.47</v>
      </c>
      <c r="AT438" s="1">
        <v>145</v>
      </c>
      <c r="AU438" s="1">
        <v>1.58</v>
      </c>
      <c r="AV438" s="1">
        <v>0</v>
      </c>
      <c r="AW438" s="1">
        <v>0.04</v>
      </c>
      <c r="AX438" s="1">
        <v>0.21</v>
      </c>
      <c r="AY438" s="1">
        <v>-1.7</v>
      </c>
      <c r="AZ438" s="1">
        <v>0.44</v>
      </c>
      <c r="BA438" s="1">
        <v>653</v>
      </c>
      <c r="BB438" s="1">
        <v>0</v>
      </c>
      <c r="BC438" s="1">
        <v>2.71085494716618</v>
      </c>
      <c r="BD438" s="1">
        <f t="shared" si="17"/>
        <v>-1.13085494716618</v>
      </c>
      <c r="BE438" s="1">
        <f t="shared" si="18"/>
        <v>-2.1608549471661798</v>
      </c>
      <c r="BF438">
        <f>VLOOKUP($B438,vols!$A$1:$E$506,4,0)</f>
        <v>164</v>
      </c>
      <c r="BG438">
        <f>VLOOKUP($B438,vols!$A$1:$E$506,5,0)</f>
        <v>171</v>
      </c>
    </row>
    <row r="439" spans="1:59" hidden="1" x14ac:dyDescent="0.15">
      <c r="A439">
        <v>288</v>
      </c>
      <c r="B439" t="s">
        <v>341</v>
      </c>
      <c r="D439" s="1">
        <v>232</v>
      </c>
      <c r="E439" s="1">
        <v>4.2491842460150098</v>
      </c>
      <c r="F439" s="1">
        <v>-3.0290392313033999E-3</v>
      </c>
      <c r="G439" s="1">
        <v>0.102348002734056</v>
      </c>
      <c r="H439" s="1">
        <v>0.31991874395548697</v>
      </c>
      <c r="I439" s="1">
        <v>-2.1966112175039298</v>
      </c>
      <c r="J439" s="1">
        <v>0.46982758620689602</v>
      </c>
      <c r="K439" s="1">
        <v>126</v>
      </c>
      <c r="L439" s="1">
        <v>2.7075825205400199</v>
      </c>
      <c r="M439" s="2">
        <v>-1.98331015662165E-3</v>
      </c>
      <c r="N439" s="1">
        <v>6.0926540268789499E-2</v>
      </c>
      <c r="O439" s="1">
        <v>0.24683302102593399</v>
      </c>
      <c r="P439" s="1">
        <v>-1.0124134878536799</v>
      </c>
      <c r="Q439" s="1">
        <v>0.52380952380952295</v>
      </c>
      <c r="R439" s="1">
        <v>106</v>
      </c>
      <c r="S439" s="1">
        <v>1.5416017254749801</v>
      </c>
      <c r="T439" s="1">
        <v>-4.2720756785666197E-3</v>
      </c>
      <c r="U439" s="1">
        <v>4.1421462465266901E-2</v>
      </c>
      <c r="V439" s="1">
        <v>0.203522633791101</v>
      </c>
      <c r="W439" s="1">
        <v>-2.22501062163367</v>
      </c>
      <c r="X439" s="1">
        <v>0.40566037735848998</v>
      </c>
      <c r="Y439" s="1">
        <v>122</v>
      </c>
      <c r="Z439" s="1">
        <v>1.74228275307835</v>
      </c>
      <c r="AA439" s="1">
        <v>-2.1728520402703E-3</v>
      </c>
      <c r="AB439" s="1">
        <v>4.0035371718340103E-2</v>
      </c>
      <c r="AC439" s="1">
        <v>0.200088409755138</v>
      </c>
      <c r="AD439" s="1">
        <v>-1.32485409443446</v>
      </c>
      <c r="AE439" s="1">
        <v>0.46721311475409799</v>
      </c>
      <c r="AF439" s="1">
        <v>110</v>
      </c>
      <c r="AG439" s="1">
        <v>2.5069014929366502</v>
      </c>
      <c r="AH439" s="1">
        <v>-3.9786286613583003E-3</v>
      </c>
      <c r="AI439" s="1">
        <v>6.2312631015716199E-2</v>
      </c>
      <c r="AJ439" s="1">
        <v>0.24962498075256001</v>
      </c>
      <c r="AK439" s="1">
        <v>-1.75322658585692</v>
      </c>
      <c r="AL439" s="1">
        <v>0.472727272727272</v>
      </c>
      <c r="AM439" s="1">
        <v>71</v>
      </c>
      <c r="AN439" s="1">
        <v>1.7456099925812301</v>
      </c>
      <c r="AO439" s="1">
        <v>-2.3743434503982501E-3</v>
      </c>
      <c r="AP439" s="1">
        <v>3.7330706623006499E-2</v>
      </c>
      <c r="AQ439" s="1">
        <v>0.19321155923755301</v>
      </c>
      <c r="AR439" s="1">
        <v>-0.87250672601326495</v>
      </c>
      <c r="AS439" s="1">
        <v>0.49295774647887303</v>
      </c>
      <c r="AT439" s="1">
        <v>161</v>
      </c>
      <c r="AU439" s="1">
        <v>2.5035742534337802</v>
      </c>
      <c r="AV439" s="1">
        <v>-3.3177560042491499E-3</v>
      </c>
      <c r="AW439" s="1">
        <v>6.5017296111049797E-2</v>
      </c>
      <c r="AX439" s="1">
        <v>0.25498489388795098</v>
      </c>
      <c r="AY439" s="1">
        <v>-2.09486416445846</v>
      </c>
      <c r="AZ439" s="1">
        <v>0.45962732919254601</v>
      </c>
      <c r="BA439" s="1">
        <v>767</v>
      </c>
      <c r="BB439" s="1">
        <v>0</v>
      </c>
      <c r="BC439" s="1">
        <v>3.6399999999999899</v>
      </c>
      <c r="BD439" s="1">
        <f t="shared" si="17"/>
        <v>-1.1364257465662098</v>
      </c>
      <c r="BE439" s="1">
        <f t="shared" si="18"/>
        <v>-1.1330985070633397</v>
      </c>
      <c r="BF439">
        <f>VLOOKUP($B439,vols!$A$1:$E$506,4,0)</f>
        <v>180</v>
      </c>
      <c r="BG439">
        <f>VLOOKUP($B439,vols!$A$1:$E$506,5,0)</f>
        <v>152</v>
      </c>
    </row>
    <row r="440" spans="1:59" hidden="1" x14ac:dyDescent="0.15">
      <c r="A440">
        <v>292</v>
      </c>
      <c r="B440" t="s">
        <v>345</v>
      </c>
      <c r="D440" s="1">
        <v>250</v>
      </c>
      <c r="E440" s="1">
        <v>1.40996936486395</v>
      </c>
      <c r="F440" s="1">
        <v>-2.3173538892147199E-3</v>
      </c>
      <c r="G440" s="1">
        <v>3.4193158298529001E-2</v>
      </c>
      <c r="H440" s="1">
        <v>0.18491392132159501</v>
      </c>
      <c r="I440" s="1">
        <v>-3.1330170717439798</v>
      </c>
      <c r="J440" s="1">
        <v>0.42</v>
      </c>
      <c r="K440" s="1">
        <v>141</v>
      </c>
      <c r="L440" s="1">
        <v>1.4790443696419</v>
      </c>
      <c r="M440" s="2">
        <v>-1.87962713265308E-3</v>
      </c>
      <c r="N440" s="1">
        <v>1.5157745622675601E-2</v>
      </c>
      <c r="O440" s="1">
        <v>0.123116796671598</v>
      </c>
      <c r="P440" s="1">
        <v>-2.1526504333199901</v>
      </c>
      <c r="Q440" s="1">
        <v>0.46808510638297801</v>
      </c>
      <c r="R440" s="1">
        <v>109</v>
      </c>
      <c r="S440" s="1">
        <v>-6.90750047779502E-2</v>
      </c>
      <c r="T440" s="1">
        <v>-2.8835875834825201E-3</v>
      </c>
      <c r="U440" s="1">
        <v>1.9035412675853298E-2</v>
      </c>
      <c r="V440" s="1">
        <v>0.13796888299849799</v>
      </c>
      <c r="W440" s="1">
        <v>-2.27812996502273</v>
      </c>
      <c r="X440" s="1">
        <v>0.35779816513761398</v>
      </c>
      <c r="Y440" s="1">
        <v>122</v>
      </c>
      <c r="Z440" s="1">
        <v>0.64340359245872403</v>
      </c>
      <c r="AA440" s="1">
        <v>-2.9669957059241898E-3</v>
      </c>
      <c r="AB440" s="1">
        <v>1.6706802202977399E-2</v>
      </c>
      <c r="AC440" s="1">
        <v>0.12925479566723</v>
      </c>
      <c r="AD440" s="1">
        <v>-2.8004645727394299</v>
      </c>
      <c r="AE440" s="1">
        <v>0.40983606557377</v>
      </c>
      <c r="AF440" s="1">
        <v>128</v>
      </c>
      <c r="AG440" s="1">
        <v>0.76656577240523305</v>
      </c>
      <c r="AH440" s="1">
        <v>-1.6981640326635E-3</v>
      </c>
      <c r="AI440" s="1">
        <v>1.7486356095551599E-2</v>
      </c>
      <c r="AJ440" s="1">
        <v>0.13223598638627701</v>
      </c>
      <c r="AK440" s="1">
        <v>-1.6437658319875099</v>
      </c>
      <c r="AL440" s="1">
        <v>0.4296875</v>
      </c>
      <c r="AM440" s="1">
        <v>65</v>
      </c>
      <c r="AN440" s="1">
        <v>-7.0816253601559895E-2</v>
      </c>
      <c r="AO440" s="1">
        <v>-3.2378994112814401E-3</v>
      </c>
      <c r="AP440" s="1">
        <v>9.0670254296410704E-3</v>
      </c>
      <c r="AQ440" s="1">
        <v>9.5220929577698704E-2</v>
      </c>
      <c r="AR440" s="1">
        <v>-2.2102647250629701</v>
      </c>
      <c r="AS440" s="1">
        <v>0.35384615384615298</v>
      </c>
      <c r="AT440" s="1">
        <v>185</v>
      </c>
      <c r="AU440" s="1">
        <v>1.4807856184655099</v>
      </c>
      <c r="AV440" s="1">
        <v>-1.9939189760561399E-3</v>
      </c>
      <c r="AW440" s="1">
        <v>2.5126132868887902E-2</v>
      </c>
      <c r="AX440" s="1">
        <v>0.1585122483245</v>
      </c>
      <c r="AY440" s="1">
        <v>-2.3271073022397601</v>
      </c>
      <c r="AZ440" s="1">
        <v>0.44324324324324299</v>
      </c>
      <c r="BA440" s="1">
        <v>773</v>
      </c>
      <c r="BB440" s="1">
        <v>0</v>
      </c>
      <c r="BC440" s="1">
        <v>2.6352899069434499</v>
      </c>
      <c r="BD440" s="1">
        <f t="shared" si="17"/>
        <v>-1.15450428847794</v>
      </c>
      <c r="BE440" s="1">
        <f t="shared" si="18"/>
        <v>-1.8687241345382168</v>
      </c>
      <c r="BF440">
        <f>VLOOKUP($B440,vols!$A$1:$E$506,4,0)</f>
        <v>458</v>
      </c>
      <c r="BG440">
        <f>VLOOKUP($B440,vols!$A$1:$E$506,5,0)</f>
        <v>468</v>
      </c>
    </row>
    <row r="441" spans="1:59" hidden="1" x14ac:dyDescent="0.15">
      <c r="A441">
        <v>327</v>
      </c>
      <c r="B441" t="s">
        <v>380</v>
      </c>
      <c r="D441" s="1">
        <v>84</v>
      </c>
      <c r="E441" s="1">
        <v>-0.110436345018311</v>
      </c>
      <c r="F441" s="1">
        <v>-3.9261692459517999E-3</v>
      </c>
      <c r="G441" s="1">
        <v>1.45051039855328E-2</v>
      </c>
      <c r="H441" s="1">
        <v>0.120437137069646</v>
      </c>
      <c r="I441" s="1">
        <v>-2.7383432111079999</v>
      </c>
      <c r="J441" s="1">
        <v>0.36904761904761901</v>
      </c>
      <c r="K441" s="1">
        <v>40</v>
      </c>
      <c r="L441" s="1">
        <v>0.42253898969935999</v>
      </c>
      <c r="M441" s="2">
        <v>-1.86351601174051E-3</v>
      </c>
      <c r="N441" s="1">
        <v>6.0334109699898102E-3</v>
      </c>
      <c r="O441" s="1">
        <v>7.7675034406106402E-2</v>
      </c>
      <c r="P441" s="1">
        <v>-0.95964734408615504</v>
      </c>
      <c r="Q441" s="1">
        <v>0.55000000000000004</v>
      </c>
      <c r="R441" s="1">
        <v>44</v>
      </c>
      <c r="S441" s="1">
        <v>-0.532975334717672</v>
      </c>
      <c r="T441" s="1">
        <v>-5.8013085497802402E-3</v>
      </c>
      <c r="U441" s="1">
        <v>8.4716930155430692E-3</v>
      </c>
      <c r="V441" s="1">
        <v>9.2041800371043703E-2</v>
      </c>
      <c r="W441" s="1">
        <v>-2.7732788272428701</v>
      </c>
      <c r="X441" s="1">
        <v>0.204545454545454</v>
      </c>
      <c r="Y441" s="1">
        <v>0</v>
      </c>
      <c r="Z441" s="1">
        <v>0</v>
      </c>
      <c r="AA441" s="1"/>
      <c r="AB441" s="1">
        <v>0</v>
      </c>
      <c r="AC441" s="1">
        <v>0</v>
      </c>
      <c r="AD441" s="1">
        <v>0</v>
      </c>
      <c r="AE441" s="1">
        <v>0</v>
      </c>
      <c r="AF441" s="1">
        <v>84</v>
      </c>
      <c r="AG441" s="1">
        <v>-0.110436345018311</v>
      </c>
      <c r="AH441" s="1">
        <v>-3.9261692459517999E-3</v>
      </c>
      <c r="AI441" s="1">
        <v>1.45051039855328E-2</v>
      </c>
      <c r="AJ441" s="1">
        <v>0.120437137069646</v>
      </c>
      <c r="AK441" s="1">
        <v>-2.7383432111079999</v>
      </c>
      <c r="AL441" s="1">
        <v>0.36904761904761901</v>
      </c>
      <c r="AM441" s="1">
        <v>14</v>
      </c>
      <c r="AN441" s="1">
        <v>6.2173753804660503E-2</v>
      </c>
      <c r="AO441" s="1">
        <v>-2.7741459757449202E-3</v>
      </c>
      <c r="AP441" s="1">
        <v>2.8763943223400002E-3</v>
      </c>
      <c r="AQ441" s="1">
        <v>5.36320270206153E-2</v>
      </c>
      <c r="AR441" s="1">
        <v>-0.72415766880301102</v>
      </c>
      <c r="AS441" s="1">
        <v>0.5</v>
      </c>
      <c r="AT441" s="1">
        <v>70</v>
      </c>
      <c r="AU441" s="1">
        <v>-0.17261009882297201</v>
      </c>
      <c r="AV441" s="1">
        <v>-4.15657389999318E-3</v>
      </c>
      <c r="AW441" s="1">
        <v>1.16287096631928E-2</v>
      </c>
      <c r="AX441" s="1">
        <v>0.107836495043157</v>
      </c>
      <c r="AY441" s="1">
        <v>-2.6981605149822201</v>
      </c>
      <c r="AZ441" s="1">
        <v>0.34285714285714203</v>
      </c>
      <c r="BA441" s="1">
        <v>248</v>
      </c>
      <c r="BB441" s="1">
        <v>0</v>
      </c>
      <c r="BC441" s="1">
        <v>1.0118110236220399</v>
      </c>
      <c r="BD441" s="1">
        <f t="shared" si="17"/>
        <v>-1.1844211224450119</v>
      </c>
      <c r="BE441" s="1">
        <f t="shared" si="18"/>
        <v>-1.1222473686403509</v>
      </c>
      <c r="BF441">
        <f>VLOOKUP($B441,vols!$A$1:$E$506,4,0)</f>
        <v>343</v>
      </c>
      <c r="BG441">
        <f>VLOOKUP($B441,vols!$A$1:$E$506,5,0)</f>
        <v>405</v>
      </c>
    </row>
    <row r="442" spans="1:59" hidden="1" x14ac:dyDescent="0.15">
      <c r="A442">
        <v>110</v>
      </c>
      <c r="B442" t="s">
        <v>163</v>
      </c>
      <c r="D442" s="1">
        <v>244</v>
      </c>
      <c r="E442" s="1">
        <v>1.4493976071128201</v>
      </c>
      <c r="F442" s="1">
        <v>-2.3231327274904302E-3</v>
      </c>
      <c r="G442" s="1">
        <v>5.2029437004923698E-2</v>
      </c>
      <c r="H442" s="1">
        <v>0.22809962079083701</v>
      </c>
      <c r="I442" s="1">
        <v>-2.4850737740921098</v>
      </c>
      <c r="J442" s="1">
        <v>0.42622950819672101</v>
      </c>
      <c r="K442" s="1">
        <v>129</v>
      </c>
      <c r="L442" s="1">
        <v>1.3203543374172499</v>
      </c>
      <c r="M442" s="2">
        <v>-1.5418623395835899E-3</v>
      </c>
      <c r="N442" s="1">
        <v>2.3304947765868E-2</v>
      </c>
      <c r="O442" s="1">
        <v>0.152659581310404</v>
      </c>
      <c r="P442" s="1">
        <v>-1.30290048026436</v>
      </c>
      <c r="Q442" s="1">
        <v>0.50387596899224796</v>
      </c>
      <c r="R442" s="1">
        <v>115</v>
      </c>
      <c r="S442" s="1">
        <v>0.12904326969556801</v>
      </c>
      <c r="T442" s="1">
        <v>-3.1995142930554901E-3</v>
      </c>
      <c r="U442" s="1">
        <v>2.8724489239055701E-2</v>
      </c>
      <c r="V442" s="1">
        <v>0.169483005752953</v>
      </c>
      <c r="W442" s="1">
        <v>-2.1709795744224198</v>
      </c>
      <c r="X442" s="1">
        <v>0.33913043478260801</v>
      </c>
      <c r="Y442" s="1">
        <v>122</v>
      </c>
      <c r="Z442" s="1">
        <v>0.99049686928666802</v>
      </c>
      <c r="AA442" s="1">
        <v>-2.2336664700307201E-3</v>
      </c>
      <c r="AB442" s="1">
        <v>3.65090708536632E-2</v>
      </c>
      <c r="AC442" s="1">
        <v>0.191073469779724</v>
      </c>
      <c r="AD442" s="1">
        <v>-1.42619124286539</v>
      </c>
      <c r="AE442" s="1">
        <v>0.42622950819672101</v>
      </c>
      <c r="AF442" s="1">
        <v>122</v>
      </c>
      <c r="AG442" s="1">
        <v>0.45890073782615498</v>
      </c>
      <c r="AH442" s="1">
        <v>-2.4125989849501399E-3</v>
      </c>
      <c r="AI442" s="1">
        <v>1.55203661512605E-2</v>
      </c>
      <c r="AJ442" s="1">
        <v>0.124580761561569</v>
      </c>
      <c r="AK442" s="1">
        <v>-2.3626206203471698</v>
      </c>
      <c r="AL442" s="1">
        <v>0.42622950819672101</v>
      </c>
      <c r="AM442" s="1">
        <v>62</v>
      </c>
      <c r="AN442" s="1">
        <v>0.895797827601856</v>
      </c>
      <c r="AO442" s="1">
        <v>3.6454372653902698E-5</v>
      </c>
      <c r="AP442" s="1">
        <v>2.20313025232E-2</v>
      </c>
      <c r="AQ442" s="1">
        <v>0.14842945301792301</v>
      </c>
      <c r="AR442" s="1">
        <v>1.52272413499296E-2</v>
      </c>
      <c r="AS442" s="1">
        <v>0.41935483870967699</v>
      </c>
      <c r="AT442" s="1">
        <v>182</v>
      </c>
      <c r="AU442" s="1">
        <v>0.55359977951096795</v>
      </c>
      <c r="AV442" s="1">
        <v>-3.1269481132538799E-3</v>
      </c>
      <c r="AW442" s="1">
        <v>2.9998134481723698E-2</v>
      </c>
      <c r="AX442" s="1">
        <v>0.17319969538576999</v>
      </c>
      <c r="AY442" s="1">
        <v>-3.2858288540556</v>
      </c>
      <c r="AZ442" s="1">
        <v>0.42857142857142799</v>
      </c>
      <c r="BA442" s="1">
        <v>742</v>
      </c>
      <c r="BB442" s="1">
        <v>0</v>
      </c>
      <c r="BC442" s="1">
        <v>1.74202073592193</v>
      </c>
      <c r="BD442" s="1">
        <f t="shared" si="17"/>
        <v>-1.188420956410962</v>
      </c>
      <c r="BE442" s="1">
        <f t="shared" si="18"/>
        <v>-1.283119998095775</v>
      </c>
      <c r="BF442">
        <f>VLOOKUP($B442,vols!$A$1:$E$506,4,0)</f>
        <v>478</v>
      </c>
      <c r="BG442">
        <f>VLOOKUP($B442,vols!$A$1:$E$506,5,0)</f>
        <v>491</v>
      </c>
    </row>
    <row r="443" spans="1:59" hidden="1" x14ac:dyDescent="0.15">
      <c r="A443">
        <v>19</v>
      </c>
      <c r="B443" t="s">
        <v>72</v>
      </c>
      <c r="D443" s="1">
        <v>237</v>
      </c>
      <c r="E443" s="1">
        <v>4.43</v>
      </c>
      <c r="F443" s="1">
        <v>0</v>
      </c>
      <c r="G443" s="1">
        <v>0.08</v>
      </c>
      <c r="H443" s="1">
        <v>0.28000000000000003</v>
      </c>
      <c r="I443" s="1">
        <v>-2.33</v>
      </c>
      <c r="J443" s="1">
        <v>0.5</v>
      </c>
      <c r="K443" s="1">
        <v>132</v>
      </c>
      <c r="L443" s="1">
        <v>3.03</v>
      </c>
      <c r="M443" s="2">
        <v>0</v>
      </c>
      <c r="N443" s="1">
        <v>0.04</v>
      </c>
      <c r="O443" s="1">
        <v>0.19</v>
      </c>
      <c r="P443" s="1">
        <v>-1.18</v>
      </c>
      <c r="Q443" s="1">
        <v>0.57999999999999996</v>
      </c>
      <c r="R443" s="1">
        <v>105</v>
      </c>
      <c r="S443" s="1">
        <v>1.39</v>
      </c>
      <c r="T443" s="1">
        <v>0</v>
      </c>
      <c r="U443" s="1">
        <v>0.04</v>
      </c>
      <c r="V443" s="1">
        <v>0.21</v>
      </c>
      <c r="W443" s="1">
        <v>-2.08</v>
      </c>
      <c r="X443" s="1">
        <v>0.41</v>
      </c>
      <c r="Y443" s="1">
        <v>113</v>
      </c>
      <c r="Z443" s="1">
        <v>3.26</v>
      </c>
      <c r="AA443" s="1">
        <v>0</v>
      </c>
      <c r="AB443" s="1">
        <v>0.05</v>
      </c>
      <c r="AC443" s="1">
        <v>0.21</v>
      </c>
      <c r="AD443" s="1">
        <v>-1.89</v>
      </c>
      <c r="AE443" s="1">
        <v>0.53</v>
      </c>
      <c r="AF443" s="1">
        <v>124</v>
      </c>
      <c r="AG443" s="1">
        <v>1.17</v>
      </c>
      <c r="AH443" s="1">
        <v>0</v>
      </c>
      <c r="AI443" s="1">
        <v>0.03</v>
      </c>
      <c r="AJ443" s="1">
        <v>0.18</v>
      </c>
      <c r="AK443" s="1">
        <v>-1.38</v>
      </c>
      <c r="AL443" s="1">
        <v>0.48</v>
      </c>
      <c r="AM443" s="1">
        <v>75</v>
      </c>
      <c r="AN443" s="1">
        <v>0.23</v>
      </c>
      <c r="AO443" s="1">
        <v>-0.01</v>
      </c>
      <c r="AP443" s="1">
        <v>0.02</v>
      </c>
      <c r="AQ443" s="1">
        <v>0.15</v>
      </c>
      <c r="AR443" s="1">
        <v>-2.97</v>
      </c>
      <c r="AS443" s="1">
        <v>0.44</v>
      </c>
      <c r="AT443" s="1">
        <v>162</v>
      </c>
      <c r="AU443" s="1">
        <v>4.2</v>
      </c>
      <c r="AV443" s="1">
        <v>0</v>
      </c>
      <c r="AW443" s="1">
        <v>0.06</v>
      </c>
      <c r="AX443" s="1">
        <v>0.24</v>
      </c>
      <c r="AY443" s="1">
        <v>-0.89</v>
      </c>
      <c r="AZ443" s="1">
        <v>0.53</v>
      </c>
      <c r="BA443" s="1">
        <v>755</v>
      </c>
      <c r="BB443" s="1">
        <v>0</v>
      </c>
      <c r="BC443" s="1">
        <v>5.4491428571428502</v>
      </c>
      <c r="BD443" s="1">
        <f t="shared" si="17"/>
        <v>-1.24914285714285</v>
      </c>
      <c r="BE443" s="1">
        <f t="shared" si="18"/>
        <v>-4.2791428571428503</v>
      </c>
      <c r="BF443">
        <f>VLOOKUP($B443,vols!$A$1:$E$506,4,0)</f>
        <v>140</v>
      </c>
      <c r="BG443">
        <f>VLOOKUP($B443,vols!$A$1:$E$506,5,0)</f>
        <v>101</v>
      </c>
    </row>
    <row r="444" spans="1:59" hidden="1" x14ac:dyDescent="0.15">
      <c r="A444">
        <v>212</v>
      </c>
      <c r="B444" t="s">
        <v>265</v>
      </c>
      <c r="D444" s="1">
        <v>254</v>
      </c>
      <c r="E444" s="1">
        <v>0.42871598395476002</v>
      </c>
      <c r="F444" s="1">
        <v>-4.3917020248373101E-3</v>
      </c>
      <c r="G444" s="1">
        <v>0.19259837291061299</v>
      </c>
      <c r="H444" s="1">
        <v>0.43886031138690701</v>
      </c>
      <c r="I444" s="1">
        <v>-2.5317865012046399</v>
      </c>
      <c r="J444" s="1">
        <v>0.38976377952755897</v>
      </c>
      <c r="K444" s="1">
        <v>142</v>
      </c>
      <c r="L444" s="1">
        <v>1.6423946301799099</v>
      </c>
      <c r="M444" s="2">
        <v>-3.5564419698765901E-3</v>
      </c>
      <c r="N444" s="1">
        <v>7.8155198562891895E-2</v>
      </c>
      <c r="O444" s="1">
        <v>0.279562512799716</v>
      </c>
      <c r="P444" s="1">
        <v>-1.80644663215013</v>
      </c>
      <c r="Q444" s="1">
        <v>0.45774647887323899</v>
      </c>
      <c r="R444" s="1">
        <v>112</v>
      </c>
      <c r="S444" s="1">
        <v>-1.2136786462251501</v>
      </c>
      <c r="T444" s="1">
        <v>-5.4602329059582197E-3</v>
      </c>
      <c r="U444" s="1">
        <v>0.114443174347721</v>
      </c>
      <c r="V444" s="1">
        <v>0.33829450830263502</v>
      </c>
      <c r="W444" s="1">
        <v>-1.7915923483427101</v>
      </c>
      <c r="X444" s="1">
        <v>0.30357142857142799</v>
      </c>
      <c r="Y444" s="1">
        <v>120</v>
      </c>
      <c r="Z444" s="1">
        <v>-0.17138644831667199</v>
      </c>
      <c r="AA444" s="1">
        <v>-6.3182235418409198E-3</v>
      </c>
      <c r="AB444" s="1">
        <v>0.143753929558007</v>
      </c>
      <c r="AC444" s="1">
        <v>0.3791489543148</v>
      </c>
      <c r="AD444" s="1">
        <v>-1.98304279339989</v>
      </c>
      <c r="AE444" s="1">
        <v>0.375</v>
      </c>
      <c r="AF444" s="1">
        <v>134</v>
      </c>
      <c r="AG444" s="1">
        <v>0.60010243227143301</v>
      </c>
      <c r="AH444" s="1">
        <v>-2.6808359015281298E-3</v>
      </c>
      <c r="AI444" s="1">
        <v>4.8844443352606799E-2</v>
      </c>
      <c r="AJ444" s="1">
        <v>0.22100779025320899</v>
      </c>
      <c r="AK444" s="1">
        <v>-1.6254269154639001</v>
      </c>
      <c r="AL444" s="1">
        <v>0.402985074626865</v>
      </c>
      <c r="AM444" s="1">
        <v>51</v>
      </c>
      <c r="AN444" s="1">
        <v>1.3403953009866001</v>
      </c>
      <c r="AO444" s="1">
        <v>-2.3601724350295001E-3</v>
      </c>
      <c r="AP444" s="1">
        <v>6.3729248885184595E-2</v>
      </c>
      <c r="AQ444" s="1">
        <v>0.252446526783761</v>
      </c>
      <c r="AR444" s="1">
        <v>-0.47680907208364598</v>
      </c>
      <c r="AS444" s="1">
        <v>0.43137254901960698</v>
      </c>
      <c r="AT444" s="1">
        <v>203</v>
      </c>
      <c r="AU444" s="1">
        <v>-0.91167931703184502</v>
      </c>
      <c r="AV444" s="1">
        <v>-4.9046129608778903E-3</v>
      </c>
      <c r="AW444" s="1">
        <v>0.12886912402542899</v>
      </c>
      <c r="AX444" s="1">
        <v>0.35898345926439101</v>
      </c>
      <c r="AY444" s="1">
        <v>-2.7598258151712201</v>
      </c>
      <c r="AZ444" s="1">
        <v>0.37931034482758602</v>
      </c>
      <c r="BA444" s="1">
        <v>766</v>
      </c>
      <c r="BB444" s="1">
        <v>0</v>
      </c>
      <c r="BC444" s="1">
        <v>0.429053454093411</v>
      </c>
      <c r="BD444" s="1">
        <f t="shared" si="17"/>
        <v>-1.3407327711252561</v>
      </c>
      <c r="BE444" s="1">
        <f t="shared" si="18"/>
        <v>0.171048978178022</v>
      </c>
      <c r="BF444">
        <f>VLOOKUP($B444,vols!$A$1:$E$506,4,0)</f>
        <v>150</v>
      </c>
      <c r="BG444">
        <f>VLOOKUP($B444,vols!$A$1:$E$506,5,0)</f>
        <v>181</v>
      </c>
    </row>
    <row r="445" spans="1:59" hidden="1" x14ac:dyDescent="0.15">
      <c r="A445">
        <v>179</v>
      </c>
      <c r="B445" t="s">
        <v>232</v>
      </c>
      <c r="D445" s="1">
        <v>159</v>
      </c>
      <c r="E445" s="1">
        <v>2.73359847342891</v>
      </c>
      <c r="F445" s="1">
        <v>-2.9273932873042901E-3</v>
      </c>
      <c r="G445" s="1">
        <v>8.2048244186028907E-2</v>
      </c>
      <c r="H445" s="1">
        <v>0.28644064688173798</v>
      </c>
      <c r="I445" s="1">
        <v>-1.62496327860044</v>
      </c>
      <c r="J445" s="1">
        <v>0.47169811320754701</v>
      </c>
      <c r="K445" s="1">
        <v>93</v>
      </c>
      <c r="L445" s="1">
        <v>1.6086814234377</v>
      </c>
      <c r="M445" s="2">
        <v>-2.4242124536079501E-3</v>
      </c>
      <c r="N445" s="1">
        <v>4.1122566369483603E-2</v>
      </c>
      <c r="O445" s="1">
        <v>0.20278699753555099</v>
      </c>
      <c r="P445" s="1">
        <v>-1.1117663406699101</v>
      </c>
      <c r="Q445" s="1">
        <v>0.494623655913978</v>
      </c>
      <c r="R445" s="1">
        <v>66</v>
      </c>
      <c r="S445" s="1">
        <v>1.1249170499912</v>
      </c>
      <c r="T445" s="1">
        <v>-3.6364208256945999E-3</v>
      </c>
      <c r="U445" s="1">
        <v>4.0925677816545297E-2</v>
      </c>
      <c r="V445" s="1">
        <v>0.20230095851613</v>
      </c>
      <c r="W445" s="1">
        <v>-1.18636993248208</v>
      </c>
      <c r="X445" s="1">
        <v>0.439393939393939</v>
      </c>
      <c r="Y445" s="1">
        <v>33</v>
      </c>
      <c r="Z445" s="1">
        <v>1.3117324156155401</v>
      </c>
      <c r="AA445" s="1">
        <v>-1.8646884342918499E-4</v>
      </c>
      <c r="AB445" s="1">
        <v>1.2820938561392201E-2</v>
      </c>
      <c r="AC445" s="1">
        <v>0.113229583419671</v>
      </c>
      <c r="AD445" s="1">
        <v>-5.4345089395551799E-2</v>
      </c>
      <c r="AE445" s="1">
        <v>0.51515151515151503</v>
      </c>
      <c r="AF445" s="1">
        <v>126</v>
      </c>
      <c r="AG445" s="1">
        <v>1.42186605781336</v>
      </c>
      <c r="AH445" s="1">
        <v>-3.6452544511763399E-3</v>
      </c>
      <c r="AI445" s="1">
        <v>6.9227305624636706E-2</v>
      </c>
      <c r="AJ445" s="1">
        <v>0.26311082384545997</v>
      </c>
      <c r="AK445" s="1">
        <v>-1.7456600763714401</v>
      </c>
      <c r="AL445" s="1">
        <v>0.46031746031746001</v>
      </c>
      <c r="AM445" s="1">
        <v>35</v>
      </c>
      <c r="AN445" s="1">
        <v>0.90928073086841099</v>
      </c>
      <c r="AO445" s="1">
        <v>-1.27220539481256E-3</v>
      </c>
      <c r="AP445" s="1">
        <v>2.33622611922964E-2</v>
      </c>
      <c r="AQ445" s="1">
        <v>0.15284718248072601</v>
      </c>
      <c r="AR445" s="1">
        <v>-0.29131834879621898</v>
      </c>
      <c r="AS445" s="1">
        <v>0.45714285714285702</v>
      </c>
      <c r="AT445" s="1">
        <v>124</v>
      </c>
      <c r="AU445" s="1">
        <v>1.8243177425604999</v>
      </c>
      <c r="AV445" s="1">
        <v>-3.3945834182495401E-3</v>
      </c>
      <c r="AW445" s="1">
        <v>5.8685982993732497E-2</v>
      </c>
      <c r="AX445" s="1">
        <v>0.24225189987641399</v>
      </c>
      <c r="AY445" s="1">
        <v>-1.7375646757679899</v>
      </c>
      <c r="AZ445" s="1">
        <v>0.47580645161290303</v>
      </c>
      <c r="BA445" s="1">
        <v>509</v>
      </c>
      <c r="BB445" s="1">
        <v>0</v>
      </c>
      <c r="BC445" s="1">
        <v>3.23646960865945</v>
      </c>
      <c r="BD445" s="1">
        <f t="shared" si="17"/>
        <v>-1.41215186609895</v>
      </c>
      <c r="BE445" s="1">
        <f t="shared" si="18"/>
        <v>-1.81460355084609</v>
      </c>
      <c r="BF445">
        <f>VLOOKUP($B445,vols!$A$1:$E$506,4,0)</f>
        <v>112</v>
      </c>
      <c r="BG445">
        <f>VLOOKUP($B445,vols!$A$1:$E$506,5,0)</f>
        <v>125</v>
      </c>
    </row>
    <row r="446" spans="1:59" hidden="1" x14ac:dyDescent="0.15">
      <c r="A446">
        <v>385</v>
      </c>
      <c r="B446" t="s">
        <v>438</v>
      </c>
      <c r="D446" s="1">
        <v>244</v>
      </c>
      <c r="E446" s="1">
        <v>1.3312951798939401</v>
      </c>
      <c r="F446" s="1">
        <v>-3.4131881014160198E-3</v>
      </c>
      <c r="G446" s="1">
        <v>7.7449831651023204E-2</v>
      </c>
      <c r="H446" s="1">
        <v>0.27829809854007798</v>
      </c>
      <c r="I446" s="1">
        <v>-2.9925389397713502</v>
      </c>
      <c r="J446" s="1">
        <v>0.46721311475409799</v>
      </c>
      <c r="K446" s="1">
        <v>146</v>
      </c>
      <c r="L446" s="1">
        <v>1.06176973000943</v>
      </c>
      <c r="M446" s="2">
        <v>-2.4886652166648099E-3</v>
      </c>
      <c r="N446" s="1">
        <v>3.6833918350738099E-2</v>
      </c>
      <c r="O446" s="1">
        <v>0.19192164638398099</v>
      </c>
      <c r="P446" s="1">
        <v>-1.89319510580953</v>
      </c>
      <c r="Q446" s="1">
        <v>0.51369863013698602</v>
      </c>
      <c r="R446" s="1">
        <v>98</v>
      </c>
      <c r="S446" s="1">
        <v>0.26952544988451099</v>
      </c>
      <c r="T446" s="1">
        <v>-4.7905385215555804E-3</v>
      </c>
      <c r="U446" s="1">
        <v>4.0615913300285099E-2</v>
      </c>
      <c r="V446" s="1">
        <v>0.20153390111910399</v>
      </c>
      <c r="W446" s="1">
        <v>-2.3294977793090599</v>
      </c>
      <c r="X446" s="1">
        <v>0.397959183673469</v>
      </c>
      <c r="Y446" s="1">
        <v>119</v>
      </c>
      <c r="Z446" s="1">
        <v>0.77723424584248502</v>
      </c>
      <c r="AA446" s="1">
        <v>-1.9185398638985501E-3</v>
      </c>
      <c r="AB446" s="1">
        <v>1.9972307050437101E-2</v>
      </c>
      <c r="AC446" s="1">
        <v>0.14132341295920101</v>
      </c>
      <c r="AD446" s="1">
        <v>-1.6154877597658599</v>
      </c>
      <c r="AE446" s="1">
        <v>0.47899159663865498</v>
      </c>
      <c r="AF446" s="1">
        <v>125</v>
      </c>
      <c r="AG446" s="1">
        <v>0.55406093405145695</v>
      </c>
      <c r="AH446" s="1">
        <v>-4.8360932235326504E-3</v>
      </c>
      <c r="AI446" s="1">
        <v>5.7477524600586E-2</v>
      </c>
      <c r="AJ446" s="1">
        <v>0.239744707137792</v>
      </c>
      <c r="AK446" s="1">
        <v>-2.5214807040313101</v>
      </c>
      <c r="AL446" s="1">
        <v>0.45600000000000002</v>
      </c>
      <c r="AM446" s="1">
        <v>78</v>
      </c>
      <c r="AN446" s="1">
        <v>0.58095977378017305</v>
      </c>
      <c r="AO446" s="1">
        <v>-3.8595444079485802E-3</v>
      </c>
      <c r="AP446" s="1">
        <v>1.4232923711723799E-2</v>
      </c>
      <c r="AQ446" s="1">
        <v>0.11930181772179201</v>
      </c>
      <c r="AR446" s="1">
        <v>-2.5233853898354899</v>
      </c>
      <c r="AS446" s="1">
        <v>0.44871794871794801</v>
      </c>
      <c r="AT446" s="1">
        <v>166</v>
      </c>
      <c r="AU446" s="1">
        <v>0.75033540611376903</v>
      </c>
      <c r="AV446" s="1">
        <v>-3.2034544152139701E-3</v>
      </c>
      <c r="AW446" s="1">
        <v>6.3216907939299294E-2</v>
      </c>
      <c r="AX446" s="1">
        <v>0.25142972763637</v>
      </c>
      <c r="AY446" s="1">
        <v>-2.11499824592976</v>
      </c>
      <c r="AZ446" s="1">
        <v>0.47590361445783103</v>
      </c>
      <c r="BA446" s="1">
        <v>793</v>
      </c>
      <c r="BB446" s="1">
        <v>0</v>
      </c>
      <c r="BC446" s="1">
        <v>2.1686746987951802</v>
      </c>
      <c r="BD446" s="1">
        <f t="shared" si="17"/>
        <v>-1.4183392926814111</v>
      </c>
      <c r="BE446" s="1">
        <f t="shared" si="18"/>
        <v>-1.6146137647437233</v>
      </c>
      <c r="BF446">
        <f>VLOOKUP($B446,vols!$A$1:$E$506,4,0)</f>
        <v>344</v>
      </c>
      <c r="BG446">
        <f>VLOOKUP($B446,vols!$A$1:$E$506,5,0)</f>
        <v>415</v>
      </c>
    </row>
    <row r="447" spans="1:59" hidden="1" x14ac:dyDescent="0.15">
      <c r="A447">
        <v>152</v>
      </c>
      <c r="B447" t="s">
        <v>205</v>
      </c>
      <c r="D447" s="1">
        <v>125</v>
      </c>
      <c r="E447" s="1">
        <v>1.5547688555894801</v>
      </c>
      <c r="F447" s="1">
        <v>-1.67669640094089E-3</v>
      </c>
      <c r="G447" s="1">
        <v>3.0320260651388001E-2</v>
      </c>
      <c r="H447" s="1">
        <v>0.174127139330398</v>
      </c>
      <c r="I447" s="1">
        <v>-1.1940146407744601</v>
      </c>
      <c r="J447" s="1">
        <v>0.46400000000000002</v>
      </c>
      <c r="K447" s="1">
        <v>65</v>
      </c>
      <c r="L447" s="1">
        <v>1.6066047643357499</v>
      </c>
      <c r="M447" s="2">
        <v>4.3624149154003602E-4</v>
      </c>
      <c r="N447" s="1">
        <v>1.53510413913152E-2</v>
      </c>
      <c r="O447" s="1">
        <v>0.123899319575675</v>
      </c>
      <c r="P447" s="1">
        <v>0.228860796388662</v>
      </c>
      <c r="Q447" s="1">
        <v>0.63076923076922997</v>
      </c>
      <c r="R447" s="1">
        <v>60</v>
      </c>
      <c r="S447" s="1">
        <v>-5.1835908746265799E-2</v>
      </c>
      <c r="T447" s="1">
        <v>-4.0045093333351397E-3</v>
      </c>
      <c r="U447" s="1">
        <v>1.49692192600727E-2</v>
      </c>
      <c r="V447" s="1">
        <v>0.12234876076230899</v>
      </c>
      <c r="W447" s="1">
        <v>-1.9310865855500901</v>
      </c>
      <c r="X447" s="1">
        <v>0.28333333333333299</v>
      </c>
      <c r="Y447" s="1">
        <v>0</v>
      </c>
      <c r="Z447" s="1">
        <v>0</v>
      </c>
      <c r="AA447" s="1"/>
      <c r="AB447" s="1">
        <v>0</v>
      </c>
      <c r="AC447" s="1">
        <v>0</v>
      </c>
      <c r="AD447" s="1">
        <v>0</v>
      </c>
      <c r="AE447" s="1">
        <v>0</v>
      </c>
      <c r="AF447" s="1">
        <v>125</v>
      </c>
      <c r="AG447" s="1">
        <v>1.5547688555894801</v>
      </c>
      <c r="AH447" s="1">
        <v>-1.67669640094089E-3</v>
      </c>
      <c r="AI447" s="1">
        <v>3.0320260651388001E-2</v>
      </c>
      <c r="AJ447" s="1">
        <v>0.174127139330398</v>
      </c>
      <c r="AK447" s="1">
        <v>-1.1940146407744601</v>
      </c>
      <c r="AL447" s="1">
        <v>0.46400000000000002</v>
      </c>
      <c r="AM447" s="1">
        <v>34</v>
      </c>
      <c r="AN447" s="1">
        <v>0.425404812344783</v>
      </c>
      <c r="AO447" s="1">
        <v>-1.3549054819993901E-3</v>
      </c>
      <c r="AP447" s="1">
        <v>1.4484371592128001E-2</v>
      </c>
      <c r="AQ447" s="1">
        <v>0.12035103486106</v>
      </c>
      <c r="AR447" s="1">
        <v>-0.38277017261348401</v>
      </c>
      <c r="AS447" s="1">
        <v>0.47058823529411697</v>
      </c>
      <c r="AT447" s="1">
        <v>91</v>
      </c>
      <c r="AU447" s="1">
        <v>1.1293640432447001</v>
      </c>
      <c r="AV447" s="1">
        <v>-1.79826185920768E-3</v>
      </c>
      <c r="AW447" s="1">
        <v>1.5835889059259901E-2</v>
      </c>
      <c r="AX447" s="1">
        <v>0.125840728936461</v>
      </c>
      <c r="AY447" s="1">
        <v>-1.2860984571251799</v>
      </c>
      <c r="AZ447" s="1">
        <v>0.46153846153846101</v>
      </c>
      <c r="BA447" s="1">
        <v>389</v>
      </c>
      <c r="BB447" s="1">
        <v>0</v>
      </c>
      <c r="BC447" s="1">
        <v>2.61490196078431</v>
      </c>
      <c r="BD447" s="1">
        <f t="shared" si="17"/>
        <v>-1.48553791753961</v>
      </c>
      <c r="BE447" s="1">
        <f t="shared" si="18"/>
        <v>-1.0601331051948299</v>
      </c>
      <c r="BF447">
        <f>VLOOKUP($B447,vols!$A$1:$E$506,4,0)</f>
        <v>423</v>
      </c>
      <c r="BG447">
        <f>VLOOKUP($B447,vols!$A$1:$E$506,5,0)</f>
        <v>463</v>
      </c>
    </row>
    <row r="448" spans="1:59" hidden="1" x14ac:dyDescent="0.15">
      <c r="A448">
        <v>156</v>
      </c>
      <c r="B448" t="s">
        <v>209</v>
      </c>
      <c r="D448" s="1">
        <v>253</v>
      </c>
      <c r="E448" s="1">
        <v>2.8623078842068601</v>
      </c>
      <c r="F448" s="1">
        <v>-2.1255680501493898E-3</v>
      </c>
      <c r="G448" s="1">
        <v>5.1385958276808801E-2</v>
      </c>
      <c r="H448" s="1">
        <v>0.226684711166873</v>
      </c>
      <c r="I448" s="1">
        <v>-2.3629434286961399</v>
      </c>
      <c r="J448" s="1">
        <v>0.47826086956521702</v>
      </c>
      <c r="K448" s="1">
        <v>144</v>
      </c>
      <c r="L448" s="1">
        <v>2.3655586931288801</v>
      </c>
      <c r="M448" s="2">
        <v>-7.5858573797930797E-4</v>
      </c>
      <c r="N448" s="1">
        <v>2.6560915598112501E-2</v>
      </c>
      <c r="O448" s="1">
        <v>0.16297519933447699</v>
      </c>
      <c r="P448" s="1">
        <v>-0.67026361504754195</v>
      </c>
      <c r="Q448" s="1">
        <v>0.55555555555555503</v>
      </c>
      <c r="R448" s="1">
        <v>109</v>
      </c>
      <c r="S448" s="1">
        <v>0.49674919107797999</v>
      </c>
      <c r="T448" s="1">
        <v>-3.9482111330428303E-3</v>
      </c>
      <c r="U448" s="1">
        <v>2.4825042678696299E-2</v>
      </c>
      <c r="V448" s="1">
        <v>0.15755964800257799</v>
      </c>
      <c r="W448" s="1">
        <v>-2.7063198463203499</v>
      </c>
      <c r="X448" s="1">
        <v>0.37614678899082499</v>
      </c>
      <c r="Y448" s="1">
        <v>123</v>
      </c>
      <c r="Z448" s="1">
        <v>1.3715308563269</v>
      </c>
      <c r="AA448" s="1">
        <v>-1.9121215997555301E-3</v>
      </c>
      <c r="AB448" s="1">
        <v>2.5283917644765098E-2</v>
      </c>
      <c r="AC448" s="1">
        <v>0.15900917471883499</v>
      </c>
      <c r="AD448" s="1">
        <v>-1.4670778310915999</v>
      </c>
      <c r="AE448" s="1">
        <v>0.47967479674796698</v>
      </c>
      <c r="AF448" s="1">
        <v>130</v>
      </c>
      <c r="AG448" s="1">
        <v>1.4907770278799599</v>
      </c>
      <c r="AH448" s="1">
        <v>-2.32587933436516E-3</v>
      </c>
      <c r="AI448" s="1">
        <v>2.6102040632043601E-2</v>
      </c>
      <c r="AJ448" s="1">
        <v>0.161561259688217</v>
      </c>
      <c r="AK448" s="1">
        <v>-1.8715149538384099</v>
      </c>
      <c r="AL448" s="1">
        <v>0.47692307692307601</v>
      </c>
      <c r="AM448" s="1">
        <v>77</v>
      </c>
      <c r="AN448" s="1">
        <v>1.17252233035395</v>
      </c>
      <c r="AO448" s="1">
        <v>-1.8251214022145599E-3</v>
      </c>
      <c r="AP448" s="1">
        <v>1.6320452607170698E-2</v>
      </c>
      <c r="AQ448" s="1">
        <v>0.127751526829117</v>
      </c>
      <c r="AR448" s="1">
        <v>-1.1000600263549201</v>
      </c>
      <c r="AS448" s="1">
        <v>0.48051948051948001</v>
      </c>
      <c r="AT448" s="1">
        <v>176</v>
      </c>
      <c r="AU448" s="1">
        <v>1.6897855538529101</v>
      </c>
      <c r="AV448" s="1">
        <v>-2.2577645752407099E-3</v>
      </c>
      <c r="AW448" s="1">
        <v>3.5065505669638099E-2</v>
      </c>
      <c r="AX448" s="1">
        <v>0.18725785876602899</v>
      </c>
      <c r="AY448" s="1">
        <v>-2.1099717964883702</v>
      </c>
      <c r="AZ448" s="1">
        <v>0.47727272727272702</v>
      </c>
      <c r="BA448" s="1">
        <v>808</v>
      </c>
      <c r="BB448" s="1">
        <v>0</v>
      </c>
      <c r="BC448" s="1">
        <v>3.22388059701492</v>
      </c>
      <c r="BD448" s="1">
        <f t="shared" si="17"/>
        <v>-1.53409504316201</v>
      </c>
      <c r="BE448" s="1">
        <f t="shared" si="18"/>
        <v>-1.7331035691349601</v>
      </c>
      <c r="BF448">
        <f>VLOOKUP($B448,vols!$A$1:$E$506,4,0)</f>
        <v>256</v>
      </c>
      <c r="BG448">
        <f>VLOOKUP($B448,vols!$A$1:$E$506,5,0)</f>
        <v>270</v>
      </c>
    </row>
    <row r="449" spans="1:59" hidden="1" x14ac:dyDescent="0.15">
      <c r="A449">
        <v>210</v>
      </c>
      <c r="B449" t="s">
        <v>263</v>
      </c>
      <c r="D449" s="1">
        <v>248</v>
      </c>
      <c r="E449" s="1">
        <v>2.4548069044971399</v>
      </c>
      <c r="F449" s="1">
        <v>-1.77164932540541E-3</v>
      </c>
      <c r="G449" s="1">
        <v>4.1995630982077398E-2</v>
      </c>
      <c r="H449" s="1">
        <v>0.204928355729697</v>
      </c>
      <c r="I449" s="1">
        <v>-2.1440128728699399</v>
      </c>
      <c r="J449" s="1">
        <v>0.42741935483870902</v>
      </c>
      <c r="K449" s="1">
        <v>125</v>
      </c>
      <c r="L449" s="1">
        <v>1.8104127382197699</v>
      </c>
      <c r="M449" s="2">
        <v>-1.4147281724798701E-3</v>
      </c>
      <c r="N449" s="1">
        <v>1.7322561668537399E-2</v>
      </c>
      <c r="O449" s="1">
        <v>0.13161520302965499</v>
      </c>
      <c r="P449" s="1">
        <v>-1.3436215383122401</v>
      </c>
      <c r="Q449" s="1">
        <v>0.504</v>
      </c>
      <c r="R449" s="1">
        <v>123</v>
      </c>
      <c r="S449" s="1">
        <v>0.644394166277373</v>
      </c>
      <c r="T449" s="1">
        <v>-2.1343740743134799E-3</v>
      </c>
      <c r="U449" s="1">
        <v>2.4673069313539998E-2</v>
      </c>
      <c r="V449" s="1">
        <v>0.157076635161121</v>
      </c>
      <c r="W449" s="1">
        <v>-1.6713371207071599</v>
      </c>
      <c r="X449" s="1">
        <v>0.34959349593495898</v>
      </c>
      <c r="Y449" s="1">
        <v>120</v>
      </c>
      <c r="Z449" s="1">
        <v>1.2452516181364801</v>
      </c>
      <c r="AA449" s="1">
        <v>-1.5556849355219499E-3</v>
      </c>
      <c r="AB449" s="1">
        <v>1.6495618502103401E-2</v>
      </c>
      <c r="AC449" s="1">
        <v>0.12843526969685301</v>
      </c>
      <c r="AD449" s="1">
        <v>-1.4535118951613599</v>
      </c>
      <c r="AE449" s="1">
        <v>0.45</v>
      </c>
      <c r="AF449" s="1">
        <v>128</v>
      </c>
      <c r="AG449" s="1">
        <v>1.20955528636065</v>
      </c>
      <c r="AH449" s="1">
        <v>-1.9741159409211598E-3</v>
      </c>
      <c r="AI449" s="1">
        <v>2.5500012479974001E-2</v>
      </c>
      <c r="AJ449" s="1">
        <v>0.15968723330302201</v>
      </c>
      <c r="AK449" s="1">
        <v>-1.58238598797944</v>
      </c>
      <c r="AL449" s="1">
        <v>0.40625</v>
      </c>
      <c r="AM449" s="1">
        <v>70</v>
      </c>
      <c r="AN449" s="1">
        <v>0.97184893702283504</v>
      </c>
      <c r="AO449" s="1">
        <v>-3.83752454417545E-4</v>
      </c>
      <c r="AP449" s="1">
        <v>1.5218441394813599E-2</v>
      </c>
      <c r="AQ449" s="1">
        <v>0.123363047120333</v>
      </c>
      <c r="AR449" s="1">
        <v>-0.21775298548701699</v>
      </c>
      <c r="AS449" s="1">
        <v>0.5</v>
      </c>
      <c r="AT449" s="1">
        <v>178</v>
      </c>
      <c r="AU449" s="1">
        <v>1.4829579674743101</v>
      </c>
      <c r="AV449" s="1">
        <v>-2.3174514656815401E-3</v>
      </c>
      <c r="AW449" s="1">
        <v>2.67771895872638E-2</v>
      </c>
      <c r="AX449" s="1">
        <v>0.16363737222060101</v>
      </c>
      <c r="AY449" s="1">
        <v>-2.5208566679695101</v>
      </c>
      <c r="AZ449" s="1">
        <v>0.398876404494382</v>
      </c>
      <c r="BA449" s="1">
        <v>788</v>
      </c>
      <c r="BB449" s="1">
        <v>0</v>
      </c>
      <c r="BC449" s="1">
        <v>3.0253532834580201</v>
      </c>
      <c r="BD449" s="1">
        <f t="shared" si="17"/>
        <v>-1.54239531598371</v>
      </c>
      <c r="BE449" s="1">
        <f t="shared" si="18"/>
        <v>-1.8157979970973701</v>
      </c>
      <c r="BF449">
        <f>VLOOKUP($B449,vols!$A$1:$E$506,4,0)</f>
        <v>419</v>
      </c>
      <c r="BG449">
        <f>VLOOKUP($B449,vols!$A$1:$E$506,5,0)</f>
        <v>438</v>
      </c>
    </row>
    <row r="450" spans="1:59" hidden="1" x14ac:dyDescent="0.15">
      <c r="A450">
        <v>448</v>
      </c>
      <c r="B450" t="s">
        <v>501</v>
      </c>
      <c r="D450" s="1">
        <v>229</v>
      </c>
      <c r="E450" s="1">
        <v>4.6371446941490904</v>
      </c>
      <c r="F450" s="1">
        <v>-2.53464780220551E-3</v>
      </c>
      <c r="G450" s="1">
        <v>0.131385884875453</v>
      </c>
      <c r="H450" s="1">
        <v>0.36247190908462601</v>
      </c>
      <c r="I450" s="1">
        <v>-1.5943296140168799</v>
      </c>
      <c r="J450" s="1">
        <v>0.458515283842794</v>
      </c>
      <c r="K450" s="1">
        <v>125</v>
      </c>
      <c r="L450" s="1">
        <v>3.7432553521424801</v>
      </c>
      <c r="M450" s="2">
        <v>-1.5098653431752801E-3</v>
      </c>
      <c r="N450" s="1">
        <v>6.5811587089662296E-2</v>
      </c>
      <c r="O450" s="1">
        <v>0.256537691362618</v>
      </c>
      <c r="P450" s="1">
        <v>-0.72980816798999504</v>
      </c>
      <c r="Q450" s="1">
        <v>0.496</v>
      </c>
      <c r="R450" s="1">
        <v>104</v>
      </c>
      <c r="S450" s="1">
        <v>0.89388934200660397</v>
      </c>
      <c r="T450" s="1">
        <v>-3.75650381104923E-3</v>
      </c>
      <c r="U450" s="1">
        <v>6.5574297785791297E-2</v>
      </c>
      <c r="V450" s="1">
        <v>0.25607478943814699</v>
      </c>
      <c r="W450" s="1">
        <v>-1.5256339650080399</v>
      </c>
      <c r="X450" s="1">
        <v>0.41346153846153799</v>
      </c>
      <c r="Y450" s="1">
        <v>116</v>
      </c>
      <c r="Z450" s="1">
        <v>3.3665833921337098</v>
      </c>
      <c r="AA450" s="1">
        <v>-1.7195928738681001E-3</v>
      </c>
      <c r="AB450" s="1">
        <v>8.9788540366811401E-2</v>
      </c>
      <c r="AC450" s="1">
        <v>0.299647360019759</v>
      </c>
      <c r="AD450" s="1">
        <v>-0.65995302105044995</v>
      </c>
      <c r="AE450" s="1">
        <v>0.50862068965517204</v>
      </c>
      <c r="AF450" s="1">
        <v>113</v>
      </c>
      <c r="AG450" s="1">
        <v>1.2705613020153701</v>
      </c>
      <c r="AH450" s="1">
        <v>-3.3641284814869398E-3</v>
      </c>
      <c r="AI450" s="1">
        <v>4.1597344508642199E-2</v>
      </c>
      <c r="AJ450" s="1">
        <v>0.20395427063104599</v>
      </c>
      <c r="AK450" s="1">
        <v>-1.86388113978603</v>
      </c>
      <c r="AL450" s="1">
        <v>0.40707964601769903</v>
      </c>
      <c r="AM450" s="1">
        <v>63</v>
      </c>
      <c r="AN450" s="1">
        <v>1.4281974358426099</v>
      </c>
      <c r="AO450" s="1">
        <v>-2.9343593148171299E-3</v>
      </c>
      <c r="AP450" s="1">
        <v>3.1750999247296997E-2</v>
      </c>
      <c r="AQ450" s="1">
        <v>0.17818810074552399</v>
      </c>
      <c r="AR450" s="1">
        <v>-1.0374690344642501</v>
      </c>
      <c r="AS450" s="1">
        <v>0.42857142857142799</v>
      </c>
      <c r="AT450" s="1">
        <v>166</v>
      </c>
      <c r="AU450" s="1">
        <v>3.2089472583064702</v>
      </c>
      <c r="AV450" s="1">
        <v>-2.38203067920834E-3</v>
      </c>
      <c r="AW450" s="1">
        <v>9.9634885628156603E-2</v>
      </c>
      <c r="AX450" s="1">
        <v>0.31564994159377902</v>
      </c>
      <c r="AY450" s="1">
        <v>-1.24516120638218</v>
      </c>
      <c r="AZ450" s="1">
        <v>0.469879518072289</v>
      </c>
      <c r="BA450" s="1">
        <v>750</v>
      </c>
      <c r="BB450" s="1">
        <v>0</v>
      </c>
      <c r="BC450" s="1">
        <v>4.7814861460957099</v>
      </c>
      <c r="BD450" s="1">
        <f t="shared" si="17"/>
        <v>-1.5725388877892397</v>
      </c>
      <c r="BE450" s="1">
        <f t="shared" si="18"/>
        <v>-3.51092484408034</v>
      </c>
      <c r="BF450">
        <f>VLOOKUP($B450,vols!$A$1:$E$506,4,0)</f>
        <v>247</v>
      </c>
      <c r="BG450">
        <f>VLOOKUP($B450,vols!$A$1:$E$506,5,0)</f>
        <v>300</v>
      </c>
    </row>
    <row r="451" spans="1:59" hidden="1" x14ac:dyDescent="0.15">
      <c r="A451">
        <v>485</v>
      </c>
      <c r="B451" t="s">
        <v>538</v>
      </c>
      <c r="D451" s="1">
        <v>231</v>
      </c>
      <c r="E451" s="1">
        <v>3.01405964498929</v>
      </c>
      <c r="F451" s="1">
        <v>-2.6861917250109398E-3</v>
      </c>
      <c r="G451" s="1">
        <v>7.9216944654864202E-2</v>
      </c>
      <c r="H451" s="1">
        <v>0.281455049083977</v>
      </c>
      <c r="I451" s="1">
        <v>-2.2046514727557298</v>
      </c>
      <c r="J451" s="1">
        <v>0.506493506493506</v>
      </c>
      <c r="K451" s="1">
        <v>127</v>
      </c>
      <c r="L451" s="1">
        <v>2.3127641478127399</v>
      </c>
      <c r="M451" s="2">
        <v>-1.6890485398802901E-3</v>
      </c>
      <c r="N451" s="1">
        <v>4.3034228480460998E-2</v>
      </c>
      <c r="O451" s="1">
        <v>0.20744692931075401</v>
      </c>
      <c r="P451" s="1">
        <v>-1.03404357575938</v>
      </c>
      <c r="Q451" s="1">
        <v>0.57480314960629897</v>
      </c>
      <c r="R451" s="1">
        <v>104</v>
      </c>
      <c r="S451" s="1">
        <v>0.70129549717654904</v>
      </c>
      <c r="T451" s="1">
        <v>-3.9038569606993298E-3</v>
      </c>
      <c r="U451" s="1">
        <v>3.61827161744031E-2</v>
      </c>
      <c r="V451" s="1">
        <v>0.190217549596253</v>
      </c>
      <c r="W451" s="1">
        <v>-2.13440413239729</v>
      </c>
      <c r="X451" s="1">
        <v>0.42307692307692302</v>
      </c>
      <c r="Y451" s="1">
        <v>116</v>
      </c>
      <c r="Z451" s="1">
        <v>1.22564891584067</v>
      </c>
      <c r="AA451" s="1">
        <v>-3.0406855410735701E-3</v>
      </c>
      <c r="AB451" s="1">
        <v>1.72421534864791E-2</v>
      </c>
      <c r="AC451" s="1">
        <v>0.13130938080152199</v>
      </c>
      <c r="AD451" s="1">
        <v>-2.68617154853299</v>
      </c>
      <c r="AE451" s="1">
        <v>0.5</v>
      </c>
      <c r="AF451" s="1">
        <v>115</v>
      </c>
      <c r="AG451" s="1">
        <v>1.78841072914861</v>
      </c>
      <c r="AH451" s="1">
        <v>-2.3286153540260299E-3</v>
      </c>
      <c r="AI451" s="1">
        <v>6.1974791168385002E-2</v>
      </c>
      <c r="AJ451" s="1">
        <v>0.24894736626119299</v>
      </c>
      <c r="AK451" s="1">
        <v>-1.0756923028943699</v>
      </c>
      <c r="AL451" s="1">
        <v>0.51304347826086905</v>
      </c>
      <c r="AM451" s="1">
        <v>72</v>
      </c>
      <c r="AN451" s="1">
        <v>0.97050793147844805</v>
      </c>
      <c r="AO451" s="1">
        <v>-2.5597370420354501E-3</v>
      </c>
      <c r="AP451" s="1">
        <v>2.0825448299926299E-2</v>
      </c>
      <c r="AQ451" s="1">
        <v>0.14431025015544199</v>
      </c>
      <c r="AR451" s="1">
        <v>-1.27711695342524</v>
      </c>
      <c r="AS451" s="1">
        <v>0.56944444444444398</v>
      </c>
      <c r="AT451" s="1">
        <v>159</v>
      </c>
      <c r="AU451" s="1">
        <v>2.0435517135108401</v>
      </c>
      <c r="AV451" s="1">
        <v>-2.7434542229621099E-3</v>
      </c>
      <c r="AW451" s="1">
        <v>5.83914963549379E-2</v>
      </c>
      <c r="AX451" s="1">
        <v>0.24164332466455099</v>
      </c>
      <c r="AY451" s="1">
        <v>-1.80517803277421</v>
      </c>
      <c r="AZ451" s="1">
        <v>0.47798742138364703</v>
      </c>
      <c r="BA451" s="1">
        <v>753</v>
      </c>
      <c r="BB451" s="1">
        <v>0</v>
      </c>
      <c r="BC451" s="1">
        <v>3.7132639791937501</v>
      </c>
      <c r="BD451" s="1">
        <f t="shared" si="17"/>
        <v>-1.66971226568291</v>
      </c>
      <c r="BE451" s="1">
        <f t="shared" si="18"/>
        <v>-1.9248532500451401</v>
      </c>
      <c r="BF451">
        <f>VLOOKUP($B451,vols!$A$1:$E$506,4,0)</f>
        <v>348</v>
      </c>
      <c r="BG451">
        <f>VLOOKUP($B451,vols!$A$1:$E$506,5,0)</f>
        <v>287</v>
      </c>
    </row>
    <row r="452" spans="1:59" hidden="1" x14ac:dyDescent="0.15">
      <c r="A452">
        <v>305</v>
      </c>
      <c r="B452" t="s">
        <v>358</v>
      </c>
      <c r="D452" s="1">
        <v>232</v>
      </c>
      <c r="E452" s="1">
        <v>6.0364563724452198</v>
      </c>
      <c r="F452" s="1">
        <v>-1.7032868539501699E-3</v>
      </c>
      <c r="G452" s="1">
        <v>0.122518489297084</v>
      </c>
      <c r="H452" s="1">
        <v>0.35002641228496401</v>
      </c>
      <c r="I452" s="1">
        <v>-1.12895066271378</v>
      </c>
      <c r="J452" s="1">
        <v>0.5</v>
      </c>
      <c r="K452" s="1">
        <v>125</v>
      </c>
      <c r="L452" s="1">
        <v>3.7365765469153098</v>
      </c>
      <c r="M452" s="2">
        <v>-9.1470530283178995E-4</v>
      </c>
      <c r="N452" s="1">
        <v>6.1964698918141797E-2</v>
      </c>
      <c r="O452" s="1">
        <v>0.24892709558853099</v>
      </c>
      <c r="P452" s="1">
        <v>-0.459323893944318</v>
      </c>
      <c r="Q452" s="1">
        <v>0.56000000000000005</v>
      </c>
      <c r="R452" s="1">
        <v>107</v>
      </c>
      <c r="S452" s="1">
        <v>2.2998798255298998</v>
      </c>
      <c r="T452" s="1">
        <v>-2.62452698376137E-3</v>
      </c>
      <c r="U452" s="1">
        <v>6.0553790378942297E-2</v>
      </c>
      <c r="V452" s="1">
        <v>0.246076797725714</v>
      </c>
      <c r="W452" s="1">
        <v>-1.14120628136376</v>
      </c>
      <c r="X452" s="1">
        <v>0.42990654205607398</v>
      </c>
      <c r="Y452" s="1">
        <v>112</v>
      </c>
      <c r="Z452" s="1">
        <v>2.9764465843094401</v>
      </c>
      <c r="AA452" s="1">
        <v>-1.9168394739312101E-3</v>
      </c>
      <c r="AB452" s="1">
        <v>3.9879879011883598E-2</v>
      </c>
      <c r="AC452" s="1">
        <v>0.19969947173661601</v>
      </c>
      <c r="AD452" s="1">
        <v>-1.0750455132071901</v>
      </c>
      <c r="AE452" s="1">
        <v>0.55357142857142805</v>
      </c>
      <c r="AF452" s="1">
        <v>120</v>
      </c>
      <c r="AG452" s="1">
        <v>3.06000978813577</v>
      </c>
      <c r="AH452" s="1">
        <v>-1.5039710753012E-3</v>
      </c>
      <c r="AI452" s="1">
        <v>8.26386102852006E-2</v>
      </c>
      <c r="AJ452" s="1">
        <v>0.287469320598217</v>
      </c>
      <c r="AK452" s="1">
        <v>-0.62781144318488202</v>
      </c>
      <c r="AL452" s="1">
        <v>0.45</v>
      </c>
      <c r="AM452" s="1">
        <v>74</v>
      </c>
      <c r="AN452" s="1">
        <v>1.16080188710064</v>
      </c>
      <c r="AO452" s="1">
        <v>-2.1664080036345201E-3</v>
      </c>
      <c r="AP452" s="1">
        <v>4.4869801369662898E-2</v>
      </c>
      <c r="AQ452" s="1">
        <v>0.21182493094454799</v>
      </c>
      <c r="AR452" s="1">
        <v>-0.75682400345463496</v>
      </c>
      <c r="AS452" s="1">
        <v>0.43243243243243201</v>
      </c>
      <c r="AT452" s="1">
        <v>158</v>
      </c>
      <c r="AU452" s="1">
        <v>4.8756544853445796</v>
      </c>
      <c r="AV452" s="1">
        <v>-1.4863820116929401E-3</v>
      </c>
      <c r="AW452" s="1">
        <v>7.76486879274213E-2</v>
      </c>
      <c r="AX452" s="1">
        <v>0.27865514157722099</v>
      </c>
      <c r="AY452" s="1">
        <v>-0.84279212117966296</v>
      </c>
      <c r="AZ452" s="1">
        <v>0.531645569620253</v>
      </c>
      <c r="BA452" s="1">
        <v>768</v>
      </c>
      <c r="BB452" s="1">
        <v>0</v>
      </c>
      <c r="BC452" s="1">
        <v>6.5521172638436402</v>
      </c>
      <c r="BD452" s="1">
        <f t="shared" si="17"/>
        <v>-1.6764627784990607</v>
      </c>
      <c r="BE452" s="1">
        <f t="shared" si="18"/>
        <v>-3.4921074757078703</v>
      </c>
      <c r="BF452">
        <f>VLOOKUP($B452,vols!$A$1:$E$506,4,0)</f>
        <v>279</v>
      </c>
      <c r="BG452">
        <f>VLOOKUP($B452,vols!$A$1:$E$506,5,0)</f>
        <v>285</v>
      </c>
    </row>
    <row r="453" spans="1:59" hidden="1" x14ac:dyDescent="0.15">
      <c r="A453">
        <v>256</v>
      </c>
      <c r="B453" t="s">
        <v>309</v>
      </c>
      <c r="D453" s="1">
        <v>222</v>
      </c>
      <c r="E453" s="1">
        <v>11.487115438336801</v>
      </c>
      <c r="F453" s="1">
        <v>-2.1102951731565298E-3</v>
      </c>
      <c r="G453" s="1">
        <v>0.50043083055519599</v>
      </c>
      <c r="H453" s="1">
        <v>0.70741135879712602</v>
      </c>
      <c r="I453" s="1">
        <v>-0.66225333056195002</v>
      </c>
      <c r="J453" s="1">
        <v>0.54504504504504503</v>
      </c>
      <c r="K453" s="1">
        <v>125</v>
      </c>
      <c r="L453" s="1">
        <v>8.3997222727009699</v>
      </c>
      <c r="M453" s="2">
        <v>-3.6855937865806001E-4</v>
      </c>
      <c r="N453" s="1">
        <v>0.16328763109772301</v>
      </c>
      <c r="O453" s="1">
        <v>0.40408864262402</v>
      </c>
      <c r="P453" s="1">
        <v>-0.114009446128192</v>
      </c>
      <c r="Q453" s="1">
        <v>0.58399999999999996</v>
      </c>
      <c r="R453" s="1">
        <v>97</v>
      </c>
      <c r="S453" s="1">
        <v>3.0873931656358402</v>
      </c>
      <c r="T453" s="1">
        <v>-4.3548000629741604E-3</v>
      </c>
      <c r="U453" s="1">
        <v>0.33714319945747301</v>
      </c>
      <c r="V453" s="1">
        <v>0.58064033571348905</v>
      </c>
      <c r="W453" s="1">
        <v>-0.72749958989575003</v>
      </c>
      <c r="X453" s="1">
        <v>0.49484536082474201</v>
      </c>
      <c r="Y453" s="1">
        <v>104</v>
      </c>
      <c r="Z453" s="1">
        <v>4.6775312559213598</v>
      </c>
      <c r="AA453" s="1">
        <v>-1.66407597311199E-3</v>
      </c>
      <c r="AB453" s="1">
        <v>0.15377124462484101</v>
      </c>
      <c r="AC453" s="1">
        <v>0.39213676775436601</v>
      </c>
      <c r="AD453" s="1">
        <v>-0.44133556308612798</v>
      </c>
      <c r="AE453" s="1">
        <v>0.50961538461538403</v>
      </c>
      <c r="AF453" s="1">
        <v>118</v>
      </c>
      <c r="AG453" s="1">
        <v>6.8095841824154499</v>
      </c>
      <c r="AH453" s="1">
        <v>-2.5035731121788498E-3</v>
      </c>
      <c r="AI453" s="1">
        <v>0.34665958593035501</v>
      </c>
      <c r="AJ453" s="1">
        <v>0.58877804470815198</v>
      </c>
      <c r="AK453" s="1">
        <v>-0.50175381010265097</v>
      </c>
      <c r="AL453" s="1">
        <v>0.57627118644067798</v>
      </c>
      <c r="AM453" s="1">
        <v>80</v>
      </c>
      <c r="AN453" s="1">
        <v>2.71536515637347</v>
      </c>
      <c r="AO453" s="1">
        <v>-4.3680939931529999E-3</v>
      </c>
      <c r="AP453" s="1">
        <v>0.32411806654486403</v>
      </c>
      <c r="AQ453" s="1">
        <v>0.56931368027201401</v>
      </c>
      <c r="AR453" s="1">
        <v>-0.61380488746603901</v>
      </c>
      <c r="AS453" s="1">
        <v>0.47499999999999998</v>
      </c>
      <c r="AT453" s="1">
        <v>142</v>
      </c>
      <c r="AU453" s="1">
        <v>8.7717502819633495</v>
      </c>
      <c r="AV453" s="1">
        <v>-8.38295837947262E-4</v>
      </c>
      <c r="AW453" s="1">
        <v>0.176312764010331</v>
      </c>
      <c r="AX453" s="1">
        <v>0.41989613478851101</v>
      </c>
      <c r="AY453" s="1">
        <v>-0.28349393844377002</v>
      </c>
      <c r="AZ453" s="1">
        <v>0.58450704225352101</v>
      </c>
      <c r="BA453" s="1">
        <v>722</v>
      </c>
      <c r="BB453" s="1">
        <v>0</v>
      </c>
      <c r="BC453" s="1">
        <v>10.45875</v>
      </c>
      <c r="BD453" s="1">
        <f t="shared" si="17"/>
        <v>-1.6869997180366507</v>
      </c>
      <c r="BE453" s="1">
        <f t="shared" si="18"/>
        <v>-3.6491658175845503</v>
      </c>
      <c r="BF453">
        <f>VLOOKUP($B453,vols!$A$1:$E$506,4,0)</f>
        <v>494</v>
      </c>
      <c r="BG453">
        <f>VLOOKUP($B453,vols!$A$1:$E$506,5,0)</f>
        <v>12</v>
      </c>
    </row>
    <row r="454" spans="1:59" hidden="1" x14ac:dyDescent="0.15">
      <c r="A454">
        <v>471</v>
      </c>
      <c r="B454" t="s">
        <v>524</v>
      </c>
      <c r="D454" s="1">
        <v>93</v>
      </c>
      <c r="E454" s="1">
        <v>0.32780197319842003</v>
      </c>
      <c r="F454" s="1">
        <v>-3.71672685159787E-3</v>
      </c>
      <c r="G454" s="1">
        <v>9.7896730255800299E-3</v>
      </c>
      <c r="H454" s="1">
        <v>9.8942776520471801E-2</v>
      </c>
      <c r="I454" s="1">
        <v>-3.4934899681846301</v>
      </c>
      <c r="J454" s="1">
        <v>0.37634408602150499</v>
      </c>
      <c r="K454" s="1">
        <v>54</v>
      </c>
      <c r="L454" s="1">
        <v>0.51948895670699702</v>
      </c>
      <c r="M454" s="2">
        <v>-2.3867053972271E-3</v>
      </c>
      <c r="N454" s="1">
        <v>5.8047520284524399E-3</v>
      </c>
      <c r="O454" s="1">
        <v>7.6188923266131206E-2</v>
      </c>
      <c r="P454" s="1">
        <v>-1.6916119289423801</v>
      </c>
      <c r="Q454" s="1">
        <v>0.44444444444444398</v>
      </c>
      <c r="R454" s="1">
        <v>39</v>
      </c>
      <c r="S454" s="1">
        <v>-0.19168698350857599</v>
      </c>
      <c r="T454" s="1">
        <v>-5.5582950191881697E-3</v>
      </c>
      <c r="U454" s="1">
        <v>3.9849209971275796E-3</v>
      </c>
      <c r="V454" s="1">
        <v>6.3126230658321306E-2</v>
      </c>
      <c r="W454" s="1">
        <v>-3.4339687874229701</v>
      </c>
      <c r="X454" s="1">
        <v>0.28205128205128199</v>
      </c>
      <c r="Y454" s="1">
        <v>0</v>
      </c>
      <c r="Z454" s="1">
        <v>0</v>
      </c>
      <c r="AA454" s="1"/>
      <c r="AB454" s="1">
        <v>0</v>
      </c>
      <c r="AC454" s="1">
        <v>0</v>
      </c>
      <c r="AD454" s="1">
        <v>0</v>
      </c>
      <c r="AE454" s="1">
        <v>0</v>
      </c>
      <c r="AF454" s="1">
        <v>93</v>
      </c>
      <c r="AG454" s="1">
        <v>0.32780197319842003</v>
      </c>
      <c r="AH454" s="1">
        <v>-3.71672685159787E-3</v>
      </c>
      <c r="AI454" s="1">
        <v>9.7896730255800299E-3</v>
      </c>
      <c r="AJ454" s="1">
        <v>9.8942776520471801E-2</v>
      </c>
      <c r="AK454" s="1">
        <v>-3.4934899681846301</v>
      </c>
      <c r="AL454" s="1">
        <v>0.37634408602150499</v>
      </c>
      <c r="AM454" s="1">
        <v>22</v>
      </c>
      <c r="AN454" s="1">
        <v>0.18591778511979701</v>
      </c>
      <c r="AO454" s="1">
        <v>-1.78908610639136E-3</v>
      </c>
      <c r="AP454" s="1">
        <v>2.46830149797456E-3</v>
      </c>
      <c r="AQ454" s="1">
        <v>4.9682003763682397E-2</v>
      </c>
      <c r="AR454" s="1">
        <v>-0.79223645100606799</v>
      </c>
      <c r="AS454" s="1">
        <v>0.45454545454545398</v>
      </c>
      <c r="AT454" s="1">
        <v>71</v>
      </c>
      <c r="AU454" s="1">
        <v>0.14188418807862299</v>
      </c>
      <c r="AV454" s="1">
        <v>-4.3140239839153799E-3</v>
      </c>
      <c r="AW454" s="1">
        <v>7.3213715276054699E-3</v>
      </c>
      <c r="AX454" s="1">
        <v>8.5565013455298794E-2</v>
      </c>
      <c r="AY454" s="1">
        <v>-3.5796839209054601</v>
      </c>
      <c r="AZ454" s="1">
        <v>0.352112676056338</v>
      </c>
      <c r="BA454" s="1">
        <v>285</v>
      </c>
      <c r="BB454" s="1">
        <v>0</v>
      </c>
      <c r="BC454" s="1">
        <v>1.8640705363703101</v>
      </c>
      <c r="BD454" s="1">
        <f t="shared" si="17"/>
        <v>-1.722186348291687</v>
      </c>
      <c r="BE454" s="1">
        <f t="shared" si="18"/>
        <v>-1.53626856317189</v>
      </c>
      <c r="BF454">
        <f>VLOOKUP($B454,vols!$A$1:$E$506,4,0)</f>
        <v>348</v>
      </c>
      <c r="BG454">
        <f>VLOOKUP($B454,vols!$A$1:$E$506,5,0)</f>
        <v>353</v>
      </c>
    </row>
    <row r="455" spans="1:59" hidden="1" x14ac:dyDescent="0.15">
      <c r="A455">
        <v>74</v>
      </c>
      <c r="B455" t="s">
        <v>127</v>
      </c>
      <c r="D455" s="1">
        <v>255</v>
      </c>
      <c r="E455" s="1">
        <v>2.09104736960396</v>
      </c>
      <c r="F455" s="1">
        <v>-2.3390586867797899E-3</v>
      </c>
      <c r="G455" s="1">
        <v>0.103787399267718</v>
      </c>
      <c r="H455" s="1">
        <v>0.32216051785983701</v>
      </c>
      <c r="I455" s="1">
        <v>-1.8441766557519399</v>
      </c>
      <c r="J455" s="1">
        <v>0.51372549019607805</v>
      </c>
      <c r="K455" s="1">
        <v>140</v>
      </c>
      <c r="L455" s="1">
        <v>1.7313976676920899</v>
      </c>
      <c r="M455" s="2">
        <v>-2.1439816730146602E-3</v>
      </c>
      <c r="N455" s="1">
        <v>5.4442461590534202E-2</v>
      </c>
      <c r="O455" s="1">
        <v>0.23332908432198099</v>
      </c>
      <c r="P455" s="1">
        <v>-1.2864124294417201</v>
      </c>
      <c r="Q455" s="1">
        <v>0.57142857142857095</v>
      </c>
      <c r="R455" s="1">
        <v>115</v>
      </c>
      <c r="S455" s="1">
        <v>0.35964970191186901</v>
      </c>
      <c r="T455" s="1">
        <v>-2.57862694929837E-3</v>
      </c>
      <c r="U455" s="1">
        <v>4.9344937677184397E-2</v>
      </c>
      <c r="V455" s="1">
        <v>0.22213720462179301</v>
      </c>
      <c r="W455" s="1">
        <v>-1.3233419080811399</v>
      </c>
      <c r="X455" s="1">
        <v>0.44347826086956499</v>
      </c>
      <c r="Y455" s="1">
        <v>118</v>
      </c>
      <c r="Z455" s="1">
        <v>1.7279302605283</v>
      </c>
      <c r="AA455" s="1">
        <v>-1.08819100586806E-3</v>
      </c>
      <c r="AB455" s="1">
        <v>1.4711219635545E-2</v>
      </c>
      <c r="AC455" s="1">
        <v>0.121289816701753</v>
      </c>
      <c r="AD455" s="1">
        <v>-1.0497035212744401</v>
      </c>
      <c r="AE455" s="1">
        <v>0.57627118644067798</v>
      </c>
      <c r="AF455" s="1">
        <v>137</v>
      </c>
      <c r="AG455" s="1">
        <v>0.36311710907566402</v>
      </c>
      <c r="AH455" s="1">
        <v>-3.4073179471204701E-3</v>
      </c>
      <c r="AI455" s="1">
        <v>8.9076179632173597E-2</v>
      </c>
      <c r="AJ455" s="1">
        <v>0.29845632784743098</v>
      </c>
      <c r="AK455" s="1">
        <v>-1.5640564973852</v>
      </c>
      <c r="AL455" s="1">
        <v>0.45985401459853997</v>
      </c>
      <c r="AM455" s="1">
        <v>74</v>
      </c>
      <c r="AN455" s="1">
        <v>0.65019380042170805</v>
      </c>
      <c r="AO455" s="1">
        <v>-1.4995624025562601E-3</v>
      </c>
      <c r="AP455" s="1">
        <v>2.2082932773814401E-2</v>
      </c>
      <c r="AQ455" s="1">
        <v>0.14860327309253399</v>
      </c>
      <c r="AR455" s="1">
        <v>-0.74673737314025901</v>
      </c>
      <c r="AS455" s="1">
        <v>0.58108108108108103</v>
      </c>
      <c r="AT455" s="1">
        <v>181</v>
      </c>
      <c r="AU455" s="1">
        <v>1.4408535691822499</v>
      </c>
      <c r="AV455" s="1">
        <v>-2.6841849369605799E-3</v>
      </c>
      <c r="AW455" s="1">
        <v>8.1704466493904199E-2</v>
      </c>
      <c r="AX455" s="1">
        <v>0.285839931594422</v>
      </c>
      <c r="AY455" s="1">
        <v>-1.6902931859725201</v>
      </c>
      <c r="AZ455" s="1">
        <v>0.48618784530386699</v>
      </c>
      <c r="BA455" s="1">
        <v>828</v>
      </c>
      <c r="BB455" s="1">
        <v>0</v>
      </c>
      <c r="BC455" s="1">
        <v>3.1717171717171699</v>
      </c>
      <c r="BD455" s="1">
        <f t="shared" si="17"/>
        <v>-1.73086360253492</v>
      </c>
      <c r="BE455" s="1">
        <f t="shared" si="18"/>
        <v>-2.808600062641506</v>
      </c>
      <c r="BF455">
        <f>VLOOKUP($B455,vols!$A$1:$E$506,4,0)</f>
        <v>394</v>
      </c>
      <c r="BG455">
        <f>VLOOKUP($B455,vols!$A$1:$E$506,5,0)</f>
        <v>408</v>
      </c>
    </row>
    <row r="456" spans="1:59" hidden="1" x14ac:dyDescent="0.15">
      <c r="A456">
        <v>445</v>
      </c>
      <c r="B456" t="s">
        <v>498</v>
      </c>
      <c r="D456" s="1">
        <v>252</v>
      </c>
      <c r="E456" s="1">
        <v>1.3710926884185599</v>
      </c>
      <c r="F456" s="1">
        <v>-3.9702000897052702E-3</v>
      </c>
      <c r="G456" s="1">
        <v>7.0362214350869395E-2</v>
      </c>
      <c r="H456" s="1">
        <v>0.26525876865971698</v>
      </c>
      <c r="I456" s="1">
        <v>-3.75678522354294</v>
      </c>
      <c r="J456" s="1">
        <v>0.41269841269841201</v>
      </c>
      <c r="K456" s="1">
        <v>142</v>
      </c>
      <c r="L456" s="1">
        <v>1.33007588500145</v>
      </c>
      <c r="M456" s="2">
        <v>-2.9009268341653599E-3</v>
      </c>
      <c r="N456" s="1">
        <v>3.2615192073049498E-2</v>
      </c>
      <c r="O456" s="1">
        <v>0.18059676650773501</v>
      </c>
      <c r="P456" s="1">
        <v>-2.2809467656434301</v>
      </c>
      <c r="Q456" s="1">
        <v>0.42253521126760502</v>
      </c>
      <c r="R456" s="1">
        <v>110</v>
      </c>
      <c r="S456" s="1">
        <v>4.1016803417113501E-2</v>
      </c>
      <c r="T456" s="1">
        <v>-5.3631982758214798E-3</v>
      </c>
      <c r="U456" s="1">
        <v>3.77470222778198E-2</v>
      </c>
      <c r="V456" s="1">
        <v>0.19428592918124499</v>
      </c>
      <c r="W456" s="1">
        <v>-3.0089086457681198</v>
      </c>
      <c r="X456" s="1">
        <v>0.4</v>
      </c>
      <c r="Y456" s="1">
        <v>127</v>
      </c>
      <c r="Z456" s="1">
        <v>1.1526361221079</v>
      </c>
      <c r="AA456" s="1">
        <v>-3.8607140627331701E-3</v>
      </c>
      <c r="AB456" s="1">
        <v>4.40756375275533E-2</v>
      </c>
      <c r="AC456" s="1">
        <v>0.20994198609985801</v>
      </c>
      <c r="AD456" s="1">
        <v>-2.3170685432736602</v>
      </c>
      <c r="AE456" s="1">
        <v>0.43307086614173201</v>
      </c>
      <c r="AF456" s="1">
        <v>125</v>
      </c>
      <c r="AG456" s="1">
        <v>0.21845656631066199</v>
      </c>
      <c r="AH456" s="1">
        <v>-4.0805620048931504E-3</v>
      </c>
      <c r="AI456" s="1">
        <v>2.6286576823316098E-2</v>
      </c>
      <c r="AJ456" s="1">
        <v>0.16213135669362599</v>
      </c>
      <c r="AK456" s="1">
        <v>-3.1460308543245099</v>
      </c>
      <c r="AL456" s="1">
        <v>0.39200000000000002</v>
      </c>
      <c r="AM456" s="1">
        <v>60</v>
      </c>
      <c r="AN456" s="1">
        <v>0.50742792876169496</v>
      </c>
      <c r="AO456" s="1">
        <v>-3.2008010521778298E-3</v>
      </c>
      <c r="AP456" s="1">
        <v>2.4465582692085101E-2</v>
      </c>
      <c r="AQ456" s="1">
        <v>0.15641477772923201</v>
      </c>
      <c r="AR456" s="1">
        <v>-1.2278127803443299</v>
      </c>
      <c r="AS456" s="1">
        <v>0.46666666666666601</v>
      </c>
      <c r="AT456" s="1">
        <v>192</v>
      </c>
      <c r="AU456" s="1">
        <v>0.86366475965687095</v>
      </c>
      <c r="AV456" s="1">
        <v>-4.2118961224364001E-3</v>
      </c>
      <c r="AW456" s="1">
        <v>4.5896631658784298E-2</v>
      </c>
      <c r="AX456" s="1">
        <v>0.21423499167686</v>
      </c>
      <c r="AY456" s="1">
        <v>-3.7550922614862698</v>
      </c>
      <c r="AZ456" s="1">
        <v>0.39583333333333298</v>
      </c>
      <c r="BA456" s="1">
        <v>763</v>
      </c>
      <c r="BB456" s="1">
        <v>0</v>
      </c>
      <c r="BC456" s="1">
        <v>2.67602166420482</v>
      </c>
      <c r="BD456" s="1">
        <f t="shared" si="17"/>
        <v>-1.8123569045479491</v>
      </c>
      <c r="BE456" s="1">
        <f t="shared" si="18"/>
        <v>-2.4575650978941579</v>
      </c>
      <c r="BF456">
        <f>VLOOKUP($B456,vols!$A$1:$E$506,4,0)</f>
        <v>303</v>
      </c>
      <c r="BG456">
        <f>VLOOKUP($B456,vols!$A$1:$E$506,5,0)</f>
        <v>374</v>
      </c>
    </row>
    <row r="457" spans="1:59" hidden="1" x14ac:dyDescent="0.15">
      <c r="A457">
        <v>384</v>
      </c>
      <c r="B457" t="s">
        <v>437</v>
      </c>
      <c r="D457" s="1">
        <v>234</v>
      </c>
      <c r="E457" s="1">
        <v>2.8516049764817502</v>
      </c>
      <c r="F457" s="1">
        <v>-2.4514276800978001E-3</v>
      </c>
      <c r="G457" s="1">
        <v>5.5887083367619203E-2</v>
      </c>
      <c r="H457" s="1">
        <v>0.23640449100560501</v>
      </c>
      <c r="I457" s="1">
        <v>-2.4264939921521398</v>
      </c>
      <c r="J457" s="1">
        <v>0.48290598290598202</v>
      </c>
      <c r="K457" s="1">
        <v>127</v>
      </c>
      <c r="L457" s="1">
        <v>2.34045230950061</v>
      </c>
      <c r="M457" s="2">
        <v>-9.5626480124555099E-4</v>
      </c>
      <c r="N457" s="1">
        <v>2.4688535779966801E-2</v>
      </c>
      <c r="O457" s="1">
        <v>0.15712585967932399</v>
      </c>
      <c r="P457" s="1">
        <v>-0.77291942908723599</v>
      </c>
      <c r="Q457" s="1">
        <v>0.535433070866141</v>
      </c>
      <c r="R457" s="1">
        <v>107</v>
      </c>
      <c r="S457" s="1">
        <v>0.51115266698113804</v>
      </c>
      <c r="T457" s="1">
        <v>-4.2260602559317899E-3</v>
      </c>
      <c r="U457" s="1">
        <v>3.1198547587652298E-2</v>
      </c>
      <c r="V457" s="1">
        <v>0.176631105945845</v>
      </c>
      <c r="W457" s="1">
        <v>-2.5600725589259601</v>
      </c>
      <c r="X457" s="1">
        <v>0.420560747663551</v>
      </c>
      <c r="Y457" s="1">
        <v>106</v>
      </c>
      <c r="Z457" s="1">
        <v>1.7486802186320001</v>
      </c>
      <c r="AA457" s="1">
        <v>-1.840047793718E-3</v>
      </c>
      <c r="AB457" s="1">
        <v>3.3815715820494502E-2</v>
      </c>
      <c r="AC457" s="1">
        <v>0.18389049953843301</v>
      </c>
      <c r="AD457" s="1">
        <v>-1.0606587432394401</v>
      </c>
      <c r="AE457" s="1">
        <v>0.54716981132075404</v>
      </c>
      <c r="AF457" s="1">
        <v>128</v>
      </c>
      <c r="AG457" s="1">
        <v>1.1029247578497501</v>
      </c>
      <c r="AH457" s="1">
        <v>-2.9577266485060799E-3</v>
      </c>
      <c r="AI457" s="1">
        <v>2.2071367547124701E-2</v>
      </c>
      <c r="AJ457" s="1">
        <v>0.14856435490091399</v>
      </c>
      <c r="AK457" s="1">
        <v>-2.54831659492804</v>
      </c>
      <c r="AL457" s="1">
        <v>0.4296875</v>
      </c>
      <c r="AM457" s="1">
        <v>72</v>
      </c>
      <c r="AN457" s="1">
        <v>0.46963871141090402</v>
      </c>
      <c r="AO457" s="1">
        <v>-2.3999902095104002E-3</v>
      </c>
      <c r="AP457" s="1">
        <v>1.4403134473878001E-2</v>
      </c>
      <c r="AQ457" s="1">
        <v>0.120013059597187</v>
      </c>
      <c r="AR457" s="1">
        <v>-1.43983742823267</v>
      </c>
      <c r="AS457" s="1">
        <v>0.41666666666666602</v>
      </c>
      <c r="AT457" s="1">
        <v>162</v>
      </c>
      <c r="AU457" s="1">
        <v>2.38196626507085</v>
      </c>
      <c r="AV457" s="1">
        <v>-2.47428877813665E-3</v>
      </c>
      <c r="AW457" s="1">
        <v>4.1483948893741102E-2</v>
      </c>
      <c r="AX457" s="1">
        <v>0.2036760881737</v>
      </c>
      <c r="AY457" s="1">
        <v>-1.96800118095499</v>
      </c>
      <c r="AZ457" s="1">
        <v>0.51234567901234496</v>
      </c>
      <c r="BA457" s="1">
        <v>755</v>
      </c>
      <c r="BB457" s="1">
        <v>0</v>
      </c>
      <c r="BC457" s="1">
        <v>4.19716692189892</v>
      </c>
      <c r="BD457" s="1">
        <f t="shared" ref="BD457:BD513" si="19">AU457-BC457</f>
        <v>-1.8152006568280701</v>
      </c>
      <c r="BE457" s="1">
        <f t="shared" ref="BE457:BE513" si="20">AG457-ABS(BC457)</f>
        <v>-3.0942421640491702</v>
      </c>
      <c r="BF457">
        <f>VLOOKUP($B457,vols!$A$1:$E$506,4,0)</f>
        <v>455</v>
      </c>
      <c r="BG457">
        <f>VLOOKUP($B457,vols!$A$1:$E$506,5,0)</f>
        <v>466</v>
      </c>
    </row>
    <row r="458" spans="1:59" hidden="1" x14ac:dyDescent="0.15">
      <c r="A458">
        <v>332</v>
      </c>
      <c r="B458" t="s">
        <v>385</v>
      </c>
      <c r="D458" s="1">
        <v>245</v>
      </c>
      <c r="E458" s="1">
        <v>2.0607101456035299</v>
      </c>
      <c r="F458" s="1">
        <v>-3.27260951341461E-3</v>
      </c>
      <c r="G458" s="1">
        <v>9.6476813855161603E-2</v>
      </c>
      <c r="H458" s="1">
        <v>0.31060716967765101</v>
      </c>
      <c r="I458" s="1">
        <v>-2.57082514258079</v>
      </c>
      <c r="J458" s="1">
        <v>0.45306122448979502</v>
      </c>
      <c r="K458" s="1">
        <v>132</v>
      </c>
      <c r="L458" s="1">
        <v>1.9253487920202901</v>
      </c>
      <c r="M458" s="2">
        <v>-2.16255586760982E-3</v>
      </c>
      <c r="N458" s="1">
        <v>4.3797267634037101E-2</v>
      </c>
      <c r="O458" s="1">
        <v>0.20927796738796201</v>
      </c>
      <c r="P458" s="1">
        <v>-1.3640106413844799</v>
      </c>
      <c r="Q458" s="1">
        <v>0.53030303030303005</v>
      </c>
      <c r="R458" s="1">
        <v>113</v>
      </c>
      <c r="S458" s="1">
        <v>0.135361353583236</v>
      </c>
      <c r="T458" s="1">
        <v>-4.58088702454168E-3</v>
      </c>
      <c r="U458" s="1">
        <v>5.2679546221124397E-2</v>
      </c>
      <c r="V458" s="1">
        <v>0.22952025231147699</v>
      </c>
      <c r="W458" s="1">
        <v>-2.2353554493849401</v>
      </c>
      <c r="X458" s="1">
        <v>0.36283185840707899</v>
      </c>
      <c r="Y458" s="1">
        <v>114</v>
      </c>
      <c r="Z458" s="1">
        <v>1.34462949621839</v>
      </c>
      <c r="AA458" s="1">
        <v>-3.5366392498409199E-3</v>
      </c>
      <c r="AB458" s="1">
        <v>5.0157371464853599E-2</v>
      </c>
      <c r="AC458" s="1">
        <v>0.223958414588185</v>
      </c>
      <c r="AD458" s="1">
        <v>-1.78443947268908</v>
      </c>
      <c r="AE458" s="1">
        <v>0.44736842105263103</v>
      </c>
      <c r="AF458" s="1">
        <v>131</v>
      </c>
      <c r="AG458" s="1">
        <v>0.71608064938513305</v>
      </c>
      <c r="AH458" s="1">
        <v>-3.0448586720697702E-3</v>
      </c>
      <c r="AI458" s="1">
        <v>4.6319442390307899E-2</v>
      </c>
      <c r="AJ458" s="1">
        <v>0.21521952139689299</v>
      </c>
      <c r="AK458" s="1">
        <v>-1.85334714737869</v>
      </c>
      <c r="AL458" s="1">
        <v>0.45801526717557201</v>
      </c>
      <c r="AM458" s="1">
        <v>63</v>
      </c>
      <c r="AN458" s="1">
        <v>0.80049159199597097</v>
      </c>
      <c r="AO458" s="1">
        <v>-3.80027525932564E-3</v>
      </c>
      <c r="AP458" s="1">
        <v>2.1934667213437301E-2</v>
      </c>
      <c r="AQ458" s="1">
        <v>0.14810356921234999</v>
      </c>
      <c r="AR458" s="1">
        <v>-1.61655348760866</v>
      </c>
      <c r="AS458" s="1">
        <v>0.42857142857142799</v>
      </c>
      <c r="AT458" s="1">
        <v>182</v>
      </c>
      <c r="AU458" s="1">
        <v>1.2602185536075601</v>
      </c>
      <c r="AV458" s="1">
        <v>-3.0889468504732001E-3</v>
      </c>
      <c r="AW458" s="1">
        <v>7.4542146641724205E-2</v>
      </c>
      <c r="AX458" s="1">
        <v>0.27302407703666698</v>
      </c>
      <c r="AY458" s="1">
        <v>-2.0478024722360302</v>
      </c>
      <c r="AZ458" s="1">
        <v>0.46153846153846101</v>
      </c>
      <c r="BA458" s="1">
        <v>778</v>
      </c>
      <c r="BB458" s="1">
        <v>0</v>
      </c>
      <c r="BC458" s="1">
        <v>3.1073558648111299</v>
      </c>
      <c r="BD458" s="1">
        <f t="shared" si="19"/>
        <v>-1.8471373112035698</v>
      </c>
      <c r="BE458" s="1">
        <f t="shared" si="20"/>
        <v>-2.3912752154259969</v>
      </c>
      <c r="BF458">
        <f>VLOOKUP($B458,vols!$A$1:$E$506,4,0)</f>
        <v>270</v>
      </c>
      <c r="BG458">
        <f>VLOOKUP($B458,vols!$A$1:$E$506,5,0)</f>
        <v>167</v>
      </c>
    </row>
    <row r="459" spans="1:59" hidden="1" x14ac:dyDescent="0.15">
      <c r="A459">
        <v>296</v>
      </c>
      <c r="B459" t="s">
        <v>349</v>
      </c>
      <c r="D459" s="1">
        <v>104</v>
      </c>
      <c r="E459" s="1">
        <v>1.00101332942513</v>
      </c>
      <c r="F459" s="1">
        <v>-2.5670919838224602E-3</v>
      </c>
      <c r="G459" s="1">
        <v>1.9019880425263501E-2</v>
      </c>
      <c r="H459" s="1">
        <v>0.137912582548741</v>
      </c>
      <c r="I459" s="1">
        <v>-1.9358463265901</v>
      </c>
      <c r="J459" s="1">
        <v>0.47115384615384598</v>
      </c>
      <c r="K459" s="1">
        <v>60</v>
      </c>
      <c r="L459" s="1">
        <v>0.67228459931377904</v>
      </c>
      <c r="M459" s="2">
        <v>-1.9396635298210901E-3</v>
      </c>
      <c r="N459" s="1">
        <v>9.2567557140232192E-3</v>
      </c>
      <c r="O459" s="1">
        <v>9.6212035182835706E-2</v>
      </c>
      <c r="P459" s="1">
        <v>-1.20961802302699</v>
      </c>
      <c r="Q459" s="1">
        <v>0.5</v>
      </c>
      <c r="R459" s="1">
        <v>44</v>
      </c>
      <c r="S459" s="1">
        <v>0.328728730111357</v>
      </c>
      <c r="T459" s="1">
        <v>-3.4226762392788701E-3</v>
      </c>
      <c r="U459" s="1">
        <v>9.76312471124028E-3</v>
      </c>
      <c r="V459" s="1">
        <v>9.8808525498765898E-2</v>
      </c>
      <c r="W459" s="1">
        <v>-1.5241372520041401</v>
      </c>
      <c r="X459" s="1">
        <v>0.43181818181818099</v>
      </c>
      <c r="Y459" s="1">
        <v>0</v>
      </c>
      <c r="Z459" s="1">
        <v>0</v>
      </c>
      <c r="AA459" s="1"/>
      <c r="AB459" s="1">
        <v>0</v>
      </c>
      <c r="AC459" s="1">
        <v>0</v>
      </c>
      <c r="AD459" s="1">
        <v>0</v>
      </c>
      <c r="AE459" s="1">
        <v>0</v>
      </c>
      <c r="AF459" s="1">
        <v>104</v>
      </c>
      <c r="AG459" s="1">
        <v>1.00101332942513</v>
      </c>
      <c r="AH459" s="1">
        <v>-2.5670919838224602E-3</v>
      </c>
      <c r="AI459" s="1">
        <v>1.9019880425263501E-2</v>
      </c>
      <c r="AJ459" s="1">
        <v>0.137912582548741</v>
      </c>
      <c r="AK459" s="1">
        <v>-1.9358463265901</v>
      </c>
      <c r="AL459" s="1">
        <v>0.47115384615384598</v>
      </c>
      <c r="AM459" s="1">
        <v>25</v>
      </c>
      <c r="AN459" s="1">
        <v>0.54814764965073703</v>
      </c>
      <c r="AO459" s="1">
        <v>-3.5862634205799501E-4</v>
      </c>
      <c r="AP459" s="1">
        <v>5.0357685044285297E-3</v>
      </c>
      <c r="AQ459" s="1">
        <v>7.09631489184952E-2</v>
      </c>
      <c r="AR459" s="1">
        <v>-0.126342456445209</v>
      </c>
      <c r="AS459" s="1">
        <v>0.56000000000000005</v>
      </c>
      <c r="AT459" s="1">
        <v>79</v>
      </c>
      <c r="AU459" s="1">
        <v>0.45286567977439801</v>
      </c>
      <c r="AV459" s="1">
        <v>-3.2659735160264101E-3</v>
      </c>
      <c r="AW459" s="1">
        <v>1.39841119208349E-2</v>
      </c>
      <c r="AX459" s="1">
        <v>0.11825443721414799</v>
      </c>
      <c r="AY459" s="1">
        <v>-2.1818370104696299</v>
      </c>
      <c r="AZ459" s="1">
        <v>0.443037974683544</v>
      </c>
      <c r="BA459" s="1">
        <v>331</v>
      </c>
      <c r="BB459" s="1">
        <v>0</v>
      </c>
      <c r="BC459" s="1">
        <v>2.3125236473704098</v>
      </c>
      <c r="BD459" s="1">
        <f t="shared" si="19"/>
        <v>-1.8596579675960119</v>
      </c>
      <c r="BE459" s="1">
        <f t="shared" si="20"/>
        <v>-1.3115103179452798</v>
      </c>
      <c r="BF459">
        <f>VLOOKUP($B459,vols!$A$1:$E$506,4,0)</f>
        <v>250</v>
      </c>
      <c r="BG459">
        <f>VLOOKUP($B459,vols!$A$1:$E$506,5,0)</f>
        <v>286</v>
      </c>
    </row>
    <row r="460" spans="1:59" hidden="1" x14ac:dyDescent="0.15">
      <c r="A460">
        <v>15</v>
      </c>
      <c r="B460" t="s">
        <v>68</v>
      </c>
      <c r="D460" s="1">
        <v>255</v>
      </c>
      <c r="E460" s="1">
        <v>1.45</v>
      </c>
      <c r="F460" s="1">
        <v>0</v>
      </c>
      <c r="G460" s="1">
        <v>0.06</v>
      </c>
      <c r="H460" s="1">
        <v>0.25</v>
      </c>
      <c r="I460" s="1">
        <v>-3.35</v>
      </c>
      <c r="J460" s="1">
        <v>0.42</v>
      </c>
      <c r="K460" s="1">
        <v>139</v>
      </c>
      <c r="L460" s="1">
        <v>1.1399999999999999</v>
      </c>
      <c r="M460" s="2">
        <v>0</v>
      </c>
      <c r="N460" s="1">
        <v>0.03</v>
      </c>
      <c r="O460" s="1">
        <v>0.16</v>
      </c>
      <c r="P460" s="1">
        <v>-2.14</v>
      </c>
      <c r="Q460" s="1">
        <v>0.45</v>
      </c>
      <c r="R460" s="1">
        <v>116</v>
      </c>
      <c r="S460" s="1">
        <v>0.31</v>
      </c>
      <c r="T460" s="1">
        <v>0</v>
      </c>
      <c r="U460" s="1">
        <v>0.04</v>
      </c>
      <c r="V460" s="1">
        <v>0.19</v>
      </c>
      <c r="W460" s="1">
        <v>-2.58</v>
      </c>
      <c r="X460" s="1">
        <v>0.38</v>
      </c>
      <c r="Y460" s="1">
        <v>123</v>
      </c>
      <c r="Z460" s="1">
        <v>0.53</v>
      </c>
      <c r="AA460" s="1">
        <v>0</v>
      </c>
      <c r="AB460" s="1">
        <v>0.03</v>
      </c>
      <c r="AC460" s="1">
        <v>0.16</v>
      </c>
      <c r="AD460" s="1">
        <v>-3.22</v>
      </c>
      <c r="AE460" s="1">
        <v>0.39</v>
      </c>
      <c r="AF460" s="1">
        <v>132</v>
      </c>
      <c r="AG460" s="1">
        <v>0.92</v>
      </c>
      <c r="AH460" s="1">
        <v>0</v>
      </c>
      <c r="AI460" s="1">
        <v>0.03</v>
      </c>
      <c r="AJ460" s="1">
        <v>0.19</v>
      </c>
      <c r="AK460" s="1">
        <v>-1.62</v>
      </c>
      <c r="AL460" s="1">
        <v>0.45</v>
      </c>
      <c r="AM460" s="1">
        <v>65</v>
      </c>
      <c r="AN460" s="1">
        <v>0.12</v>
      </c>
      <c r="AO460" s="1">
        <v>0</v>
      </c>
      <c r="AP460" s="1">
        <v>0.02</v>
      </c>
      <c r="AQ460" s="1">
        <v>0.14000000000000001</v>
      </c>
      <c r="AR460" s="1">
        <v>-1.06</v>
      </c>
      <c r="AS460" s="1">
        <v>0.35</v>
      </c>
      <c r="AT460" s="1">
        <v>190</v>
      </c>
      <c r="AU460" s="1">
        <v>1.33</v>
      </c>
      <c r="AV460" s="1">
        <v>0</v>
      </c>
      <c r="AW460" s="1">
        <v>0.04</v>
      </c>
      <c r="AX460" s="1">
        <v>0.21</v>
      </c>
      <c r="AY460" s="1">
        <v>-3.32</v>
      </c>
      <c r="AZ460" s="1">
        <v>0.44</v>
      </c>
      <c r="BA460" s="1">
        <v>805</v>
      </c>
      <c r="BB460" s="1">
        <v>0</v>
      </c>
      <c r="BC460" s="1">
        <v>3.2706491923194099</v>
      </c>
      <c r="BD460" s="1">
        <f t="shared" si="19"/>
        <v>-1.9406491923194098</v>
      </c>
      <c r="BE460" s="1">
        <f t="shared" si="20"/>
        <v>-2.3506491923194099</v>
      </c>
      <c r="BF460">
        <f>VLOOKUP($B460,vols!$A$1:$E$506,4,0)</f>
        <v>345</v>
      </c>
      <c r="BG460">
        <f>VLOOKUP($B460,vols!$A$1:$E$506,5,0)</f>
        <v>399</v>
      </c>
    </row>
    <row r="461" spans="1:59" hidden="1" x14ac:dyDescent="0.15">
      <c r="A461">
        <v>48</v>
      </c>
      <c r="B461" t="s">
        <v>101</v>
      </c>
      <c r="D461" s="1">
        <v>206</v>
      </c>
      <c r="E461" s="1">
        <v>1.2133676743159101</v>
      </c>
      <c r="F461" s="1">
        <v>-3.7787211913215702E-3</v>
      </c>
      <c r="G461" s="1">
        <v>7.6715055964353504E-2</v>
      </c>
      <c r="H461" s="1">
        <v>0.276974829116931</v>
      </c>
      <c r="I461" s="1">
        <v>-2.8104234882788401</v>
      </c>
      <c r="J461" s="1">
        <v>0.40291262135922301</v>
      </c>
      <c r="K461" s="1">
        <v>123</v>
      </c>
      <c r="L461" s="1">
        <v>1.10970192486331</v>
      </c>
      <c r="M461" s="2">
        <v>-3.37691473407976E-3</v>
      </c>
      <c r="N461" s="1">
        <v>2.7495869910369002E-2</v>
      </c>
      <c r="O461" s="1">
        <v>0.16581878636140401</v>
      </c>
      <c r="P461" s="1">
        <v>-2.50490623774393</v>
      </c>
      <c r="Q461" s="1">
        <v>0.44715447154471499</v>
      </c>
      <c r="R461" s="1">
        <v>83</v>
      </c>
      <c r="S461" s="1">
        <v>0.103665749452598</v>
      </c>
      <c r="T461" s="1">
        <v>-4.3741693147039996E-3</v>
      </c>
      <c r="U461" s="1">
        <v>4.9219186053984398E-2</v>
      </c>
      <c r="V461" s="1">
        <v>0.221853974618406</v>
      </c>
      <c r="W461" s="1">
        <v>-1.6364640468799201</v>
      </c>
      <c r="X461" s="1">
        <v>0.33734939759036098</v>
      </c>
      <c r="Y461" s="1">
        <v>65</v>
      </c>
      <c r="Z461" s="1">
        <v>0.23859356978999799</v>
      </c>
      <c r="AA461" s="1">
        <v>-3.1348811657012899E-3</v>
      </c>
      <c r="AB461" s="1">
        <v>1.1576348494527801E-2</v>
      </c>
      <c r="AC461" s="1">
        <v>0.107593440759777</v>
      </c>
      <c r="AD461" s="1">
        <v>-1.8938633650124801</v>
      </c>
      <c r="AE461" s="1">
        <v>0.38461538461538403</v>
      </c>
      <c r="AF461" s="1">
        <v>141</v>
      </c>
      <c r="AG461" s="1">
        <v>0.97477410452591096</v>
      </c>
      <c r="AH461" s="1">
        <v>-4.0755268768911997E-3</v>
      </c>
      <c r="AI461" s="1">
        <v>6.5138707469825599E-2</v>
      </c>
      <c r="AJ461" s="1">
        <v>0.25522285843910097</v>
      </c>
      <c r="AK461" s="1">
        <v>-2.2515588656757202</v>
      </c>
      <c r="AL461" s="1">
        <v>0.41134751773049599</v>
      </c>
      <c r="AM461" s="1">
        <v>44</v>
      </c>
      <c r="AN461" s="1">
        <v>0.80759749530060199</v>
      </c>
      <c r="AO461" s="1">
        <v>-4.2970391231001697E-3</v>
      </c>
      <c r="AP461" s="1">
        <v>2.3142936665835601E-2</v>
      </c>
      <c r="AQ461" s="1">
        <v>0.152128027219955</v>
      </c>
      <c r="AR461" s="1">
        <v>-1.2428329274462899</v>
      </c>
      <c r="AS461" s="1">
        <v>0.47727272727272702</v>
      </c>
      <c r="AT461" s="1">
        <v>162</v>
      </c>
      <c r="AU461" s="1">
        <v>0.40577017901530699</v>
      </c>
      <c r="AV461" s="1">
        <v>-3.63794348145577E-3</v>
      </c>
      <c r="AW461" s="1">
        <v>5.3572119298517899E-2</v>
      </c>
      <c r="AX461" s="1">
        <v>0.231456517079381</v>
      </c>
      <c r="AY461" s="1">
        <v>-2.5462529698125098</v>
      </c>
      <c r="AZ461" s="1">
        <v>0.38271604938271597</v>
      </c>
      <c r="BA461" s="1">
        <v>616</v>
      </c>
      <c r="BB461" s="1">
        <v>0</v>
      </c>
      <c r="BC461" s="1">
        <v>2.3688259109311698</v>
      </c>
      <c r="BD461" s="1">
        <f t="shared" si="19"/>
        <v>-1.9630557319158628</v>
      </c>
      <c r="BE461" s="1">
        <f t="shared" si="20"/>
        <v>-1.3940518064052587</v>
      </c>
      <c r="BF461">
        <f>VLOOKUP($B461,vols!$A$1:$E$506,4,0)</f>
        <v>329</v>
      </c>
      <c r="BG461">
        <f>VLOOKUP($B461,vols!$A$1:$E$506,5,0)</f>
        <v>283</v>
      </c>
    </row>
    <row r="462" spans="1:59" hidden="1" x14ac:dyDescent="0.15">
      <c r="A462">
        <v>14</v>
      </c>
      <c r="B462" t="s">
        <v>67</v>
      </c>
      <c r="D462" s="1">
        <v>241</v>
      </c>
      <c r="E462" s="1">
        <v>0.98</v>
      </c>
      <c r="F462" s="1">
        <v>0</v>
      </c>
      <c r="G462" s="1">
        <v>0.03</v>
      </c>
      <c r="H462" s="1">
        <v>0.18</v>
      </c>
      <c r="I462" s="1">
        <v>-3.32</v>
      </c>
      <c r="J462" s="1">
        <v>0.43</v>
      </c>
      <c r="K462" s="1">
        <v>137</v>
      </c>
      <c r="L462" s="1">
        <v>0.78</v>
      </c>
      <c r="M462" s="2">
        <v>0</v>
      </c>
      <c r="N462" s="1">
        <v>0.01</v>
      </c>
      <c r="O462" s="1">
        <v>0.12</v>
      </c>
      <c r="P462" s="1">
        <v>-1.79</v>
      </c>
      <c r="Q462" s="1">
        <v>0.49</v>
      </c>
      <c r="R462" s="1">
        <v>104</v>
      </c>
      <c r="S462" s="1">
        <v>0.2</v>
      </c>
      <c r="T462" s="1">
        <v>0</v>
      </c>
      <c r="U462" s="1">
        <v>0.02</v>
      </c>
      <c r="V462" s="1">
        <v>0.14000000000000001</v>
      </c>
      <c r="W462" s="1">
        <v>-2.85</v>
      </c>
      <c r="X462" s="1">
        <v>0.36</v>
      </c>
      <c r="Y462" s="1">
        <v>117</v>
      </c>
      <c r="Z462" s="1">
        <v>0.45</v>
      </c>
      <c r="AA462" s="1">
        <v>0</v>
      </c>
      <c r="AB462" s="1">
        <v>0.02</v>
      </c>
      <c r="AC462" s="1">
        <v>0.12</v>
      </c>
      <c r="AD462" s="1">
        <v>-2.35</v>
      </c>
      <c r="AE462" s="1">
        <v>0.44</v>
      </c>
      <c r="AF462" s="1">
        <v>124</v>
      </c>
      <c r="AG462" s="1">
        <v>0.53</v>
      </c>
      <c r="AH462" s="1">
        <v>0</v>
      </c>
      <c r="AI462" s="1">
        <v>0.02</v>
      </c>
      <c r="AJ462" s="1">
        <v>0.13</v>
      </c>
      <c r="AK462" s="1">
        <v>-2.35</v>
      </c>
      <c r="AL462" s="1">
        <v>0.43</v>
      </c>
      <c r="AM462" s="1">
        <v>61</v>
      </c>
      <c r="AN462" s="1">
        <v>0.02</v>
      </c>
      <c r="AO462" s="1">
        <v>0</v>
      </c>
      <c r="AP462" s="1">
        <v>0.01</v>
      </c>
      <c r="AQ462" s="1">
        <v>0.09</v>
      </c>
      <c r="AR462" s="1">
        <v>-1.96</v>
      </c>
      <c r="AS462" s="1">
        <v>0.34</v>
      </c>
      <c r="AT462" s="1">
        <v>180</v>
      </c>
      <c r="AU462" s="1">
        <v>0.96</v>
      </c>
      <c r="AV462" s="1">
        <v>0</v>
      </c>
      <c r="AW462" s="1">
        <v>0.03</v>
      </c>
      <c r="AX462" s="1">
        <v>0.16</v>
      </c>
      <c r="AY462" s="1">
        <v>-2.71</v>
      </c>
      <c r="AZ462" s="1">
        <v>0.46</v>
      </c>
      <c r="BA462" s="1">
        <v>765</v>
      </c>
      <c r="BB462" s="1">
        <v>0</v>
      </c>
      <c r="BC462" s="1">
        <v>2.9343283582089499</v>
      </c>
      <c r="BD462" s="1">
        <f t="shared" si="19"/>
        <v>-1.9743283582089499</v>
      </c>
      <c r="BE462" s="1">
        <f t="shared" si="20"/>
        <v>-2.4043283582089501</v>
      </c>
      <c r="BF462">
        <f>VLOOKUP($B462,vols!$A$1:$E$506,4,0)</f>
        <v>58</v>
      </c>
      <c r="BG462">
        <f>VLOOKUP($B462,vols!$A$1:$E$506,5,0)</f>
        <v>293</v>
      </c>
    </row>
    <row r="463" spans="1:59" hidden="1" x14ac:dyDescent="0.15">
      <c r="A463">
        <v>170</v>
      </c>
      <c r="B463" t="s">
        <v>223</v>
      </c>
      <c r="D463" s="1">
        <v>232</v>
      </c>
      <c r="E463" s="1">
        <v>2.6008492126545</v>
      </c>
      <c r="F463" s="1">
        <v>-4.4766817865151002E-3</v>
      </c>
      <c r="G463" s="1">
        <v>0.111767347379761</v>
      </c>
      <c r="H463" s="1">
        <v>0.33431623858221698</v>
      </c>
      <c r="I463" s="1">
        <v>-3.1066100135488499</v>
      </c>
      <c r="J463" s="1">
        <v>0.45258620689655099</v>
      </c>
      <c r="K463" s="1">
        <v>122</v>
      </c>
      <c r="L463" s="1">
        <v>2.8214985175943301</v>
      </c>
      <c r="M463" s="2">
        <v>-2.5216428629548501E-3</v>
      </c>
      <c r="N463" s="1">
        <v>5.5715846475320102E-2</v>
      </c>
      <c r="O463" s="1">
        <v>0.23604204387210301</v>
      </c>
      <c r="P463" s="1">
        <v>-1.3033289503593</v>
      </c>
      <c r="Q463" s="1">
        <v>0.51639344262294995</v>
      </c>
      <c r="R463" s="1">
        <v>110</v>
      </c>
      <c r="S463" s="1">
        <v>-0.22064930493982801</v>
      </c>
      <c r="T463" s="1">
        <v>-6.6449976835546397E-3</v>
      </c>
      <c r="U463" s="1">
        <v>5.6051500904441699E-2</v>
      </c>
      <c r="V463" s="1">
        <v>0.23675198183846599</v>
      </c>
      <c r="W463" s="1">
        <v>-3.0874070810935299</v>
      </c>
      <c r="X463" s="1">
        <v>0.381818181818181</v>
      </c>
      <c r="Y463" s="1">
        <v>111</v>
      </c>
      <c r="Z463" s="1">
        <v>1.6972714864373499</v>
      </c>
      <c r="AA463" s="1">
        <v>-3.6765665002051898E-3</v>
      </c>
      <c r="AB463" s="1">
        <v>4.6955825821180998E-2</v>
      </c>
      <c r="AC463" s="1">
        <v>0.216692929790477</v>
      </c>
      <c r="AD463" s="1">
        <v>-1.88330501561527</v>
      </c>
      <c r="AE463" s="1">
        <v>0.50450450450450401</v>
      </c>
      <c r="AF463" s="1">
        <v>121</v>
      </c>
      <c r="AG463" s="1">
        <v>0.90357772621714705</v>
      </c>
      <c r="AH463" s="1">
        <v>-5.2106718425514601E-3</v>
      </c>
      <c r="AI463" s="1">
        <v>6.4811521558580706E-2</v>
      </c>
      <c r="AJ463" s="1">
        <v>0.25458107069965102</v>
      </c>
      <c r="AK463" s="1">
        <v>-2.4765835543702499</v>
      </c>
      <c r="AL463" s="1">
        <v>0.40495867768595001</v>
      </c>
      <c r="AM463" s="1">
        <v>67</v>
      </c>
      <c r="AN463" s="1">
        <v>0.366226527697951</v>
      </c>
      <c r="AO463" s="1">
        <v>-3.7157657994029E-3</v>
      </c>
      <c r="AP463" s="1">
        <v>3.3875295864236502E-2</v>
      </c>
      <c r="AQ463" s="1">
        <v>0.184052426944706</v>
      </c>
      <c r="AR463" s="1">
        <v>-1.3526380102272999</v>
      </c>
      <c r="AS463" s="1">
        <v>0.43283582089552203</v>
      </c>
      <c r="AT463" s="1">
        <v>165</v>
      </c>
      <c r="AU463" s="1">
        <v>2.23462268495655</v>
      </c>
      <c r="AV463" s="1">
        <v>-4.7856597934030796E-3</v>
      </c>
      <c r="AW463" s="1">
        <v>7.7892051515525196E-2</v>
      </c>
      <c r="AX463" s="1">
        <v>0.27909147517529997</v>
      </c>
      <c r="AY463" s="1">
        <v>-2.8293012726939399</v>
      </c>
      <c r="AZ463" s="1">
        <v>0.46060606060606002</v>
      </c>
      <c r="BA463" s="1">
        <v>767</v>
      </c>
      <c r="BB463" s="1">
        <v>0</v>
      </c>
      <c r="BC463" s="1">
        <v>4.2296774193548297</v>
      </c>
      <c r="BD463" s="1">
        <f t="shared" si="19"/>
        <v>-1.9950547343982796</v>
      </c>
      <c r="BE463" s="1">
        <f t="shared" si="20"/>
        <v>-3.3260996931376825</v>
      </c>
      <c r="BF463">
        <f>VLOOKUP($B463,vols!$A$1:$E$506,4,0)</f>
        <v>102</v>
      </c>
      <c r="BG463">
        <f>VLOOKUP($B463,vols!$A$1:$E$506,5,0)</f>
        <v>87</v>
      </c>
    </row>
    <row r="464" spans="1:59" hidden="1" x14ac:dyDescent="0.15">
      <c r="A464">
        <v>147</v>
      </c>
      <c r="B464" t="s">
        <v>200</v>
      </c>
      <c r="D464" s="1">
        <v>96</v>
      </c>
      <c r="E464" s="1">
        <v>1.1353047383142201</v>
      </c>
      <c r="F464" s="1">
        <v>-1.82568665715514E-3</v>
      </c>
      <c r="G464" s="1">
        <v>2.02737259936017E-2</v>
      </c>
      <c r="H464" s="1">
        <v>0.142385834947166</v>
      </c>
      <c r="I464" s="1">
        <v>-1.23092243797936</v>
      </c>
      <c r="J464" s="1">
        <v>0.59375</v>
      </c>
      <c r="K464" s="1">
        <v>52</v>
      </c>
      <c r="L464" s="1">
        <v>1.1518530722542599</v>
      </c>
      <c r="M464" s="2">
        <v>-3.0520322538188903E-4</v>
      </c>
      <c r="N464" s="1">
        <v>9.8753495704970197E-3</v>
      </c>
      <c r="O464" s="1">
        <v>9.9374793436248304E-2</v>
      </c>
      <c r="P464" s="1">
        <v>-0.15970415807746699</v>
      </c>
      <c r="Q464" s="1">
        <v>0.69230769230769196</v>
      </c>
      <c r="R464" s="1">
        <v>44</v>
      </c>
      <c r="S464" s="1">
        <v>-1.6548333940034899E-2</v>
      </c>
      <c r="T464" s="1">
        <v>-3.6226216219780801E-3</v>
      </c>
      <c r="U464" s="1">
        <v>1.03983764231047E-2</v>
      </c>
      <c r="V464" s="1">
        <v>0.101972429720512</v>
      </c>
      <c r="W464" s="1">
        <v>-1.5631220301792299</v>
      </c>
      <c r="X464" s="1">
        <v>0.47727272727272702</v>
      </c>
      <c r="Y464" s="1">
        <v>0</v>
      </c>
      <c r="Z464" s="1">
        <v>0</v>
      </c>
      <c r="AA464" s="1"/>
      <c r="AB464" s="1">
        <v>0</v>
      </c>
      <c r="AC464" s="1">
        <v>0</v>
      </c>
      <c r="AD464" s="1">
        <v>0</v>
      </c>
      <c r="AE464" s="1">
        <v>0</v>
      </c>
      <c r="AF464" s="1">
        <v>96</v>
      </c>
      <c r="AG464" s="1">
        <v>1.1353047383142201</v>
      </c>
      <c r="AH464" s="1">
        <v>-1.82568665715514E-3</v>
      </c>
      <c r="AI464" s="1">
        <v>2.02737259936017E-2</v>
      </c>
      <c r="AJ464" s="1">
        <v>0.142385834947166</v>
      </c>
      <c r="AK464" s="1">
        <v>-1.23092243797936</v>
      </c>
      <c r="AL464" s="1">
        <v>0.59375</v>
      </c>
      <c r="AM464" s="1">
        <v>29</v>
      </c>
      <c r="AN464" s="1">
        <v>0.14682684377577801</v>
      </c>
      <c r="AO464" s="1">
        <v>-2.6761897343596402E-3</v>
      </c>
      <c r="AP464" s="1">
        <v>4.1059155109776299E-3</v>
      </c>
      <c r="AQ464" s="1">
        <v>6.4077418104802206E-2</v>
      </c>
      <c r="AR464" s="1">
        <v>-1.21118335588202</v>
      </c>
      <c r="AS464" s="1">
        <v>0.68965517241379304</v>
      </c>
      <c r="AT464" s="1">
        <v>67</v>
      </c>
      <c r="AU464" s="1">
        <v>0.98847789453844603</v>
      </c>
      <c r="AV464" s="1">
        <v>-1.4575584595591599E-3</v>
      </c>
      <c r="AW464" s="1">
        <v>1.6167810482624102E-2</v>
      </c>
      <c r="AX464" s="1">
        <v>0.12715270536887499</v>
      </c>
      <c r="AY464" s="1">
        <v>-0.76802468738009599</v>
      </c>
      <c r="AZ464" s="1">
        <v>0.55223880597014896</v>
      </c>
      <c r="BA464" s="1">
        <v>307</v>
      </c>
      <c r="BB464" s="1">
        <v>0</v>
      </c>
      <c r="BC464" s="1">
        <v>3.0532336119665602</v>
      </c>
      <c r="BD464" s="1">
        <f t="shared" si="19"/>
        <v>-2.0647557174281141</v>
      </c>
      <c r="BE464" s="1">
        <f t="shared" si="20"/>
        <v>-1.9179288736523401</v>
      </c>
      <c r="BF464">
        <f>VLOOKUP($B464,vols!$A$1:$E$506,4,0)</f>
        <v>227</v>
      </c>
      <c r="BG464">
        <f>VLOOKUP($B464,vols!$A$1:$E$506,5,0)</f>
        <v>302</v>
      </c>
    </row>
    <row r="465" spans="1:59" hidden="1" x14ac:dyDescent="0.15">
      <c r="A465">
        <v>394</v>
      </c>
      <c r="B465" t="s">
        <v>447</v>
      </c>
      <c r="D465" s="1">
        <v>269</v>
      </c>
      <c r="E465" s="1">
        <v>1.8494650143564699</v>
      </c>
      <c r="F465" s="1">
        <v>-3.3982276891474299E-3</v>
      </c>
      <c r="G465" s="1">
        <v>0.103927544371999</v>
      </c>
      <c r="H465" s="1">
        <v>0.32237795267666702</v>
      </c>
      <c r="I465" s="1">
        <v>-2.8250226578147299</v>
      </c>
      <c r="J465" s="1">
        <v>0.41635687732342003</v>
      </c>
      <c r="K465" s="1">
        <v>145</v>
      </c>
      <c r="L465" s="1">
        <v>1.5573372294518599</v>
      </c>
      <c r="M465" s="2">
        <v>-2.3076257726730499E-3</v>
      </c>
      <c r="N465" s="1">
        <v>3.28521810650746E-2</v>
      </c>
      <c r="O465" s="1">
        <v>0.18125170637838001</v>
      </c>
      <c r="P465" s="1">
        <v>-1.8460832381851999</v>
      </c>
      <c r="Q465" s="1">
        <v>0.49655172413793103</v>
      </c>
      <c r="R465" s="1">
        <v>124</v>
      </c>
      <c r="S465" s="1">
        <v>0.292127784904605</v>
      </c>
      <c r="T465" s="1">
        <v>-4.6838966150724998E-3</v>
      </c>
      <c r="U465" s="1">
        <v>7.1075363306925099E-2</v>
      </c>
      <c r="V465" s="1">
        <v>0.266599631108006</v>
      </c>
      <c r="W465" s="1">
        <v>-2.1609905507352898</v>
      </c>
      <c r="X465" s="1">
        <v>0.32258064516128998</v>
      </c>
      <c r="Y465" s="1">
        <v>125</v>
      </c>
      <c r="Z465" s="1">
        <v>2.1424887328574398</v>
      </c>
      <c r="AA465" s="1">
        <v>-2.4078092012578302E-3</v>
      </c>
      <c r="AB465" s="1">
        <v>6.7324474828785896E-2</v>
      </c>
      <c r="AC465" s="1">
        <v>0.259469602899426</v>
      </c>
      <c r="AD465" s="1">
        <v>-1.1506871618857799</v>
      </c>
      <c r="AE465" s="1">
        <v>0.45600000000000002</v>
      </c>
      <c r="AF465" s="1">
        <v>144</v>
      </c>
      <c r="AG465" s="1">
        <v>-0.29302371850097297</v>
      </c>
      <c r="AH465" s="1">
        <v>-4.2510880537190198E-3</v>
      </c>
      <c r="AI465" s="1">
        <v>3.6603069543213802E-2</v>
      </c>
      <c r="AJ465" s="1">
        <v>0.19131928690859601</v>
      </c>
      <c r="AK465" s="1">
        <v>-3.1996600532386399</v>
      </c>
      <c r="AL465" s="1">
        <v>0.38194444444444398</v>
      </c>
      <c r="AM465" s="1">
        <v>61</v>
      </c>
      <c r="AN465" s="1">
        <v>0.35251339859123298</v>
      </c>
      <c r="AO465" s="1">
        <v>-3.9298473815105404E-3</v>
      </c>
      <c r="AP465" s="1">
        <v>1.73966479442728E-2</v>
      </c>
      <c r="AQ465" s="1">
        <v>0.131896353036286</v>
      </c>
      <c r="AR465" s="1">
        <v>-1.8174929386121199</v>
      </c>
      <c r="AS465" s="1">
        <v>0.44262295081967201</v>
      </c>
      <c r="AT465" s="1">
        <v>208</v>
      </c>
      <c r="AU465" s="1">
        <v>1.4969516157652301</v>
      </c>
      <c r="AV465" s="1">
        <v>-3.24156681362013E-3</v>
      </c>
      <c r="AW465" s="1">
        <v>8.6530896427726905E-2</v>
      </c>
      <c r="AX465" s="1">
        <v>0.294161344210497</v>
      </c>
      <c r="AY465" s="1">
        <v>-2.2810758232706698</v>
      </c>
      <c r="AZ465" s="1">
        <v>0.40865384615384598</v>
      </c>
      <c r="BA465" s="1">
        <v>810</v>
      </c>
      <c r="BB465" s="1">
        <v>0</v>
      </c>
      <c r="BC465" s="1">
        <v>3.7066929133858202</v>
      </c>
      <c r="BD465" s="1">
        <f t="shared" si="19"/>
        <v>-2.2097412976205901</v>
      </c>
      <c r="BE465" s="1">
        <f t="shared" si="20"/>
        <v>-3.9997166318867929</v>
      </c>
      <c r="BF465">
        <f>VLOOKUP($B465,vols!$A$1:$E$506,4,0)</f>
        <v>376</v>
      </c>
      <c r="BG465">
        <f>VLOOKUP($B465,vols!$A$1:$E$506,5,0)</f>
        <v>378</v>
      </c>
    </row>
    <row r="466" spans="1:59" hidden="1" x14ac:dyDescent="0.15">
      <c r="A466">
        <v>55</v>
      </c>
      <c r="B466" t="s">
        <v>108</v>
      </c>
      <c r="D466" s="1">
        <v>242</v>
      </c>
      <c r="E466" s="1">
        <v>2.28238639153534</v>
      </c>
      <c r="F466" s="1">
        <v>-2.51972026194379E-3</v>
      </c>
      <c r="G466" s="1">
        <v>0.106082672636821</v>
      </c>
      <c r="H466" s="1">
        <v>0.32570335066870398</v>
      </c>
      <c r="I466" s="1">
        <v>-1.8721708024755299</v>
      </c>
      <c r="J466" s="1">
        <v>0.5</v>
      </c>
      <c r="K466" s="1">
        <v>139</v>
      </c>
      <c r="L466" s="1">
        <v>1.78976216548168</v>
      </c>
      <c r="M466" s="2">
        <v>-2.05461846317547E-3</v>
      </c>
      <c r="N466" s="1">
        <v>5.1099730823087698E-2</v>
      </c>
      <c r="O466" s="1">
        <v>0.22605249572408501</v>
      </c>
      <c r="P466" s="1">
        <v>-1.2633878049724201</v>
      </c>
      <c r="Q466" s="1">
        <v>0.54676258992805704</v>
      </c>
      <c r="R466" s="1">
        <v>103</v>
      </c>
      <c r="S466" s="1">
        <v>0.49262422605366302</v>
      </c>
      <c r="T466" s="1">
        <v>-3.1473819127088099E-3</v>
      </c>
      <c r="U466" s="1">
        <v>5.4982941813733401E-2</v>
      </c>
      <c r="V466" s="1">
        <v>0.23448441699552899</v>
      </c>
      <c r="W466" s="1">
        <v>-1.3825240123107501</v>
      </c>
      <c r="X466" s="1">
        <v>0.43689320388349501</v>
      </c>
      <c r="Y466" s="1">
        <v>114</v>
      </c>
      <c r="Z466" s="1">
        <v>1.81901638997394</v>
      </c>
      <c r="AA466" s="1">
        <v>-5.9359834656778205E-4</v>
      </c>
      <c r="AB466" s="1">
        <v>1.7303230268166402E-2</v>
      </c>
      <c r="AC466" s="1">
        <v>0.131541743443541</v>
      </c>
      <c r="AD466" s="1">
        <v>-0.51443906502403602</v>
      </c>
      <c r="AE466" s="1">
        <v>0.55263157894736803</v>
      </c>
      <c r="AF466" s="1">
        <v>128</v>
      </c>
      <c r="AG466" s="1">
        <v>0.46337000156140001</v>
      </c>
      <c r="AH466" s="1">
        <v>-4.2351725928255601E-3</v>
      </c>
      <c r="AI466" s="1">
        <v>8.8779442368654704E-2</v>
      </c>
      <c r="AJ466" s="1">
        <v>0.29795879307154999</v>
      </c>
      <c r="AK466" s="1">
        <v>-1.81938611810491</v>
      </c>
      <c r="AL466" s="1">
        <v>0.453125</v>
      </c>
      <c r="AM466" s="1">
        <v>75</v>
      </c>
      <c r="AN466" s="1">
        <v>0.46802537538413602</v>
      </c>
      <c r="AO466" s="1">
        <v>-1.9437722397709801E-3</v>
      </c>
      <c r="AP466" s="1">
        <v>2.35387809163051E-2</v>
      </c>
      <c r="AQ466" s="1">
        <v>0.153423534427757</v>
      </c>
      <c r="AR466" s="1">
        <v>-0.95019918897428901</v>
      </c>
      <c r="AS466" s="1">
        <v>0.46666666666666601</v>
      </c>
      <c r="AT466" s="1">
        <v>167</v>
      </c>
      <c r="AU466" s="1">
        <v>1.81436101615121</v>
      </c>
      <c r="AV466" s="1">
        <v>-2.7783795533387699E-3</v>
      </c>
      <c r="AW466" s="1">
        <v>8.2543891720516099E-2</v>
      </c>
      <c r="AX466" s="1">
        <v>0.28730452784548299</v>
      </c>
      <c r="AY466" s="1">
        <v>-1.61497414916174</v>
      </c>
      <c r="AZ466" s="1">
        <v>0.51497005988023903</v>
      </c>
      <c r="BA466" s="1">
        <v>799</v>
      </c>
      <c r="BB466" s="1">
        <v>0</v>
      </c>
      <c r="BC466" s="1">
        <v>4.0845609899823199</v>
      </c>
      <c r="BD466" s="1">
        <f t="shared" si="19"/>
        <v>-2.2701999738311098</v>
      </c>
      <c r="BE466" s="1">
        <f t="shared" si="20"/>
        <v>-3.6211909884209197</v>
      </c>
      <c r="BF466">
        <f>VLOOKUP($B466,vols!$A$1:$E$506,4,0)</f>
        <v>390</v>
      </c>
      <c r="BG466">
        <f>VLOOKUP($B466,vols!$A$1:$E$506,5,0)</f>
        <v>436</v>
      </c>
    </row>
    <row r="467" spans="1:59" hidden="1" x14ac:dyDescent="0.15">
      <c r="A467">
        <v>172</v>
      </c>
      <c r="B467" t="s">
        <v>225</v>
      </c>
      <c r="D467" s="1">
        <v>244</v>
      </c>
      <c r="E467" s="1">
        <v>2.87407912160154</v>
      </c>
      <c r="F467" s="1">
        <v>-2.39891168373504E-3</v>
      </c>
      <c r="G467" s="1">
        <v>7.0097436438988303E-2</v>
      </c>
      <c r="H467" s="1">
        <v>0.26475920463505698</v>
      </c>
      <c r="I467" s="1">
        <v>-2.2108181343049802</v>
      </c>
      <c r="J467" s="1">
        <v>0.48770491803278598</v>
      </c>
      <c r="K467" s="1">
        <v>140</v>
      </c>
      <c r="L467" s="1">
        <v>2.4095030314235202</v>
      </c>
      <c r="M467" s="2">
        <v>-1.33427997340683E-3</v>
      </c>
      <c r="N467" s="1">
        <v>3.7416835443611102E-2</v>
      </c>
      <c r="O467" s="1">
        <v>0.193434318164102</v>
      </c>
      <c r="P467" s="1">
        <v>-0.96569832101087305</v>
      </c>
      <c r="Q467" s="1">
        <v>0.51428571428571401</v>
      </c>
      <c r="R467" s="1">
        <v>104</v>
      </c>
      <c r="S467" s="1">
        <v>0.46457609017802498</v>
      </c>
      <c r="T467" s="1">
        <v>-3.8320697553307099E-3</v>
      </c>
      <c r="U467" s="1">
        <v>3.2680600995377097E-2</v>
      </c>
      <c r="V467" s="1">
        <v>0.18077776687241401</v>
      </c>
      <c r="W467" s="1">
        <v>-2.2045590088280198</v>
      </c>
      <c r="X467" s="1">
        <v>0.45192307692307598</v>
      </c>
      <c r="Y467" s="1">
        <v>114</v>
      </c>
      <c r="Z467" s="1">
        <v>1.71584614996853</v>
      </c>
      <c r="AA467" s="1">
        <v>-1.84733747896832E-3</v>
      </c>
      <c r="AB467" s="1">
        <v>4.0901254706397001E-2</v>
      </c>
      <c r="AC467" s="1">
        <v>0.20224058619969701</v>
      </c>
      <c r="AD467" s="1">
        <v>-1.0413165653823799</v>
      </c>
      <c r="AE467" s="1">
        <v>0.50877192982456099</v>
      </c>
      <c r="AF467" s="1">
        <v>130</v>
      </c>
      <c r="AG467" s="1">
        <v>1.15823297163301</v>
      </c>
      <c r="AH467" s="1">
        <v>-2.8825998325304699E-3</v>
      </c>
      <c r="AI467" s="1">
        <v>2.9196181732591201E-2</v>
      </c>
      <c r="AJ467" s="1">
        <v>0.170868902181149</v>
      </c>
      <c r="AK467" s="1">
        <v>-2.1931315379534499</v>
      </c>
      <c r="AL467" s="1">
        <v>0.46923076923076901</v>
      </c>
      <c r="AM467" s="1">
        <v>69</v>
      </c>
      <c r="AN467" s="1">
        <v>0.75361698945866495</v>
      </c>
      <c r="AO467" s="1">
        <v>-2.7263257028466402E-3</v>
      </c>
      <c r="AP467" s="1">
        <v>1.68214990268774E-2</v>
      </c>
      <c r="AQ467" s="1">
        <v>0.129697721748986</v>
      </c>
      <c r="AR467" s="1">
        <v>-1.4504223432736401</v>
      </c>
      <c r="AS467" s="1">
        <v>0.44927536231884002</v>
      </c>
      <c r="AT467" s="1">
        <v>175</v>
      </c>
      <c r="AU467" s="1">
        <v>2.12046213214288</v>
      </c>
      <c r="AV467" s="1">
        <v>-2.2698170133424699E-3</v>
      </c>
      <c r="AW467" s="1">
        <v>5.3275937412110799E-2</v>
      </c>
      <c r="AX467" s="1">
        <v>0.23081580841032201</v>
      </c>
      <c r="AY467" s="1">
        <v>-1.72093055527979</v>
      </c>
      <c r="AZ467" s="1">
        <v>0.502857142857142</v>
      </c>
      <c r="BA467" s="1">
        <v>769</v>
      </c>
      <c r="BB467" s="1">
        <v>0</v>
      </c>
      <c r="BC467" s="1">
        <v>4.4798025134649899</v>
      </c>
      <c r="BD467" s="1">
        <f t="shared" si="19"/>
        <v>-2.3593403813221099</v>
      </c>
      <c r="BE467" s="1">
        <f t="shared" si="20"/>
        <v>-3.3215695418319799</v>
      </c>
      <c r="BF467">
        <f>VLOOKUP($B467,vols!$A$1:$E$506,4,0)</f>
        <v>378</v>
      </c>
      <c r="BG467">
        <f>VLOOKUP($B467,vols!$A$1:$E$506,5,0)</f>
        <v>377</v>
      </c>
    </row>
    <row r="468" spans="1:59" hidden="1" x14ac:dyDescent="0.15">
      <c r="A468">
        <v>24</v>
      </c>
      <c r="B468" t="s">
        <v>77</v>
      </c>
      <c r="D468" s="1">
        <v>170</v>
      </c>
      <c r="E468" s="1">
        <v>5.17</v>
      </c>
      <c r="F468" s="1">
        <v>0</v>
      </c>
      <c r="G468" s="1">
        <v>7.0000000000000007E-2</v>
      </c>
      <c r="H468" s="1">
        <v>0.27</v>
      </c>
      <c r="I468" s="1">
        <v>-0.72</v>
      </c>
      <c r="J468" s="1">
        <v>0.5</v>
      </c>
      <c r="K468" s="1">
        <v>91</v>
      </c>
      <c r="L468" s="1">
        <v>3.35</v>
      </c>
      <c r="M468" s="2">
        <v>0</v>
      </c>
      <c r="N468" s="1">
        <v>0.03</v>
      </c>
      <c r="O468" s="1">
        <v>0.17</v>
      </c>
      <c r="P468" s="1">
        <v>-0.14000000000000001</v>
      </c>
      <c r="Q468" s="1">
        <v>0.54</v>
      </c>
      <c r="R468" s="1">
        <v>79</v>
      </c>
      <c r="S468" s="1">
        <v>1.82</v>
      </c>
      <c r="T468" s="1">
        <v>0</v>
      </c>
      <c r="U468" s="1">
        <v>0.04</v>
      </c>
      <c r="V468" s="1">
        <v>0.21</v>
      </c>
      <c r="W468" s="1">
        <v>-0.83</v>
      </c>
      <c r="X468" s="1">
        <v>0.46</v>
      </c>
      <c r="Y468" s="1">
        <v>47</v>
      </c>
      <c r="Z468" s="1">
        <v>1.62</v>
      </c>
      <c r="AA468" s="1">
        <v>0</v>
      </c>
      <c r="AB468" s="1">
        <v>0.02</v>
      </c>
      <c r="AC468" s="1">
        <v>0.14000000000000001</v>
      </c>
      <c r="AD468" s="1">
        <v>-0.49</v>
      </c>
      <c r="AE468" s="1">
        <v>0.47</v>
      </c>
      <c r="AF468" s="1">
        <v>123</v>
      </c>
      <c r="AG468" s="1">
        <v>3.56</v>
      </c>
      <c r="AH468" s="1">
        <v>0</v>
      </c>
      <c r="AI468" s="1">
        <v>0.05</v>
      </c>
      <c r="AJ468" s="1">
        <v>0.23</v>
      </c>
      <c r="AK468" s="1">
        <v>-0.55000000000000004</v>
      </c>
      <c r="AL468" s="1">
        <v>0.51</v>
      </c>
      <c r="AM468" s="1">
        <v>62</v>
      </c>
      <c r="AN468" s="1">
        <v>1.75</v>
      </c>
      <c r="AO468" s="1">
        <v>0</v>
      </c>
      <c r="AP468" s="1">
        <v>0.02</v>
      </c>
      <c r="AQ468" s="1">
        <v>0.15</v>
      </c>
      <c r="AR468" s="1">
        <v>-0.48</v>
      </c>
      <c r="AS468" s="1">
        <v>0.55000000000000004</v>
      </c>
      <c r="AT468" s="1">
        <v>108</v>
      </c>
      <c r="AU468" s="1">
        <v>3.43</v>
      </c>
      <c r="AV468" s="1">
        <v>0</v>
      </c>
      <c r="AW468" s="1">
        <v>0.05</v>
      </c>
      <c r="AX468" s="1">
        <v>0.22</v>
      </c>
      <c r="AY468" s="1">
        <v>-0.54</v>
      </c>
      <c r="AZ468" s="1">
        <v>0.47</v>
      </c>
      <c r="BA468" s="1">
        <v>571</v>
      </c>
      <c r="BB468" s="1">
        <v>0</v>
      </c>
      <c r="BC468" s="1">
        <v>5.8287821407215397</v>
      </c>
      <c r="BD468" s="1">
        <f t="shared" si="19"/>
        <v>-2.3987821407215395</v>
      </c>
      <c r="BE468" s="1">
        <f t="shared" si="20"/>
        <v>-2.2687821407215396</v>
      </c>
      <c r="BF468">
        <f>VLOOKUP($B468,vols!$A$1:$E$506,4,0)</f>
        <v>334</v>
      </c>
      <c r="BG468">
        <f>VLOOKUP($B468,vols!$A$1:$E$506,5,0)</f>
        <v>334</v>
      </c>
    </row>
    <row r="469" spans="1:59" hidden="1" x14ac:dyDescent="0.15">
      <c r="A469">
        <v>413</v>
      </c>
      <c r="B469" t="s">
        <v>466</v>
      </c>
      <c r="D469" s="1">
        <v>247</v>
      </c>
      <c r="E469" s="1">
        <v>3.6372603564249499</v>
      </c>
      <c r="F469" s="1">
        <v>-3.0673218046211202E-3</v>
      </c>
      <c r="G469" s="1">
        <v>6.9766289682865204E-2</v>
      </c>
      <c r="H469" s="1">
        <v>0.26413309085168601</v>
      </c>
      <c r="I469" s="1">
        <v>-2.86835883871451</v>
      </c>
      <c r="J469" s="1">
        <v>0.44534412955465502</v>
      </c>
      <c r="K469" s="1">
        <v>128</v>
      </c>
      <c r="L469" s="1">
        <v>2.1899619997905799</v>
      </c>
      <c r="M469" s="2">
        <v>-1.9668530441462198E-3</v>
      </c>
      <c r="N469" s="1">
        <v>2.6470156098941901E-2</v>
      </c>
      <c r="O469" s="1">
        <v>0.16269651532513499</v>
      </c>
      <c r="P469" s="1">
        <v>-1.5474036991364</v>
      </c>
      <c r="Q469" s="1">
        <v>0.5078125</v>
      </c>
      <c r="R469" s="1">
        <v>119</v>
      </c>
      <c r="S469" s="1">
        <v>1.44729835663437</v>
      </c>
      <c r="T469" s="1">
        <v>-4.2510192948798297E-3</v>
      </c>
      <c r="U469" s="1">
        <v>4.3296133583923202E-2</v>
      </c>
      <c r="V469" s="1">
        <v>0.208077229854501</v>
      </c>
      <c r="W469" s="1">
        <v>-2.4311708515363701</v>
      </c>
      <c r="X469" s="1">
        <v>0.378151260504201</v>
      </c>
      <c r="Y469" s="1">
        <v>118</v>
      </c>
      <c r="Z469" s="1">
        <v>1.3612509150302601</v>
      </c>
      <c r="AA469" s="1">
        <v>-4.4568909191395403E-3</v>
      </c>
      <c r="AB469" s="1">
        <v>2.78643651480193E-2</v>
      </c>
      <c r="AC469" s="1">
        <v>0.16692622666321599</v>
      </c>
      <c r="AD469" s="1">
        <v>-3.15057219570132</v>
      </c>
      <c r="AE469" s="1">
        <v>0.36440677966101598</v>
      </c>
      <c r="AF469" s="1">
        <v>129</v>
      </c>
      <c r="AG469" s="1">
        <v>2.2760094413946801</v>
      </c>
      <c r="AH469" s="1">
        <v>-1.7962430797127901E-3</v>
      </c>
      <c r="AI469" s="1">
        <v>4.19019245348458E-2</v>
      </c>
      <c r="AJ469" s="1">
        <v>0.20469959583459299</v>
      </c>
      <c r="AK469" s="1">
        <v>-1.13197760033775</v>
      </c>
      <c r="AL469" s="1">
        <v>0.51937984496124001</v>
      </c>
      <c r="AM469" s="1">
        <v>62</v>
      </c>
      <c r="AN469" s="1">
        <v>1.5463239183817099</v>
      </c>
      <c r="AO469" s="1">
        <v>-4.0306275256584596E-3</v>
      </c>
      <c r="AP469" s="1">
        <v>1.7732512783294099E-2</v>
      </c>
      <c r="AQ469" s="1">
        <v>0.13316348141774501</v>
      </c>
      <c r="AR469" s="1">
        <v>-1.8766324215185599</v>
      </c>
      <c r="AS469" s="1">
        <v>0.45161290322580599</v>
      </c>
      <c r="AT469" s="1">
        <v>185</v>
      </c>
      <c r="AU469" s="1">
        <v>2.09093643804324</v>
      </c>
      <c r="AV469" s="1">
        <v>-2.7444842116248198E-3</v>
      </c>
      <c r="AW469" s="1">
        <v>5.2033776899570998E-2</v>
      </c>
      <c r="AX469" s="1">
        <v>0.228109133748675</v>
      </c>
      <c r="AY469" s="1">
        <v>-2.22581871583448</v>
      </c>
      <c r="AZ469" s="1">
        <v>0.44324324324324299</v>
      </c>
      <c r="BA469" s="1">
        <v>784</v>
      </c>
      <c r="BB469" s="1">
        <v>0</v>
      </c>
      <c r="BC469" s="1">
        <v>4.5851934523809499</v>
      </c>
      <c r="BD469" s="1">
        <f t="shared" si="19"/>
        <v>-2.4942570143377099</v>
      </c>
      <c r="BE469" s="1">
        <f t="shared" si="20"/>
        <v>-2.3091840109862698</v>
      </c>
      <c r="BF469">
        <f>VLOOKUP($B469,vols!$A$1:$E$506,4,0)</f>
        <v>381</v>
      </c>
      <c r="BG469">
        <f>VLOOKUP($B469,vols!$A$1:$E$506,5,0)</f>
        <v>380</v>
      </c>
    </row>
    <row r="470" spans="1:59" hidden="1" x14ac:dyDescent="0.15">
      <c r="A470">
        <v>163</v>
      </c>
      <c r="B470" t="s">
        <v>216</v>
      </c>
      <c r="D470" s="1">
        <v>236</v>
      </c>
      <c r="E470" s="1">
        <v>3.0134538314749202</v>
      </c>
      <c r="F470" s="1">
        <v>-1.7442925901445499E-3</v>
      </c>
      <c r="G470" s="1">
        <v>7.7997484052004504E-2</v>
      </c>
      <c r="H470" s="1">
        <v>0.27928029656960102</v>
      </c>
      <c r="I470" s="1">
        <v>-1.4739781371276299</v>
      </c>
      <c r="J470" s="1">
        <v>0.483050847457627</v>
      </c>
      <c r="K470" s="1">
        <v>142</v>
      </c>
      <c r="L470" s="1">
        <v>3.4076871826497999</v>
      </c>
      <c r="M470" s="2">
        <v>-8.8313865260429298E-4</v>
      </c>
      <c r="N470" s="1">
        <v>4.1380130915153503E-2</v>
      </c>
      <c r="O470" s="1">
        <v>0.203421068021858</v>
      </c>
      <c r="P470" s="1">
        <v>-0.61648328705232303</v>
      </c>
      <c r="Q470" s="1">
        <v>0.56338028169013998</v>
      </c>
      <c r="R470" s="1">
        <v>94</v>
      </c>
      <c r="S470" s="1">
        <v>-0.39423335117487801</v>
      </c>
      <c r="T470" s="1">
        <v>-3.0451847085564299E-3</v>
      </c>
      <c r="U470" s="1">
        <v>3.6617353136851001E-2</v>
      </c>
      <c r="V470" s="1">
        <v>0.19135661247223901</v>
      </c>
      <c r="W470" s="1">
        <v>-1.4958843538570199</v>
      </c>
      <c r="X470" s="1">
        <v>0.36170212765957399</v>
      </c>
      <c r="Y470" s="1">
        <v>114</v>
      </c>
      <c r="Z470" s="1">
        <v>1.1629880028880999</v>
      </c>
      <c r="AA470" s="1">
        <v>-1.7398701109253699E-3</v>
      </c>
      <c r="AB470" s="1">
        <v>4.0665722522625597E-2</v>
      </c>
      <c r="AC470" s="1">
        <v>0.201657438550194</v>
      </c>
      <c r="AD470" s="1">
        <v>-0.98357488854110697</v>
      </c>
      <c r="AE470" s="1">
        <v>0.54385964912280704</v>
      </c>
      <c r="AF470" s="1">
        <v>122</v>
      </c>
      <c r="AG470" s="1">
        <v>1.8504658285868101</v>
      </c>
      <c r="AH470" s="1">
        <v>-1.7484250707264001E-3</v>
      </c>
      <c r="AI470" s="1">
        <v>3.73317615293789E-2</v>
      </c>
      <c r="AJ470" s="1">
        <v>0.19321428914388999</v>
      </c>
      <c r="AK470" s="1">
        <v>-1.1039962912358201</v>
      </c>
      <c r="AL470" s="1">
        <v>0.42622950819672101</v>
      </c>
      <c r="AM470" s="1">
        <v>70</v>
      </c>
      <c r="AN470" s="1">
        <v>0.72870564532544102</v>
      </c>
      <c r="AO470" s="1">
        <v>-2.5595122894226199E-3</v>
      </c>
      <c r="AP470" s="1">
        <v>1.6352398012453299E-2</v>
      </c>
      <c r="AQ470" s="1">
        <v>0.12787649515236599</v>
      </c>
      <c r="AR470" s="1">
        <v>-1.4010851646043601</v>
      </c>
      <c r="AS470" s="1">
        <v>0.42857142857142799</v>
      </c>
      <c r="AT470" s="1">
        <v>166</v>
      </c>
      <c r="AU470" s="1">
        <v>2.2847481861494798</v>
      </c>
      <c r="AV470" s="1">
        <v>-1.40052524707548E-3</v>
      </c>
      <c r="AW470" s="1">
        <v>6.1645086039551197E-2</v>
      </c>
      <c r="AX470" s="1">
        <v>0.24828428472126701</v>
      </c>
      <c r="AY470" s="1">
        <v>-0.93637497546624604</v>
      </c>
      <c r="AZ470" s="1">
        <v>0.50602409638554202</v>
      </c>
      <c r="BA470" s="1">
        <v>757</v>
      </c>
      <c r="BB470" s="1">
        <v>0</v>
      </c>
      <c r="BC470" s="1">
        <v>4.8206060606060603</v>
      </c>
      <c r="BD470" s="1">
        <f t="shared" si="19"/>
        <v>-2.5358578744565805</v>
      </c>
      <c r="BE470" s="1">
        <f t="shared" si="20"/>
        <v>-2.9701402320192503</v>
      </c>
      <c r="BF470">
        <f>VLOOKUP($B470,vols!$A$1:$E$506,4,0)</f>
        <v>128</v>
      </c>
      <c r="BG470">
        <f>VLOOKUP($B470,vols!$A$1:$E$506,5,0)</f>
        <v>14</v>
      </c>
    </row>
    <row r="471" spans="1:59" hidden="1" x14ac:dyDescent="0.15">
      <c r="A471">
        <v>104</v>
      </c>
      <c r="B471" t="s">
        <v>157</v>
      </c>
      <c r="D471" s="1">
        <v>202</v>
      </c>
      <c r="E471" s="1">
        <v>4.4014349248723503</v>
      </c>
      <c r="F471" s="1">
        <v>-3.6746311334655401E-3</v>
      </c>
      <c r="G471" s="1">
        <v>0.11699550439845099</v>
      </c>
      <c r="H471" s="1">
        <v>0.34204605596096399</v>
      </c>
      <c r="I471" s="1">
        <v>-2.17010392613546</v>
      </c>
      <c r="J471" s="1">
        <v>0.48514851485148502</v>
      </c>
      <c r="K471" s="1">
        <v>104</v>
      </c>
      <c r="L471" s="1">
        <v>3.5064227484893902</v>
      </c>
      <c r="M471" s="2">
        <v>-1.6218720297961999E-3</v>
      </c>
      <c r="N471" s="1">
        <v>4.2093253039286099E-2</v>
      </c>
      <c r="O471" s="1">
        <v>0.20516640329080699</v>
      </c>
      <c r="P471" s="1">
        <v>-0.822136024189702</v>
      </c>
      <c r="Q471" s="1">
        <v>0.55769230769230704</v>
      </c>
      <c r="R471" s="1">
        <v>98</v>
      </c>
      <c r="S471" s="1">
        <v>0.89501217638296005</v>
      </c>
      <c r="T471" s="1">
        <v>-5.8530693659309702E-3</v>
      </c>
      <c r="U471" s="1">
        <v>7.4902251359164798E-2</v>
      </c>
      <c r="V471" s="1">
        <v>0.27368275678084802</v>
      </c>
      <c r="W471" s="1">
        <v>-2.09586020181953</v>
      </c>
      <c r="X471" s="1">
        <v>0.40816326530612201</v>
      </c>
      <c r="Y471" s="1">
        <v>71</v>
      </c>
      <c r="Z471" s="1">
        <v>1.27427012547573</v>
      </c>
      <c r="AA471" s="1">
        <v>-2.6207857383574299E-3</v>
      </c>
      <c r="AB471" s="1">
        <v>1.5953672277421602E-2</v>
      </c>
      <c r="AC471" s="1">
        <v>0.12630784725194799</v>
      </c>
      <c r="AD471" s="1">
        <v>-1.47319261211228</v>
      </c>
      <c r="AE471" s="1">
        <v>0.50704225352112597</v>
      </c>
      <c r="AF471" s="1">
        <v>131</v>
      </c>
      <c r="AG471" s="1">
        <v>3.1271647993966201</v>
      </c>
      <c r="AH471" s="1">
        <v>-4.2457992483714698E-3</v>
      </c>
      <c r="AI471" s="1">
        <v>0.101041832121029</v>
      </c>
      <c r="AJ471" s="1">
        <v>0.31787077896690802</v>
      </c>
      <c r="AK471" s="1">
        <v>-1.74976669244128</v>
      </c>
      <c r="AL471" s="1">
        <v>0.473282442748091</v>
      </c>
      <c r="AM471" s="1">
        <v>67</v>
      </c>
      <c r="AN471" s="1">
        <v>0.97288463567282002</v>
      </c>
      <c r="AO471" s="1">
        <v>-3.4845257727914099E-3</v>
      </c>
      <c r="AP471" s="1">
        <v>3.0121319197876601E-2</v>
      </c>
      <c r="AQ471" s="1">
        <v>0.173554945760346</v>
      </c>
      <c r="AR471" s="1">
        <v>-1.3451833697635001</v>
      </c>
      <c r="AS471" s="1">
        <v>0.49253731343283502</v>
      </c>
      <c r="AT471" s="1">
        <v>135</v>
      </c>
      <c r="AU471" s="1">
        <v>3.4285502891995301</v>
      </c>
      <c r="AV471" s="1">
        <v>-3.7689797198741902E-3</v>
      </c>
      <c r="AW471" s="1">
        <v>8.68741852005743E-2</v>
      </c>
      <c r="AX471" s="1">
        <v>0.29474427085284299</v>
      </c>
      <c r="AY471" s="1">
        <v>-1.7262838076912099</v>
      </c>
      <c r="AZ471" s="1">
        <v>0.48148148148148101</v>
      </c>
      <c r="BA471" s="1">
        <v>692</v>
      </c>
      <c r="BB471" s="1">
        <v>0</v>
      </c>
      <c r="BC471" s="1">
        <v>6.0745341614906803</v>
      </c>
      <c r="BD471" s="1">
        <f t="shared" si="19"/>
        <v>-2.6459838722911502</v>
      </c>
      <c r="BE471" s="1">
        <f t="shared" si="20"/>
        <v>-2.9473693620940602</v>
      </c>
      <c r="BF471">
        <f>VLOOKUP($B471,vols!$A$1:$E$506,4,0)</f>
        <v>54</v>
      </c>
      <c r="BG471">
        <f>VLOOKUP($B471,vols!$A$1:$E$506,5,0)</f>
        <v>57</v>
      </c>
    </row>
    <row r="472" spans="1:59" hidden="1" x14ac:dyDescent="0.15">
      <c r="A472">
        <v>308</v>
      </c>
      <c r="B472" t="s">
        <v>361</v>
      </c>
      <c r="D472" s="1">
        <v>230</v>
      </c>
      <c r="E472" s="1">
        <v>2.2186838265467799</v>
      </c>
      <c r="F472" s="1">
        <v>-3.12809473758471E-3</v>
      </c>
      <c r="G472" s="1">
        <v>9.7762404211480095E-2</v>
      </c>
      <c r="H472" s="1">
        <v>0.31266980060677402</v>
      </c>
      <c r="I472" s="1">
        <v>-2.3010274361267999</v>
      </c>
      <c r="J472" s="1">
        <v>0.46086956521739098</v>
      </c>
      <c r="K472" s="1">
        <v>122</v>
      </c>
      <c r="L472" s="1">
        <v>2.2678502308717801</v>
      </c>
      <c r="M472" s="2">
        <v>-2.4615321026532199E-3</v>
      </c>
      <c r="N472" s="1">
        <v>3.2600491769258701E-2</v>
      </c>
      <c r="O472" s="1">
        <v>0.180556062676551</v>
      </c>
      <c r="P472" s="1">
        <v>-1.6632336354258199</v>
      </c>
      <c r="Q472" s="1">
        <v>0.483606557377049</v>
      </c>
      <c r="R472" s="1">
        <v>108</v>
      </c>
      <c r="S472" s="1">
        <v>-4.9166404325004298E-2</v>
      </c>
      <c r="T472" s="1">
        <v>-3.8810636400073198E-3</v>
      </c>
      <c r="U472" s="1">
        <v>6.5161912442221401E-2</v>
      </c>
      <c r="V472" s="1">
        <v>0.25526831460684901</v>
      </c>
      <c r="W472" s="1">
        <v>-1.6420168471216301</v>
      </c>
      <c r="X472" s="1">
        <v>0.43518518518518501</v>
      </c>
      <c r="Y472" s="1">
        <v>100</v>
      </c>
      <c r="Z472" s="1">
        <v>2.1795867045652302</v>
      </c>
      <c r="AA472" s="1">
        <v>-3.0768678604140899E-3</v>
      </c>
      <c r="AB472" s="1">
        <v>3.5107935260510197E-2</v>
      </c>
      <c r="AC472" s="1">
        <v>0.18737111639873999</v>
      </c>
      <c r="AD472" s="1">
        <v>-1.64212495476959</v>
      </c>
      <c r="AE472" s="1">
        <v>0.47</v>
      </c>
      <c r="AF472" s="1">
        <v>130</v>
      </c>
      <c r="AG472" s="1">
        <v>3.9097121981550097E-2</v>
      </c>
      <c r="AH472" s="1">
        <v>-3.1675000277159599E-3</v>
      </c>
      <c r="AI472" s="1">
        <v>6.2654468950969794E-2</v>
      </c>
      <c r="AJ472" s="1">
        <v>0.25030874725220797</v>
      </c>
      <c r="AK472" s="1">
        <v>-1.6450683730528</v>
      </c>
      <c r="AL472" s="1">
        <v>0.45384615384615301</v>
      </c>
      <c r="AM472" s="1">
        <v>60</v>
      </c>
      <c r="AN472" s="1">
        <v>1.14059358748583</v>
      </c>
      <c r="AO472" s="1">
        <v>-3.2791595601804899E-3</v>
      </c>
      <c r="AP472" s="1">
        <v>1.9370386146400499E-2</v>
      </c>
      <c r="AQ472" s="1">
        <v>0.13917753463257099</v>
      </c>
      <c r="AR472" s="1">
        <v>-1.4136589941059701</v>
      </c>
      <c r="AS472" s="1">
        <v>0.43333333333333302</v>
      </c>
      <c r="AT472" s="1">
        <v>170</v>
      </c>
      <c r="AU472" s="1">
        <v>1.0780902390609399</v>
      </c>
      <c r="AV472" s="1">
        <v>-3.07477774137444E-3</v>
      </c>
      <c r="AW472" s="1">
        <v>7.8392018065079602E-2</v>
      </c>
      <c r="AX472" s="1">
        <v>0.27998574618197902</v>
      </c>
      <c r="AY472" s="1">
        <v>-1.8669243815501699</v>
      </c>
      <c r="AZ472" s="1">
        <v>0.47058823529411697</v>
      </c>
      <c r="BA472" s="1">
        <v>737</v>
      </c>
      <c r="BB472" s="1">
        <v>0</v>
      </c>
      <c r="BC472" s="1">
        <v>3.8404651162790602</v>
      </c>
      <c r="BD472" s="1">
        <f t="shared" si="19"/>
        <v>-2.7623748772181203</v>
      </c>
      <c r="BE472" s="1">
        <f t="shared" si="20"/>
        <v>-3.80136799429751</v>
      </c>
      <c r="BF472">
        <f>VLOOKUP($B472,vols!$A$1:$E$506,4,0)</f>
        <v>129</v>
      </c>
      <c r="BG472">
        <f>VLOOKUP($B472,vols!$A$1:$E$506,5,0)</f>
        <v>238</v>
      </c>
    </row>
    <row r="473" spans="1:59" hidden="1" x14ac:dyDescent="0.15">
      <c r="A473">
        <v>248</v>
      </c>
      <c r="B473" t="s">
        <v>301</v>
      </c>
      <c r="D473" s="1">
        <v>236</v>
      </c>
      <c r="E473" s="1">
        <v>2.6045059849619401</v>
      </c>
      <c r="F473" s="1">
        <v>-3.2473668404340902E-3</v>
      </c>
      <c r="G473" s="1">
        <v>0.11812613990144701</v>
      </c>
      <c r="H473" s="1">
        <v>0.34369483543028001</v>
      </c>
      <c r="I473" s="1">
        <v>-2.2298227827106998</v>
      </c>
      <c r="J473" s="1">
        <v>0.45338983050847398</v>
      </c>
      <c r="K473" s="1">
        <v>127</v>
      </c>
      <c r="L473" s="1">
        <v>2.9697803836008401</v>
      </c>
      <c r="M473" s="2">
        <v>-1.7333542539635599E-3</v>
      </c>
      <c r="N473" s="1">
        <v>5.64309001412929E-2</v>
      </c>
      <c r="O473" s="1">
        <v>0.23755188936586599</v>
      </c>
      <c r="P473" s="1">
        <v>-0.92668591624766705</v>
      </c>
      <c r="Q473" s="1">
        <v>0.55118110236220397</v>
      </c>
      <c r="R473" s="1">
        <v>109</v>
      </c>
      <c r="S473" s="1">
        <v>-0.36527439863890099</v>
      </c>
      <c r="T473" s="1">
        <v>-5.0113998540282003E-3</v>
      </c>
      <c r="U473" s="1">
        <v>6.1695239760154598E-2</v>
      </c>
      <c r="V473" s="1">
        <v>0.24838526478065201</v>
      </c>
      <c r="W473" s="1">
        <v>-2.1991746755648198</v>
      </c>
      <c r="X473" s="1">
        <v>0.33944954128440302</v>
      </c>
      <c r="Y473" s="1">
        <v>117</v>
      </c>
      <c r="Z473" s="1">
        <v>2.0223019204776902</v>
      </c>
      <c r="AA473" s="1">
        <v>-3.38793871455257E-3</v>
      </c>
      <c r="AB473" s="1">
        <v>6.9329867637633893E-2</v>
      </c>
      <c r="AC473" s="1">
        <v>0.26330565439738202</v>
      </c>
      <c r="AD473" s="1">
        <v>-1.5054322722763001</v>
      </c>
      <c r="AE473" s="1">
        <v>0.46153846153846101</v>
      </c>
      <c r="AF473" s="1">
        <v>119</v>
      </c>
      <c r="AG473" s="1">
        <v>0.582204064484248</v>
      </c>
      <c r="AH473" s="1">
        <v>-3.1091575188218002E-3</v>
      </c>
      <c r="AI473" s="1">
        <v>4.87962722638135E-2</v>
      </c>
      <c r="AJ473" s="1">
        <v>0.220898782848194</v>
      </c>
      <c r="AK473" s="1">
        <v>-1.67492885188987</v>
      </c>
      <c r="AL473" s="1">
        <v>0.44537815126050401</v>
      </c>
      <c r="AM473" s="1">
        <v>56</v>
      </c>
      <c r="AN473" s="1">
        <v>0.581878719201952</v>
      </c>
      <c r="AO473" s="1">
        <v>-3.75769508097836E-3</v>
      </c>
      <c r="AP473" s="1">
        <v>3.136421347105E-2</v>
      </c>
      <c r="AQ473" s="1">
        <v>0.177099445146081</v>
      </c>
      <c r="AR473" s="1">
        <v>-1.1882077008271399</v>
      </c>
      <c r="AS473" s="1">
        <v>0.44642857142857101</v>
      </c>
      <c r="AT473" s="1">
        <v>180</v>
      </c>
      <c r="AU473" s="1">
        <v>2.02262726575999</v>
      </c>
      <c r="AV473" s="1">
        <v>-3.0885980544869802E-3</v>
      </c>
      <c r="AW473" s="1">
        <v>8.6761926430397401E-2</v>
      </c>
      <c r="AX473" s="1">
        <v>0.29455377510803898</v>
      </c>
      <c r="AY473" s="1">
        <v>-1.8874232713661201</v>
      </c>
      <c r="AZ473" s="1">
        <v>0.45555555555555499</v>
      </c>
      <c r="BA473" s="1">
        <v>744</v>
      </c>
      <c r="BB473" s="1">
        <v>0</v>
      </c>
      <c r="BC473" s="1">
        <v>4.8221726190476097</v>
      </c>
      <c r="BD473" s="1">
        <f t="shared" si="19"/>
        <v>-2.7995453532876198</v>
      </c>
      <c r="BE473" s="1">
        <f t="shared" si="20"/>
        <v>-4.2399685545633616</v>
      </c>
      <c r="BF473">
        <f>VLOOKUP($B473,vols!$A$1:$E$506,4,0)</f>
        <v>317</v>
      </c>
      <c r="BG473">
        <f>VLOOKUP($B473,vols!$A$1:$E$506,5,0)</f>
        <v>376</v>
      </c>
    </row>
    <row r="474" spans="1:59" hidden="1" x14ac:dyDescent="0.15">
      <c r="A474">
        <v>444</v>
      </c>
      <c r="B474" t="s">
        <v>497</v>
      </c>
      <c r="D474" s="1">
        <v>147</v>
      </c>
      <c r="E474" s="1">
        <v>0.71731089661169201</v>
      </c>
      <c r="F474" s="1">
        <v>-3.68932129695697E-3</v>
      </c>
      <c r="G474" s="1">
        <v>4.4552672450327999E-2</v>
      </c>
      <c r="H474" s="1">
        <v>0.21107503985627399</v>
      </c>
      <c r="I474" s="1">
        <v>-2.5693716842216698</v>
      </c>
      <c r="J474" s="1">
        <v>0.40136054421768702</v>
      </c>
      <c r="K474" s="1">
        <v>84</v>
      </c>
      <c r="L474" s="1">
        <v>1.02444632133962</v>
      </c>
      <c r="M474" s="2">
        <v>-2.4110131414082701E-3</v>
      </c>
      <c r="N474" s="1">
        <v>2.0970564405701799E-2</v>
      </c>
      <c r="O474" s="1">
        <v>0.14481216939781599</v>
      </c>
      <c r="P474" s="1">
        <v>-1.39853649538205</v>
      </c>
      <c r="Q474" s="1">
        <v>0.44047619047619002</v>
      </c>
      <c r="R474" s="1">
        <v>63</v>
      </c>
      <c r="S474" s="1">
        <v>-0.30713542472792998</v>
      </c>
      <c r="T474" s="1">
        <v>-5.3937321710218903E-3</v>
      </c>
      <c r="U474" s="1">
        <v>2.3582108044626099E-2</v>
      </c>
      <c r="V474" s="1">
        <v>0.15356467056138301</v>
      </c>
      <c r="W474" s="1">
        <v>-2.2127819213375099</v>
      </c>
      <c r="X474" s="1">
        <v>0.34920634920634902</v>
      </c>
      <c r="Y474" s="1">
        <v>12</v>
      </c>
      <c r="Z474" s="1">
        <v>0.47744814010819903</v>
      </c>
      <c r="AA474" s="1">
        <v>2.9637666000395199E-3</v>
      </c>
      <c r="AB474" s="1">
        <v>3.5569370012951099E-3</v>
      </c>
      <c r="AC474" s="1">
        <v>5.9640062049725502E-2</v>
      </c>
      <c r="AD474" s="1">
        <v>0.59633068742989104</v>
      </c>
      <c r="AE474" s="1">
        <v>0.75</v>
      </c>
      <c r="AF474" s="1">
        <v>135</v>
      </c>
      <c r="AG474" s="1">
        <v>0.23986275650349301</v>
      </c>
      <c r="AH474" s="1">
        <v>-4.2807068878010996E-3</v>
      </c>
      <c r="AI474" s="1">
        <v>4.0995735449032802E-2</v>
      </c>
      <c r="AJ474" s="1">
        <v>0.20247403648130499</v>
      </c>
      <c r="AK474" s="1">
        <v>-2.8541705390780101</v>
      </c>
      <c r="AL474" s="1">
        <v>0.37037037037037002</v>
      </c>
      <c r="AM474" s="1">
        <v>35</v>
      </c>
      <c r="AN474" s="1">
        <v>-0.25136904884863798</v>
      </c>
      <c r="AO474" s="1">
        <v>-7.7688325793624701E-3</v>
      </c>
      <c r="AP474" s="1">
        <v>6.4095841756977899E-3</v>
      </c>
      <c r="AQ474" s="1">
        <v>8.0059878689002398E-2</v>
      </c>
      <c r="AR474" s="1">
        <v>-3.39632216198995</v>
      </c>
      <c r="AS474" s="1">
        <v>0.28571428571428498</v>
      </c>
      <c r="AT474" s="1">
        <v>112</v>
      </c>
      <c r="AU474" s="1">
        <v>0.96867994546033098</v>
      </c>
      <c r="AV474" s="1">
        <v>-2.41447402120525E-3</v>
      </c>
      <c r="AW474" s="1">
        <v>3.8143088274630199E-2</v>
      </c>
      <c r="AX474" s="1">
        <v>0.19530255572989799</v>
      </c>
      <c r="AY474" s="1">
        <v>-1.38462648051046</v>
      </c>
      <c r="AZ474" s="1">
        <v>0.4375</v>
      </c>
      <c r="BA474" s="1">
        <v>455</v>
      </c>
      <c r="BB474" s="1">
        <v>0</v>
      </c>
      <c r="BC474" s="1">
        <v>4.1533742331288304</v>
      </c>
      <c r="BD474" s="1">
        <f t="shared" si="19"/>
        <v>-3.1846942876684992</v>
      </c>
      <c r="BE474" s="1">
        <f t="shared" si="20"/>
        <v>-3.9135114766253372</v>
      </c>
      <c r="BF474">
        <f>VLOOKUP($B474,vols!$A$1:$E$506,4,0)</f>
        <v>439</v>
      </c>
      <c r="BG474">
        <f>VLOOKUP($B474,vols!$A$1:$E$506,5,0)</f>
        <v>430</v>
      </c>
    </row>
    <row r="475" spans="1:59" hidden="1" x14ac:dyDescent="0.15">
      <c r="A475">
        <v>407</v>
      </c>
      <c r="B475" t="s">
        <v>460</v>
      </c>
      <c r="D475" s="1">
        <v>227</v>
      </c>
      <c r="E475" s="1">
        <v>1.84430267618649</v>
      </c>
      <c r="F475" s="1">
        <v>-2.23240420179238E-3</v>
      </c>
      <c r="G475" s="1">
        <v>6.0015777314367101E-2</v>
      </c>
      <c r="H475" s="1">
        <v>0.24498117746955</v>
      </c>
      <c r="I475" s="1">
        <v>-2.0685497516226801</v>
      </c>
      <c r="J475" s="1">
        <v>0.42290748898678399</v>
      </c>
      <c r="K475" s="1">
        <v>131</v>
      </c>
      <c r="L475" s="1">
        <v>1.83614883893089</v>
      </c>
      <c r="M475" s="2">
        <v>-1.20844444528816E-3</v>
      </c>
      <c r="N475" s="1">
        <v>2.5351134069430702E-2</v>
      </c>
      <c r="O475" s="1">
        <v>0.15922039464035601</v>
      </c>
      <c r="P475" s="1">
        <v>-0.99425844716895895</v>
      </c>
      <c r="Q475" s="1">
        <v>0.480916030534351</v>
      </c>
      <c r="R475" s="1">
        <v>96</v>
      </c>
      <c r="S475" s="1">
        <v>8.1538372555979202E-3</v>
      </c>
      <c r="T475" s="1">
        <v>-3.6296826195220998E-3</v>
      </c>
      <c r="U475" s="1">
        <v>3.4664643244936399E-2</v>
      </c>
      <c r="V475" s="1">
        <v>0.18618443341197</v>
      </c>
      <c r="W475" s="1">
        <v>-1.87152881198777</v>
      </c>
      <c r="X475" s="1">
        <v>0.34375</v>
      </c>
      <c r="Y475" s="1">
        <v>112</v>
      </c>
      <c r="Z475" s="1">
        <v>1.1960642270719499</v>
      </c>
      <c r="AA475" s="1">
        <v>-1.7647060869258201E-3</v>
      </c>
      <c r="AB475" s="1">
        <v>3.62246496230497E-2</v>
      </c>
      <c r="AC475" s="1">
        <v>0.190327742652115</v>
      </c>
      <c r="AD475" s="1">
        <v>-1.03845650130446</v>
      </c>
      <c r="AE475" s="1">
        <v>0.41964285714285698</v>
      </c>
      <c r="AF475" s="1">
        <v>115</v>
      </c>
      <c r="AG475" s="1">
        <v>0.64823844911453699</v>
      </c>
      <c r="AH475" s="1">
        <v>-2.6879014962711101E-3</v>
      </c>
      <c r="AI475" s="1">
        <v>2.3791127691317401E-2</v>
      </c>
      <c r="AJ475" s="1">
        <v>0.15424372820739701</v>
      </c>
      <c r="AK475" s="1">
        <v>-2.00402749378275</v>
      </c>
      <c r="AL475" s="1">
        <v>0.426086956521739</v>
      </c>
      <c r="AM475" s="1">
        <v>54</v>
      </c>
      <c r="AN475" s="1">
        <v>1.49425777914036</v>
      </c>
      <c r="AO475" s="1">
        <v>9.7955595829822507E-4</v>
      </c>
      <c r="AP475" s="1">
        <v>2.0765198895496099E-2</v>
      </c>
      <c r="AQ475" s="1">
        <v>0.144101349388186</v>
      </c>
      <c r="AR475" s="1">
        <v>0.36707513130644298</v>
      </c>
      <c r="AS475" s="1">
        <v>0.61111111111111105</v>
      </c>
      <c r="AT475" s="1">
        <v>173</v>
      </c>
      <c r="AU475" s="1">
        <v>0.35004489704612701</v>
      </c>
      <c r="AV475" s="1">
        <v>-3.2349813615894498E-3</v>
      </c>
      <c r="AW475" s="1">
        <v>3.9250578418870898E-2</v>
      </c>
      <c r="AX475" s="1">
        <v>0.19811758735375001</v>
      </c>
      <c r="AY475" s="1">
        <v>-2.82484651176215</v>
      </c>
      <c r="AZ475" s="1">
        <v>0.36416184971098198</v>
      </c>
      <c r="BA475" s="1">
        <v>722</v>
      </c>
      <c r="BB475" s="1">
        <v>0</v>
      </c>
      <c r="BC475" s="1">
        <v>3.7073088582014102</v>
      </c>
      <c r="BD475" s="1">
        <f t="shared" si="19"/>
        <v>-3.357263961155283</v>
      </c>
      <c r="BE475" s="1">
        <f t="shared" si="20"/>
        <v>-3.059070409086873</v>
      </c>
      <c r="BF475">
        <f>VLOOKUP($B475,vols!$A$1:$E$506,4,0)</f>
        <v>499</v>
      </c>
      <c r="BG475">
        <f>VLOOKUP($B475,vols!$A$1:$E$506,5,0)</f>
        <v>505</v>
      </c>
    </row>
    <row r="476" spans="1:59" hidden="1" x14ac:dyDescent="0.15">
      <c r="A476">
        <v>295</v>
      </c>
      <c r="B476" t="s">
        <v>348</v>
      </c>
      <c r="D476" s="1">
        <v>229</v>
      </c>
      <c r="E476" s="1">
        <v>4.5283016299972498</v>
      </c>
      <c r="F476" s="1">
        <v>-1.6804698082056599E-3</v>
      </c>
      <c r="G476" s="1">
        <v>6.9406357895038906E-2</v>
      </c>
      <c r="H476" s="1">
        <v>0.26345086428979297</v>
      </c>
      <c r="I476" s="1">
        <v>-1.4607186319790899</v>
      </c>
      <c r="J476" s="1">
        <v>0.49344978165938802</v>
      </c>
      <c r="K476" s="1">
        <v>123</v>
      </c>
      <c r="L476" s="1">
        <v>3.1757562480700798</v>
      </c>
      <c r="M476" s="2">
        <v>-1.0463973426736201E-3</v>
      </c>
      <c r="N476" s="1">
        <v>2.7008913174303401E-2</v>
      </c>
      <c r="O476" s="1">
        <v>0.164343886939257</v>
      </c>
      <c r="P476" s="1">
        <v>-0.783155829802339</v>
      </c>
      <c r="Q476" s="1">
        <v>0.52845528455284496</v>
      </c>
      <c r="R476" s="1">
        <v>106</v>
      </c>
      <c r="S476" s="1">
        <v>1.35254538192717</v>
      </c>
      <c r="T476" s="1">
        <v>-2.41623314085132E-3</v>
      </c>
      <c r="U476" s="1">
        <v>4.2397444720735498E-2</v>
      </c>
      <c r="V476" s="1">
        <v>0.20590639795969301</v>
      </c>
      <c r="W476" s="1">
        <v>-1.24386961973069</v>
      </c>
      <c r="X476" s="1">
        <v>0.45283018867924502</v>
      </c>
      <c r="Y476" s="1">
        <v>111</v>
      </c>
      <c r="Z476" s="1">
        <v>2.5909358815002301</v>
      </c>
      <c r="AA476" s="1">
        <v>-1.6044147158102899E-3</v>
      </c>
      <c r="AB476" s="1">
        <v>4.1503109797975501E-2</v>
      </c>
      <c r="AC476" s="1">
        <v>0.20372312043058699</v>
      </c>
      <c r="AD476" s="1">
        <v>-0.87417683902805798</v>
      </c>
      <c r="AE476" s="1">
        <v>0.52252252252252196</v>
      </c>
      <c r="AF476" s="1">
        <v>118</v>
      </c>
      <c r="AG476" s="1">
        <v>1.9373657484970199</v>
      </c>
      <c r="AH476" s="1">
        <v>-1.7520131578318101E-3</v>
      </c>
      <c r="AI476" s="1">
        <v>2.7903248097063401E-2</v>
      </c>
      <c r="AJ476" s="1">
        <v>0.16704265352616801</v>
      </c>
      <c r="AK476" s="1">
        <v>-1.2376333125704699</v>
      </c>
      <c r="AL476" s="1">
        <v>0.46610169491525399</v>
      </c>
      <c r="AM476" s="1">
        <v>67</v>
      </c>
      <c r="AN476" s="1">
        <v>1.4650284367237301</v>
      </c>
      <c r="AO476" s="1">
        <v>-5.0183491159751801E-4</v>
      </c>
      <c r="AP476" s="1">
        <v>2.0198743420201601E-2</v>
      </c>
      <c r="AQ476" s="1">
        <v>0.142122283334463</v>
      </c>
      <c r="AR476" s="1">
        <v>-0.23657753230650699</v>
      </c>
      <c r="AS476" s="1">
        <v>0.55223880597014896</v>
      </c>
      <c r="AT476" s="1">
        <v>162</v>
      </c>
      <c r="AU476" s="1">
        <v>3.06327319327352</v>
      </c>
      <c r="AV476" s="1">
        <v>-2.1679299197658198E-3</v>
      </c>
      <c r="AW476" s="1">
        <v>4.9207614474837298E-2</v>
      </c>
      <c r="AX476" s="1">
        <v>0.221827893815988</v>
      </c>
      <c r="AY476" s="1">
        <v>-1.5832303186063501</v>
      </c>
      <c r="AZ476" s="1">
        <v>0.469135802469135</v>
      </c>
      <c r="BA476" s="1">
        <v>746</v>
      </c>
      <c r="BB476" s="1">
        <v>0</v>
      </c>
      <c r="BC476" s="1">
        <v>6.5541808873720102</v>
      </c>
      <c r="BD476" s="1">
        <f t="shared" si="19"/>
        <v>-3.4909076940984902</v>
      </c>
      <c r="BE476" s="1">
        <f t="shared" si="20"/>
        <v>-4.6168151388749905</v>
      </c>
      <c r="BF476">
        <f>VLOOKUP($B476,vols!$A$1:$E$506,4,0)</f>
        <v>325</v>
      </c>
      <c r="BG476">
        <f>VLOOKUP($B476,vols!$A$1:$E$506,5,0)</f>
        <v>230</v>
      </c>
    </row>
    <row r="477" spans="1:59" hidden="1" x14ac:dyDescent="0.15">
      <c r="A477">
        <v>405</v>
      </c>
      <c r="B477" t="s">
        <v>458</v>
      </c>
      <c r="D477" s="1">
        <v>242</v>
      </c>
      <c r="E477" s="1">
        <v>2.09584619351455</v>
      </c>
      <c r="F477" s="1">
        <v>-1.94837195570694E-3</v>
      </c>
      <c r="G477" s="1">
        <v>5.8587064243827203E-2</v>
      </c>
      <c r="H477" s="1">
        <v>0.24204764870543</v>
      </c>
      <c r="I477" s="1">
        <v>-1.9399388667345401</v>
      </c>
      <c r="J477" s="1">
        <v>0.47107438016528902</v>
      </c>
      <c r="K477" s="1">
        <v>140</v>
      </c>
      <c r="L477" s="1">
        <v>1.66923958541437</v>
      </c>
      <c r="M477" s="2">
        <v>-1.6178771845298499E-3</v>
      </c>
      <c r="N477" s="1">
        <v>2.2587148559173899E-2</v>
      </c>
      <c r="O477" s="1">
        <v>0.15029021444915799</v>
      </c>
      <c r="P477" s="1">
        <v>-1.49633779866437</v>
      </c>
      <c r="Q477" s="1">
        <v>0.52857142857142803</v>
      </c>
      <c r="R477" s="1">
        <v>102</v>
      </c>
      <c r="S477" s="1">
        <v>0.42660660810018503</v>
      </c>
      <c r="T477" s="1">
        <v>-2.3987520850561198E-3</v>
      </c>
      <c r="U477" s="1">
        <v>3.59999156846533E-2</v>
      </c>
      <c r="V477" s="1">
        <v>0.18973643741952401</v>
      </c>
      <c r="W477" s="1">
        <v>-1.2895399323574801</v>
      </c>
      <c r="X477" s="1">
        <v>0.39215686274509798</v>
      </c>
      <c r="Y477" s="1">
        <v>119</v>
      </c>
      <c r="Z477" s="1">
        <v>1.31146287390897</v>
      </c>
      <c r="AA477" s="1">
        <v>-1.79902655066881E-3</v>
      </c>
      <c r="AB477" s="1">
        <v>2.70760129115948E-2</v>
      </c>
      <c r="AC477" s="1">
        <v>0.164547904610161</v>
      </c>
      <c r="AD477" s="1">
        <v>-1.2901114327882499</v>
      </c>
      <c r="AE477" s="1">
        <v>0.46218487394957902</v>
      </c>
      <c r="AF477" s="1">
        <v>123</v>
      </c>
      <c r="AG477" s="1">
        <v>0.78438331960558405</v>
      </c>
      <c r="AH477" s="1">
        <v>-2.09164640932076E-3</v>
      </c>
      <c r="AI477" s="1">
        <v>3.1511051332232302E-2</v>
      </c>
      <c r="AJ477" s="1">
        <v>0.17751352436429199</v>
      </c>
      <c r="AK477" s="1">
        <v>-1.44931215392062</v>
      </c>
      <c r="AL477" s="1">
        <v>0.47967479674796698</v>
      </c>
      <c r="AM477" s="1">
        <v>72</v>
      </c>
      <c r="AN477" s="1">
        <v>0.28789710916959999</v>
      </c>
      <c r="AO477" s="1">
        <v>-1.67079175904871E-3</v>
      </c>
      <c r="AP477" s="1">
        <v>1.99155744814472E-2</v>
      </c>
      <c r="AQ477" s="1">
        <v>0.14112255128591999</v>
      </c>
      <c r="AR477" s="1">
        <v>-0.85242936409065095</v>
      </c>
      <c r="AS477" s="1">
        <v>0.44444444444444398</v>
      </c>
      <c r="AT477" s="1">
        <v>170</v>
      </c>
      <c r="AU477" s="1">
        <v>1.8079490843449499</v>
      </c>
      <c r="AV477" s="1">
        <v>-2.0666309744015701E-3</v>
      </c>
      <c r="AW477" s="1">
        <v>3.8671489762379899E-2</v>
      </c>
      <c r="AX477" s="1">
        <v>0.19665067953703999</v>
      </c>
      <c r="AY477" s="1">
        <v>-1.7760459078814399</v>
      </c>
      <c r="AZ477" s="1">
        <v>0.48235294117646998</v>
      </c>
      <c r="BA477" s="1">
        <v>796</v>
      </c>
      <c r="BB477" s="1">
        <v>0</v>
      </c>
      <c r="BC477" s="1">
        <v>5.3743500866551104</v>
      </c>
      <c r="BD477" s="1">
        <f t="shared" si="19"/>
        <v>-3.5664010023101604</v>
      </c>
      <c r="BE477" s="1">
        <f t="shared" si="20"/>
        <v>-4.5899667670495266</v>
      </c>
      <c r="BF477">
        <f>VLOOKUP($B477,vols!$A$1:$E$506,4,0)</f>
        <v>403</v>
      </c>
      <c r="BG477">
        <f>VLOOKUP($B477,vols!$A$1:$E$506,5,0)</f>
        <v>455</v>
      </c>
    </row>
    <row r="478" spans="1:59" hidden="1" x14ac:dyDescent="0.15">
      <c r="A478">
        <v>412</v>
      </c>
      <c r="B478" t="s">
        <v>465</v>
      </c>
      <c r="D478" s="1">
        <v>245</v>
      </c>
      <c r="E478" s="1">
        <v>3.70217687544389</v>
      </c>
      <c r="F478" s="1">
        <v>-6.7154727015169397E-4</v>
      </c>
      <c r="G478" s="1">
        <v>5.3933328110408199E-2</v>
      </c>
      <c r="H478" s="1">
        <v>0.232235501399782</v>
      </c>
      <c r="I478" s="1">
        <v>-0.70556625894565805</v>
      </c>
      <c r="J478" s="1">
        <v>0.522448979591836</v>
      </c>
      <c r="K478" s="1">
        <v>137</v>
      </c>
      <c r="L478" s="1">
        <v>2.1914443394260701</v>
      </c>
      <c r="M478" s="2">
        <v>-1.0433470237655399E-3</v>
      </c>
      <c r="N478" s="1">
        <v>2.65106201974704E-2</v>
      </c>
      <c r="O478" s="1">
        <v>0.162820822370698</v>
      </c>
      <c r="P478" s="1">
        <v>-0.877888590505015</v>
      </c>
      <c r="Q478" s="1">
        <v>0.57664233576642299</v>
      </c>
      <c r="R478" s="1">
        <v>108</v>
      </c>
      <c r="S478" s="1">
        <v>1.5107325360178101</v>
      </c>
      <c r="T478" s="1">
        <v>-1.9550459496386701E-4</v>
      </c>
      <c r="U478" s="1">
        <v>2.7422707912937699E-2</v>
      </c>
      <c r="V478" s="1">
        <v>0.16559803112639199</v>
      </c>
      <c r="W478" s="1">
        <v>-0.12632391531978601</v>
      </c>
      <c r="X478" s="1">
        <v>0.453703703703703</v>
      </c>
      <c r="Y478" s="1">
        <v>116</v>
      </c>
      <c r="Z478" s="1">
        <v>1.85209623684006</v>
      </c>
      <c r="AA478" s="1">
        <v>-7.6131830735110396E-4</v>
      </c>
      <c r="AB478" s="1">
        <v>3.4054192830564899E-2</v>
      </c>
      <c r="AC478" s="1">
        <v>0.18453778158026299</v>
      </c>
      <c r="AD478" s="1">
        <v>-0.47443729189568201</v>
      </c>
      <c r="AE478" s="1">
        <v>0.51724137931034397</v>
      </c>
      <c r="AF478" s="1">
        <v>129</v>
      </c>
      <c r="AG478" s="1">
        <v>1.85008063860382</v>
      </c>
      <c r="AH478" s="1">
        <v>-5.9151882613671597E-4</v>
      </c>
      <c r="AI478" s="1">
        <v>1.98791352798433E-2</v>
      </c>
      <c r="AJ478" s="1">
        <v>0.140993387362114</v>
      </c>
      <c r="AK478" s="1">
        <v>-0.54120217975655205</v>
      </c>
      <c r="AL478" s="1">
        <v>0.52713178294573604</v>
      </c>
      <c r="AM478" s="1">
        <v>72</v>
      </c>
      <c r="AN478" s="1">
        <v>0.94062971668279505</v>
      </c>
      <c r="AO478" s="1">
        <v>1.6205647789645499E-4</v>
      </c>
      <c r="AP478" s="1">
        <v>1.4199745672233499E-2</v>
      </c>
      <c r="AQ478" s="1">
        <v>0.11916268573774901</v>
      </c>
      <c r="AR478" s="1">
        <v>9.7917115045758896E-2</v>
      </c>
      <c r="AS478" s="1">
        <v>0.54166666666666596</v>
      </c>
      <c r="AT478" s="1">
        <v>173</v>
      </c>
      <c r="AU478" s="1">
        <v>2.7615471587610898</v>
      </c>
      <c r="AV478" s="1">
        <v>-1.0204976763113799E-3</v>
      </c>
      <c r="AW478" s="1">
        <v>3.9733582438174701E-2</v>
      </c>
      <c r="AX478" s="1">
        <v>0.19933284335044901</v>
      </c>
      <c r="AY478" s="1">
        <v>-0.88056537686047398</v>
      </c>
      <c r="AZ478" s="1">
        <v>0.51445086705202303</v>
      </c>
      <c r="BA478" s="1">
        <v>782</v>
      </c>
      <c r="BB478" s="1">
        <v>0</v>
      </c>
      <c r="BC478" s="1">
        <v>6.6009414225941399</v>
      </c>
      <c r="BD478" s="1">
        <f t="shared" si="19"/>
        <v>-3.83939426383305</v>
      </c>
      <c r="BE478" s="1">
        <f t="shared" si="20"/>
        <v>-4.7508607839903201</v>
      </c>
      <c r="BF478">
        <f>VLOOKUP($B478,vols!$A$1:$E$506,4,0)</f>
        <v>398</v>
      </c>
      <c r="BG478">
        <f>VLOOKUP($B478,vols!$A$1:$E$506,5,0)</f>
        <v>422</v>
      </c>
    </row>
    <row r="479" spans="1:59" hidden="1" x14ac:dyDescent="0.15">
      <c r="A479">
        <v>175</v>
      </c>
      <c r="B479" t="s">
        <v>228</v>
      </c>
      <c r="D479" s="1">
        <v>240</v>
      </c>
      <c r="E479" s="1">
        <v>2.3062123403792998</v>
      </c>
      <c r="F479" s="1">
        <v>-1.9509082088078301E-3</v>
      </c>
      <c r="G479" s="1">
        <v>6.5520755955066304E-2</v>
      </c>
      <c r="H479" s="1">
        <v>0.255970224743164</v>
      </c>
      <c r="I479" s="1">
        <v>-1.8215675763574199</v>
      </c>
      <c r="J479" s="1">
        <v>0.52083333333333304</v>
      </c>
      <c r="K479" s="1">
        <v>143</v>
      </c>
      <c r="L479" s="1">
        <v>1.92240176304569</v>
      </c>
      <c r="M479" s="2">
        <v>-1.82555073662395E-3</v>
      </c>
      <c r="N479" s="1">
        <v>2.80054751145902E-2</v>
      </c>
      <c r="O479" s="1">
        <v>0.167348364541127</v>
      </c>
      <c r="P479" s="1">
        <v>-1.5490333909829901</v>
      </c>
      <c r="Q479" s="1">
        <v>0.58041958041957997</v>
      </c>
      <c r="R479" s="1">
        <v>97</v>
      </c>
      <c r="S479" s="1">
        <v>0.38381057733361101</v>
      </c>
      <c r="T479" s="1">
        <v>-2.1344212093244502E-3</v>
      </c>
      <c r="U479" s="1">
        <v>3.7515280840475999E-2</v>
      </c>
      <c r="V479" s="1">
        <v>0.19368861825227601</v>
      </c>
      <c r="W479" s="1">
        <v>-1.06892629609659</v>
      </c>
      <c r="X479" s="1">
        <v>0.432989690721649</v>
      </c>
      <c r="Y479" s="1">
        <v>118</v>
      </c>
      <c r="Z479" s="1">
        <v>1.8814813352150099</v>
      </c>
      <c r="AA479" s="1">
        <v>-9.6312881233161598E-4</v>
      </c>
      <c r="AB479" s="1">
        <v>1.6533391540736801E-2</v>
      </c>
      <c r="AC479" s="1">
        <v>0.12858223648986999</v>
      </c>
      <c r="AD479" s="1">
        <v>-0.87637354986959404</v>
      </c>
      <c r="AE479" s="1">
        <v>0.55084745762711795</v>
      </c>
      <c r="AF479" s="1">
        <v>122</v>
      </c>
      <c r="AG479" s="1">
        <v>0.42473100516428602</v>
      </c>
      <c r="AH479" s="1">
        <v>-2.8982048431333901E-3</v>
      </c>
      <c r="AI479" s="1">
        <v>4.8987364414329403E-2</v>
      </c>
      <c r="AJ479" s="1">
        <v>0.22133089349281801</v>
      </c>
      <c r="AK479" s="1">
        <v>-1.5975220868737201</v>
      </c>
      <c r="AL479" s="1">
        <v>0.49180327868852403</v>
      </c>
      <c r="AM479" s="1">
        <v>70</v>
      </c>
      <c r="AN479" s="1">
        <v>1.0763908769805901</v>
      </c>
      <c r="AO479" s="1">
        <v>-1.5358572041762001E-3</v>
      </c>
      <c r="AP479" s="1">
        <v>1.2028734522520301E-2</v>
      </c>
      <c r="AQ479" s="1">
        <v>0.109675587632437</v>
      </c>
      <c r="AR479" s="1">
        <v>-0.98025464566134302</v>
      </c>
      <c r="AS479" s="1">
        <v>0.54285714285714204</v>
      </c>
      <c r="AT479" s="1">
        <v>170</v>
      </c>
      <c r="AU479" s="1">
        <v>1.2298214633986999</v>
      </c>
      <c r="AV479" s="1">
        <v>-2.1228228261108801E-3</v>
      </c>
      <c r="AW479" s="1">
        <v>5.3492021432545903E-2</v>
      </c>
      <c r="AX479" s="1">
        <v>0.23128342230377399</v>
      </c>
      <c r="AY479" s="1">
        <v>-1.5511576836732199</v>
      </c>
      <c r="AZ479" s="1">
        <v>0.51176470588235201</v>
      </c>
      <c r="BA479" s="1">
        <v>780</v>
      </c>
      <c r="BB479" s="1">
        <v>0</v>
      </c>
      <c r="BC479" s="1">
        <v>5.5115580906634598</v>
      </c>
      <c r="BD479" s="1">
        <f t="shared" si="19"/>
        <v>-4.2817366272647597</v>
      </c>
      <c r="BE479" s="1">
        <f t="shared" si="20"/>
        <v>-5.0868270854991735</v>
      </c>
      <c r="BF479">
        <f>VLOOKUP($B479,vols!$A$1:$E$506,4,0)</f>
        <v>409</v>
      </c>
      <c r="BG479">
        <f>VLOOKUP($B479,vols!$A$1:$E$506,5,0)</f>
        <v>385</v>
      </c>
    </row>
    <row r="480" spans="1:59" hidden="1" x14ac:dyDescent="0.15">
      <c r="A480">
        <v>4</v>
      </c>
      <c r="B480" t="s">
        <v>57</v>
      </c>
      <c r="D480" s="1">
        <v>259</v>
      </c>
      <c r="E480" s="1">
        <v>1.56</v>
      </c>
      <c r="F480" s="1">
        <v>0</v>
      </c>
      <c r="G480" s="1">
        <v>0.14000000000000001</v>
      </c>
      <c r="H480" s="1">
        <v>0.37</v>
      </c>
      <c r="I480" s="1">
        <v>-1.59</v>
      </c>
      <c r="J480" s="1">
        <v>0.4</v>
      </c>
      <c r="K480" s="1">
        <v>138</v>
      </c>
      <c r="L480" s="1">
        <v>1.52</v>
      </c>
      <c r="M480" s="2">
        <v>0</v>
      </c>
      <c r="N480" s="1">
        <v>0.05</v>
      </c>
      <c r="O480" s="1">
        <v>0.23</v>
      </c>
      <c r="P480" s="1">
        <v>-0.6</v>
      </c>
      <c r="Q480" s="1">
        <v>0.46</v>
      </c>
      <c r="R480" s="1">
        <v>121</v>
      </c>
      <c r="S480" s="1">
        <v>0.04</v>
      </c>
      <c r="T480" s="1">
        <v>0</v>
      </c>
      <c r="U480" s="1">
        <v>0.09</v>
      </c>
      <c r="V480" s="1">
        <v>0.3</v>
      </c>
      <c r="W480" s="1">
        <v>-1.54</v>
      </c>
      <c r="X480" s="1">
        <v>0.33</v>
      </c>
      <c r="Y480" s="1">
        <v>128</v>
      </c>
      <c r="Z480" s="1">
        <v>1.03</v>
      </c>
      <c r="AA480" s="1">
        <v>0</v>
      </c>
      <c r="AB480" s="1">
        <v>7.0000000000000007E-2</v>
      </c>
      <c r="AC480" s="1">
        <v>0.26</v>
      </c>
      <c r="AD480" s="1">
        <v>-1.42</v>
      </c>
      <c r="AE480" s="1">
        <v>0.41</v>
      </c>
      <c r="AF480" s="1">
        <v>131</v>
      </c>
      <c r="AG480" s="1">
        <v>0.53</v>
      </c>
      <c r="AH480" s="1">
        <v>0</v>
      </c>
      <c r="AI480" s="1">
        <v>7.0000000000000007E-2</v>
      </c>
      <c r="AJ480" s="1">
        <v>0.27</v>
      </c>
      <c r="AK480" s="1">
        <v>-0.83</v>
      </c>
      <c r="AL480" s="1">
        <v>0.38</v>
      </c>
      <c r="AM480" s="1">
        <v>56</v>
      </c>
      <c r="AN480" s="1">
        <v>0.09</v>
      </c>
      <c r="AO480" s="1">
        <v>0</v>
      </c>
      <c r="AP480" s="1">
        <v>0.04</v>
      </c>
      <c r="AQ480" s="1">
        <v>0.21</v>
      </c>
      <c r="AR480" s="1">
        <v>-0.11</v>
      </c>
      <c r="AS480" s="1">
        <v>0.43</v>
      </c>
      <c r="AT480" s="1">
        <v>203</v>
      </c>
      <c r="AU480" s="1">
        <v>1.47</v>
      </c>
      <c r="AV480" s="1">
        <v>0</v>
      </c>
      <c r="AW480" s="1">
        <v>0.1</v>
      </c>
      <c r="AX480" s="1">
        <v>0.31</v>
      </c>
      <c r="AY480" s="1">
        <v>-1.83</v>
      </c>
      <c r="AZ480" s="1">
        <v>0.39</v>
      </c>
      <c r="BA480" s="1">
        <v>784</v>
      </c>
      <c r="BB480" s="1">
        <v>0</v>
      </c>
      <c r="BC480" s="1">
        <v>5.8068669527896999</v>
      </c>
      <c r="BD480" s="1">
        <f t="shared" si="19"/>
        <v>-4.3368669527897001</v>
      </c>
      <c r="BE480" s="1">
        <f t="shared" si="20"/>
        <v>-5.2768669527896996</v>
      </c>
      <c r="BF480">
        <f>VLOOKUP($B480,vols!$A$1:$E$506,4,0)</f>
        <v>291</v>
      </c>
      <c r="BG480">
        <f>VLOOKUP($B480,vols!$A$1:$E$506,5,0)</f>
        <v>493</v>
      </c>
    </row>
    <row r="481" spans="1:59" hidden="1" x14ac:dyDescent="0.15">
      <c r="A481">
        <v>368</v>
      </c>
      <c r="B481" t="s">
        <v>421</v>
      </c>
      <c r="D481" s="1">
        <v>220</v>
      </c>
      <c r="E481" s="1">
        <v>5.6164808590447901</v>
      </c>
      <c r="F481" s="1">
        <v>-1.2029202619411601E-3</v>
      </c>
      <c r="G481" s="1">
        <v>9.6122817449629402E-2</v>
      </c>
      <c r="H481" s="1">
        <v>0.310036800153835</v>
      </c>
      <c r="I481" s="1">
        <v>-0.853584018077027</v>
      </c>
      <c r="J481" s="1">
        <v>0.52272727272727204</v>
      </c>
      <c r="K481" s="1">
        <v>124</v>
      </c>
      <c r="L481" s="1">
        <v>4.0446376256296803</v>
      </c>
      <c r="M481" s="2">
        <v>-1.06361406588072E-3</v>
      </c>
      <c r="N481" s="1">
        <v>3.3167394257084697E-2</v>
      </c>
      <c r="O481" s="1">
        <v>0.18211917597300001</v>
      </c>
      <c r="P481" s="1">
        <v>-0.72418592641097101</v>
      </c>
      <c r="Q481" s="1">
        <v>0.58870967741935398</v>
      </c>
      <c r="R481" s="1">
        <v>96</v>
      </c>
      <c r="S481" s="1">
        <v>1.5718432334151</v>
      </c>
      <c r="T481" s="1">
        <v>-1.38285743185255E-3</v>
      </c>
      <c r="U481" s="1">
        <v>6.2955423192544699E-2</v>
      </c>
      <c r="V481" s="1">
        <v>0.25090919312082699</v>
      </c>
      <c r="W481" s="1">
        <v>-0.52909306273969803</v>
      </c>
      <c r="X481" s="1">
        <v>0.4375</v>
      </c>
      <c r="Y481" s="1">
        <v>103</v>
      </c>
      <c r="Z481" s="1">
        <v>3.57320530062779</v>
      </c>
      <c r="AA481" s="1">
        <v>-9.9449174786144109E-4</v>
      </c>
      <c r="AB481" s="1">
        <v>3.9935132367819703E-2</v>
      </c>
      <c r="AC481" s="1">
        <v>0.19983776511915699</v>
      </c>
      <c r="AD481" s="1">
        <v>-0.51257904114695496</v>
      </c>
      <c r="AE481" s="1">
        <v>0.54368932038834905</v>
      </c>
      <c r="AF481" s="1">
        <v>117</v>
      </c>
      <c r="AG481" s="1">
        <v>2.0432755584169899</v>
      </c>
      <c r="AH481" s="1">
        <v>-1.3864086119429601E-3</v>
      </c>
      <c r="AI481" s="1">
        <v>5.6187685081809699E-2</v>
      </c>
      <c r="AJ481" s="1">
        <v>0.237039416726015</v>
      </c>
      <c r="AK481" s="1">
        <v>-0.68431575574124304</v>
      </c>
      <c r="AL481" s="1">
        <v>0.50427350427350404</v>
      </c>
      <c r="AM481" s="1">
        <v>71</v>
      </c>
      <c r="AN481" s="1">
        <v>2.1251137472383501</v>
      </c>
      <c r="AO481" s="1">
        <v>-3.6098338075096699E-4</v>
      </c>
      <c r="AP481" s="1">
        <v>4.0123771810042397E-2</v>
      </c>
      <c r="AQ481" s="1">
        <v>0.20030919052814899</v>
      </c>
      <c r="AR481" s="1">
        <v>-0.12795129352647899</v>
      </c>
      <c r="AS481" s="1">
        <v>0.53521126760563298</v>
      </c>
      <c r="AT481" s="1">
        <v>149</v>
      </c>
      <c r="AU481" s="1">
        <v>3.4913671118064298</v>
      </c>
      <c r="AV481" s="1">
        <v>-1.6041116617029299E-3</v>
      </c>
      <c r="AW481" s="1">
        <v>5.5999045639586999E-2</v>
      </c>
      <c r="AX481" s="1">
        <v>0.23664117486098399</v>
      </c>
      <c r="AY481" s="1">
        <v>-1.0100213444855699</v>
      </c>
      <c r="AZ481" s="1">
        <v>0.51677852348993203</v>
      </c>
      <c r="BA481" s="1">
        <v>728</v>
      </c>
      <c r="BB481" s="1">
        <v>0</v>
      </c>
      <c r="BC481" s="1">
        <v>8.0991863618752404</v>
      </c>
      <c r="BD481" s="1">
        <f t="shared" si="19"/>
        <v>-4.6078192500688111</v>
      </c>
      <c r="BE481" s="1">
        <f t="shared" si="20"/>
        <v>-6.0559108034582501</v>
      </c>
      <c r="BF481">
        <f>VLOOKUP($B481,vols!$A$1:$E$506,4,0)</f>
        <v>503</v>
      </c>
      <c r="BG481">
        <f>VLOOKUP($B481,vols!$A$1:$E$506,5,0)</f>
        <v>352</v>
      </c>
    </row>
    <row r="482" spans="1:59" hidden="1" x14ac:dyDescent="0.15">
      <c r="A482">
        <v>424</v>
      </c>
      <c r="B482" t="s">
        <v>477</v>
      </c>
      <c r="D482" s="1">
        <v>258</v>
      </c>
      <c r="E482" s="1">
        <v>0.73261511425904002</v>
      </c>
      <c r="F482" s="1">
        <v>-3.6363281352708898E-3</v>
      </c>
      <c r="G482" s="1">
        <v>9.7590851546876106E-2</v>
      </c>
      <c r="H482" s="1">
        <v>0.31239534495071403</v>
      </c>
      <c r="I482" s="1">
        <v>-2.9915181063663301</v>
      </c>
      <c r="J482" s="1">
        <v>0.39534883720930197</v>
      </c>
      <c r="K482" s="1">
        <v>147</v>
      </c>
      <c r="L482" s="1">
        <v>1.51437995463342</v>
      </c>
      <c r="M482" s="2">
        <v>-3.3658916231811302E-3</v>
      </c>
      <c r="N482" s="1">
        <v>4.9859147643817797E-2</v>
      </c>
      <c r="O482" s="1">
        <v>0.22329162018270499</v>
      </c>
      <c r="P482" s="1">
        <v>-2.2158738792023298</v>
      </c>
      <c r="Q482" s="1">
        <v>0.46258503401360501</v>
      </c>
      <c r="R482" s="1">
        <v>111</v>
      </c>
      <c r="S482" s="1">
        <v>-0.78176484037438698</v>
      </c>
      <c r="T482" s="1">
        <v>-3.9977296559726497E-3</v>
      </c>
      <c r="U482" s="1">
        <v>4.7731703903058302E-2</v>
      </c>
      <c r="V482" s="1">
        <v>0.218475865722185</v>
      </c>
      <c r="W482" s="1">
        <v>-2.0128093357285501</v>
      </c>
      <c r="X482" s="1">
        <v>0.30630630630630601</v>
      </c>
      <c r="Y482" s="1">
        <v>132</v>
      </c>
      <c r="Z482" s="1">
        <v>0.12791895572665299</v>
      </c>
      <c r="AA482" s="1">
        <v>-4.1829079751112899E-3</v>
      </c>
      <c r="AB482" s="1">
        <v>7.1971421045522802E-2</v>
      </c>
      <c r="AC482" s="1">
        <v>0.26827489827697698</v>
      </c>
      <c r="AD482" s="1">
        <v>-2.0425352810080701</v>
      </c>
      <c r="AE482" s="1">
        <v>0.38636363636363602</v>
      </c>
      <c r="AF482" s="1">
        <v>126</v>
      </c>
      <c r="AG482" s="1">
        <v>0.60469615853238701</v>
      </c>
      <c r="AH482" s="1">
        <v>-3.0680586192463502E-3</v>
      </c>
      <c r="AI482" s="1">
        <v>2.5619430501353301E-2</v>
      </c>
      <c r="AJ482" s="1">
        <v>0.16006070879935899</v>
      </c>
      <c r="AK482" s="1">
        <v>-2.4151797710056502</v>
      </c>
      <c r="AL482" s="1">
        <v>0.40476190476190399</v>
      </c>
      <c r="AM482" s="1">
        <v>51</v>
      </c>
      <c r="AN482" s="1">
        <v>0.74892600333784198</v>
      </c>
      <c r="AO482" s="1">
        <v>-1.8512301185958E-3</v>
      </c>
      <c r="AP482" s="1">
        <v>2.3430125853521201E-2</v>
      </c>
      <c r="AQ482" s="1">
        <v>0.153069023167724</v>
      </c>
      <c r="AR482" s="1">
        <v>-0.61679844879478896</v>
      </c>
      <c r="AS482" s="1">
        <v>0.50980392156862697</v>
      </c>
      <c r="AT482" s="1">
        <v>207</v>
      </c>
      <c r="AU482" s="1">
        <v>-1.63108890788018E-2</v>
      </c>
      <c r="AV482" s="1">
        <v>-4.0782698772632697E-3</v>
      </c>
      <c r="AW482" s="1">
        <v>7.4160725693354898E-2</v>
      </c>
      <c r="AX482" s="1">
        <v>0.27232466963783297</v>
      </c>
      <c r="AY482" s="1">
        <v>-3.0850073033541898</v>
      </c>
      <c r="AZ482" s="1">
        <v>0.36714975845410602</v>
      </c>
      <c r="BA482" s="1">
        <v>779</v>
      </c>
      <c r="BB482" s="1">
        <v>0</v>
      </c>
      <c r="BC482" s="1">
        <v>4.6331096196867998</v>
      </c>
      <c r="BD482" s="1">
        <f t="shared" si="19"/>
        <v>-4.6494205087656013</v>
      </c>
      <c r="BE482" s="1">
        <f t="shared" si="20"/>
        <v>-4.0284134611544129</v>
      </c>
      <c r="BF482">
        <f>VLOOKUP($B482,vols!$A$1:$E$506,4,0)</f>
        <v>76</v>
      </c>
      <c r="BG482">
        <f>VLOOKUP($B482,vols!$A$1:$E$506,5,0)</f>
        <v>64</v>
      </c>
    </row>
    <row r="483" spans="1:59" hidden="1" x14ac:dyDescent="0.15">
      <c r="A483">
        <v>65</v>
      </c>
      <c r="B483" t="s">
        <v>118</v>
      </c>
      <c r="D483" s="1">
        <v>252</v>
      </c>
      <c r="E483" s="1">
        <v>1.2237442273327299</v>
      </c>
      <c r="F483" s="1">
        <v>-2.6493518976593499E-3</v>
      </c>
      <c r="G483" s="1">
        <v>4.6660609511951202E-2</v>
      </c>
      <c r="H483" s="1">
        <v>0.21601066990301901</v>
      </c>
      <c r="I483" s="1">
        <v>-3.09075787094174</v>
      </c>
      <c r="J483" s="1">
        <v>0.38095238095237999</v>
      </c>
      <c r="K483" s="1">
        <v>128</v>
      </c>
      <c r="L483" s="1">
        <v>1.56251493669744</v>
      </c>
      <c r="M483" s="2">
        <v>-1.87432314818034E-3</v>
      </c>
      <c r="N483" s="1">
        <v>2.3922462297839699E-2</v>
      </c>
      <c r="O483" s="1">
        <v>0.15466887953896699</v>
      </c>
      <c r="P483" s="1">
        <v>-1.55114179195071</v>
      </c>
      <c r="Q483" s="1">
        <v>0.4609375</v>
      </c>
      <c r="R483" s="1">
        <v>124</v>
      </c>
      <c r="S483" s="1">
        <v>-0.33877070936470899</v>
      </c>
      <c r="T483" s="1">
        <v>-3.4493815745409002E-3</v>
      </c>
      <c r="U483" s="1">
        <v>2.2738147214111399E-2</v>
      </c>
      <c r="V483" s="1">
        <v>0.15079173456828199</v>
      </c>
      <c r="W483" s="1">
        <v>-2.8365169779871802</v>
      </c>
      <c r="X483" s="1">
        <v>0.29838709677419301</v>
      </c>
      <c r="Y483" s="1">
        <v>122</v>
      </c>
      <c r="Z483" s="1">
        <v>0.63924588229212098</v>
      </c>
      <c r="AA483" s="1">
        <v>-2.81123960950772E-3</v>
      </c>
      <c r="AB483" s="1">
        <v>3.06083543801659E-2</v>
      </c>
      <c r="AC483" s="1">
        <v>0.174952434622002</v>
      </c>
      <c r="AD483" s="1">
        <v>-1.9603684458633399</v>
      </c>
      <c r="AE483" s="1">
        <v>0.36885245901639302</v>
      </c>
      <c r="AF483" s="1">
        <v>130</v>
      </c>
      <c r="AG483" s="1">
        <v>0.58449834504061404</v>
      </c>
      <c r="AH483" s="1">
        <v>-2.4974265065400999E-3</v>
      </c>
      <c r="AI483" s="1">
        <v>1.6052255131785199E-2</v>
      </c>
      <c r="AJ483" s="1">
        <v>0.12669749457580101</v>
      </c>
      <c r="AK483" s="1">
        <v>-2.5625245940121499</v>
      </c>
      <c r="AL483" s="1">
        <v>0.39230769230769202</v>
      </c>
      <c r="AM483" s="1">
        <v>60</v>
      </c>
      <c r="AN483" s="1">
        <v>0.56828060259119395</v>
      </c>
      <c r="AO483" s="1">
        <v>-1.9603979606763302E-3</v>
      </c>
      <c r="AP483" s="1">
        <v>1.1984677664078401E-2</v>
      </c>
      <c r="AQ483" s="1">
        <v>0.10947455258679201</v>
      </c>
      <c r="AR483" s="1">
        <v>-1.0744403595285399</v>
      </c>
      <c r="AS483" s="1">
        <v>0.4</v>
      </c>
      <c r="AT483" s="1">
        <v>192</v>
      </c>
      <c r="AU483" s="1">
        <v>0.65546362474154096</v>
      </c>
      <c r="AV483" s="1">
        <v>-2.86465000296654E-3</v>
      </c>
      <c r="AW483" s="1">
        <v>3.4675931847872703E-2</v>
      </c>
      <c r="AX483" s="1">
        <v>0.18621474659079101</v>
      </c>
      <c r="AY483" s="1">
        <v>-2.9536479287445099</v>
      </c>
      <c r="AZ483" s="1">
        <v>0.375</v>
      </c>
      <c r="BA483" s="1">
        <v>771</v>
      </c>
      <c r="BB483" s="1">
        <v>0</v>
      </c>
      <c r="BC483" s="1">
        <v>5.3654066437571499</v>
      </c>
      <c r="BD483" s="1">
        <f t="shared" si="19"/>
        <v>-4.7099430190156086</v>
      </c>
      <c r="BE483" s="1">
        <f t="shared" si="20"/>
        <v>-4.7809082987165361</v>
      </c>
      <c r="BF483">
        <f>VLOOKUP($B483,vols!$A$1:$E$506,4,0)</f>
        <v>472</v>
      </c>
      <c r="BG483">
        <f>VLOOKUP($B483,vols!$A$1:$E$506,5,0)</f>
        <v>460</v>
      </c>
    </row>
    <row r="484" spans="1:59" hidden="1" x14ac:dyDescent="0.15">
      <c r="A484">
        <v>238</v>
      </c>
      <c r="B484" t="s">
        <v>291</v>
      </c>
      <c r="D484" s="1">
        <v>157</v>
      </c>
      <c r="E484" s="1">
        <v>2.1029064092815601</v>
      </c>
      <c r="F484" s="1">
        <v>-4.2940033503771598E-3</v>
      </c>
      <c r="G484" s="1">
        <v>0.120707230580836</v>
      </c>
      <c r="H484" s="1">
        <v>0.34742946130234198</v>
      </c>
      <c r="I484" s="1">
        <v>-1.94041841898532</v>
      </c>
      <c r="J484" s="1">
        <v>0.47770700636942598</v>
      </c>
      <c r="K484" s="1">
        <v>87</v>
      </c>
      <c r="L484" s="1">
        <v>2.2872759773122602</v>
      </c>
      <c r="M484" s="2">
        <v>-1.9997490664068899E-3</v>
      </c>
      <c r="N484" s="1">
        <v>4.84988862101879E-2</v>
      </c>
      <c r="O484" s="1">
        <v>0.22022462671142801</v>
      </c>
      <c r="P484" s="1">
        <v>-0.79000324067013905</v>
      </c>
      <c r="Q484" s="1">
        <v>0.54022988505747105</v>
      </c>
      <c r="R484" s="1">
        <v>70</v>
      </c>
      <c r="S484" s="1">
        <v>-0.184369568030706</v>
      </c>
      <c r="T484" s="1">
        <v>-7.1454336747402104E-3</v>
      </c>
      <c r="U484" s="1">
        <v>7.2208344370648006E-2</v>
      </c>
      <c r="V484" s="1">
        <v>0.26871610366825399</v>
      </c>
      <c r="W484" s="1">
        <v>-1.8613709800188101</v>
      </c>
      <c r="X484" s="1">
        <v>0.4</v>
      </c>
      <c r="Y484" s="1">
        <v>31</v>
      </c>
      <c r="Z484" s="1">
        <v>1.58455203845446</v>
      </c>
      <c r="AA484" s="1">
        <v>-4.0829672856353902E-3</v>
      </c>
      <c r="AB484" s="1">
        <v>3.1607790321246901E-2</v>
      </c>
      <c r="AC484" s="1">
        <v>0.17778579898644001</v>
      </c>
      <c r="AD484" s="1">
        <v>-0.71193529841126801</v>
      </c>
      <c r="AE484" s="1">
        <v>0.58064516129032195</v>
      </c>
      <c r="AF484" s="1">
        <v>126</v>
      </c>
      <c r="AG484" s="1">
        <v>0.51835437082710001</v>
      </c>
      <c r="AH484" s="1">
        <v>-4.3459249218612498E-3</v>
      </c>
      <c r="AI484" s="1">
        <v>8.9099440259589102E-2</v>
      </c>
      <c r="AJ484" s="1">
        <v>0.298495293530047</v>
      </c>
      <c r="AK484" s="1">
        <v>-1.8344896955616301</v>
      </c>
      <c r="AL484" s="1">
        <v>0.452380952380952</v>
      </c>
      <c r="AM484" s="1">
        <v>43</v>
      </c>
      <c r="AN484" s="1">
        <v>1.5828041287310799</v>
      </c>
      <c r="AO484" s="1">
        <v>-7.8869757869422295E-4</v>
      </c>
      <c r="AP484" s="1">
        <v>4.2165304884633797E-2</v>
      </c>
      <c r="AQ484" s="1">
        <v>0.20534192188794201</v>
      </c>
      <c r="AR484" s="1">
        <v>-0.16515865621613701</v>
      </c>
      <c r="AS484" s="1">
        <v>0.55813953488372003</v>
      </c>
      <c r="AT484" s="1">
        <v>114</v>
      </c>
      <c r="AU484" s="1">
        <v>0.52010228055047303</v>
      </c>
      <c r="AV484" s="1">
        <v>-5.6161800888189801E-3</v>
      </c>
      <c r="AW484" s="1">
        <v>7.8541925696202206E-2</v>
      </c>
      <c r="AX484" s="1">
        <v>0.28025332414835302</v>
      </c>
      <c r="AY484" s="1">
        <v>-2.2845207351990102</v>
      </c>
      <c r="AZ484" s="1">
        <v>0.44736842105263103</v>
      </c>
      <c r="BA484" s="1">
        <v>498</v>
      </c>
      <c r="BB484" s="1">
        <v>0</v>
      </c>
      <c r="BC484" s="1">
        <v>5.27770700636942</v>
      </c>
      <c r="BD484" s="1">
        <f t="shared" si="19"/>
        <v>-4.7576047258189469</v>
      </c>
      <c r="BE484" s="1">
        <f t="shared" si="20"/>
        <v>-4.7593526355423199</v>
      </c>
      <c r="BF484">
        <f>VLOOKUP($B484,vols!$A$1:$E$506,4,0)</f>
        <v>336</v>
      </c>
      <c r="BG484">
        <f>VLOOKUP($B484,vols!$A$1:$E$506,5,0)</f>
        <v>316</v>
      </c>
    </row>
    <row r="485" spans="1:59" hidden="1" x14ac:dyDescent="0.15">
      <c r="A485">
        <v>3</v>
      </c>
      <c r="B485" t="s">
        <v>56</v>
      </c>
      <c r="D485" s="1">
        <v>214</v>
      </c>
      <c r="E485" s="1">
        <v>2.2999999999999998</v>
      </c>
      <c r="F485" s="1">
        <v>0</v>
      </c>
      <c r="G485" s="1">
        <v>0.08</v>
      </c>
      <c r="H485" s="1">
        <v>0.28000000000000003</v>
      </c>
      <c r="I485" s="1">
        <v>-2.13</v>
      </c>
      <c r="J485" s="1">
        <v>0.51</v>
      </c>
      <c r="K485" s="1">
        <v>117</v>
      </c>
      <c r="L485" s="1">
        <v>2.1</v>
      </c>
      <c r="M485" s="2">
        <v>0</v>
      </c>
      <c r="N485" s="1">
        <v>0.03</v>
      </c>
      <c r="O485" s="1">
        <v>0.17</v>
      </c>
      <c r="P485" s="1">
        <v>-1.1499999999999999</v>
      </c>
      <c r="Q485" s="1">
        <v>0.59</v>
      </c>
      <c r="R485" s="1">
        <v>97</v>
      </c>
      <c r="S485" s="1">
        <v>0.2</v>
      </c>
      <c r="T485" s="1">
        <v>0</v>
      </c>
      <c r="U485" s="1">
        <v>0.05</v>
      </c>
      <c r="V485" s="1">
        <v>0.22</v>
      </c>
      <c r="W485" s="1">
        <v>-1.81</v>
      </c>
      <c r="X485" s="1">
        <v>0.42</v>
      </c>
      <c r="Y485" s="1">
        <v>87</v>
      </c>
      <c r="Z485" s="1">
        <v>1.37</v>
      </c>
      <c r="AA485" s="1">
        <v>0</v>
      </c>
      <c r="AB485" s="1">
        <v>0.04</v>
      </c>
      <c r="AC485" s="1">
        <v>0.21</v>
      </c>
      <c r="AD485" s="1">
        <v>-1.82</v>
      </c>
      <c r="AE485" s="1">
        <v>0.52</v>
      </c>
      <c r="AF485" s="1">
        <v>127</v>
      </c>
      <c r="AG485" s="1">
        <v>0.93</v>
      </c>
      <c r="AH485" s="1">
        <v>0</v>
      </c>
      <c r="AI485" s="1">
        <v>0.03</v>
      </c>
      <c r="AJ485" s="1">
        <v>0.19</v>
      </c>
      <c r="AK485" s="1">
        <v>-1.17</v>
      </c>
      <c r="AL485" s="1">
        <v>0.51</v>
      </c>
      <c r="AM485" s="1">
        <v>56</v>
      </c>
      <c r="AN485" s="1">
        <v>1.08</v>
      </c>
      <c r="AO485" s="1">
        <v>0</v>
      </c>
      <c r="AP485" s="1">
        <v>0.03</v>
      </c>
      <c r="AQ485" s="1">
        <v>0.16</v>
      </c>
      <c r="AR485" s="1">
        <v>-0.13</v>
      </c>
      <c r="AS485" s="1">
        <v>0.59</v>
      </c>
      <c r="AT485" s="1">
        <v>158</v>
      </c>
      <c r="AU485" s="1">
        <v>1.22</v>
      </c>
      <c r="AV485" s="1">
        <v>0</v>
      </c>
      <c r="AW485" s="1">
        <v>0.05</v>
      </c>
      <c r="AX485" s="1">
        <v>0.23</v>
      </c>
      <c r="AY485" s="1">
        <v>-2.5299999999999998</v>
      </c>
      <c r="AZ485" s="1">
        <v>0.49</v>
      </c>
      <c r="BA485" s="1">
        <v>706</v>
      </c>
      <c r="BB485" s="1">
        <v>0</v>
      </c>
      <c r="BC485" s="1">
        <v>6.3467369808833203</v>
      </c>
      <c r="BD485" s="1">
        <f t="shared" si="19"/>
        <v>-5.1267369808833205</v>
      </c>
      <c r="BE485" s="1">
        <f t="shared" si="20"/>
        <v>-5.4167369808833206</v>
      </c>
      <c r="BF485">
        <f>VLOOKUP($B485,vols!$A$1:$E$506,4,0)</f>
        <v>326</v>
      </c>
      <c r="BG485">
        <f>VLOOKUP($B485,vols!$A$1:$E$506,5,0)</f>
        <v>389</v>
      </c>
    </row>
    <row r="486" spans="1:59" hidden="1" x14ac:dyDescent="0.15">
      <c r="A486">
        <v>409</v>
      </c>
      <c r="B486" t="s">
        <v>462</v>
      </c>
      <c r="D486" s="1">
        <v>250</v>
      </c>
      <c r="E486" s="1">
        <v>2.4872444285221902</v>
      </c>
      <c r="F486" s="1">
        <v>-3.5817735763398902E-3</v>
      </c>
      <c r="G486" s="1">
        <v>0.107094948144564</v>
      </c>
      <c r="H486" s="1">
        <v>0.32725364496757497</v>
      </c>
      <c r="I486" s="1">
        <v>-2.7362365793471701</v>
      </c>
      <c r="J486" s="1">
        <v>0.48</v>
      </c>
      <c r="K486" s="1">
        <v>145</v>
      </c>
      <c r="L486" s="1">
        <v>2.0808847223019198</v>
      </c>
      <c r="M486" s="2">
        <v>-3.53836259647442E-3</v>
      </c>
      <c r="N486" s="1">
        <v>3.9681206147567302E-2</v>
      </c>
      <c r="O486" s="1">
        <v>0.19920142104806199</v>
      </c>
      <c r="P486" s="1">
        <v>-2.5755969700888901</v>
      </c>
      <c r="Q486" s="1">
        <v>0.55172413793103403</v>
      </c>
      <c r="R486" s="1">
        <v>105</v>
      </c>
      <c r="S486" s="1">
        <v>0.40635970622026202</v>
      </c>
      <c r="T486" s="1">
        <v>-3.64172207234458E-3</v>
      </c>
      <c r="U486" s="1">
        <v>6.7413741996996707E-2</v>
      </c>
      <c r="V486" s="1">
        <v>0.25964156446338998</v>
      </c>
      <c r="W486" s="1">
        <v>-1.47272574938631</v>
      </c>
      <c r="X486" s="1">
        <v>0.38095238095237999</v>
      </c>
      <c r="Y486" s="1">
        <v>120</v>
      </c>
      <c r="Z486" s="1">
        <v>1.69378868412449</v>
      </c>
      <c r="AA486" s="1">
        <v>-1.4305786208758801E-3</v>
      </c>
      <c r="AB486" s="1">
        <v>2.00470388338197E-2</v>
      </c>
      <c r="AC486" s="1">
        <v>0.14158756595767699</v>
      </c>
      <c r="AD486" s="1">
        <v>-1.2124612309277201</v>
      </c>
      <c r="AE486" s="1">
        <v>0.5</v>
      </c>
      <c r="AF486" s="1">
        <v>130</v>
      </c>
      <c r="AG486" s="1">
        <v>0.79345574439769295</v>
      </c>
      <c r="AH486" s="1">
        <v>-5.5674919967682E-3</v>
      </c>
      <c r="AI486" s="1">
        <v>8.7047909310744395E-2</v>
      </c>
      <c r="AJ486" s="1">
        <v>0.295038826785127</v>
      </c>
      <c r="AK486" s="1">
        <v>-2.4531481753314401</v>
      </c>
      <c r="AL486" s="1">
        <v>0.46153846153846101</v>
      </c>
      <c r="AM486" s="1">
        <v>82</v>
      </c>
      <c r="AN486" s="1">
        <v>0.17844380332635701</v>
      </c>
      <c r="AO486" s="1">
        <v>-6.7349301931334399E-3</v>
      </c>
      <c r="AP486" s="1">
        <v>3.1245273758108899E-2</v>
      </c>
      <c r="AQ486" s="1">
        <v>0.17676332696039901</v>
      </c>
      <c r="AR486" s="1">
        <v>-3.1243147848233601</v>
      </c>
      <c r="AS486" s="1">
        <v>0.42682926829268197</v>
      </c>
      <c r="AT486" s="1">
        <v>168</v>
      </c>
      <c r="AU486" s="1">
        <v>2.30880062519583</v>
      </c>
      <c r="AV486" s="1">
        <v>-2.0427328467144601E-3</v>
      </c>
      <c r="AW486" s="1">
        <v>7.5849674386455096E-2</v>
      </c>
      <c r="AX486" s="1">
        <v>0.27540819593188398</v>
      </c>
      <c r="AY486" s="1">
        <v>-1.2460744571774001</v>
      </c>
      <c r="AZ486" s="1">
        <v>0.50595238095238004</v>
      </c>
      <c r="BA486" s="1">
        <v>821</v>
      </c>
      <c r="BB486" s="1">
        <v>0</v>
      </c>
      <c r="BC486" s="1">
        <v>8.1290893015030896</v>
      </c>
      <c r="BD486" s="1">
        <f t="shared" si="19"/>
        <v>-5.8202886763072597</v>
      </c>
      <c r="BE486" s="1">
        <f t="shared" si="20"/>
        <v>-7.335633557105397</v>
      </c>
      <c r="BF486">
        <f>VLOOKUP($B486,vols!$A$1:$E$506,4,0)</f>
        <v>355</v>
      </c>
      <c r="BG486">
        <f>VLOOKUP($B486,vols!$A$1:$E$506,5,0)</f>
        <v>428</v>
      </c>
    </row>
    <row r="487" spans="1:59" hidden="1" x14ac:dyDescent="0.15">
      <c r="A487">
        <v>101</v>
      </c>
      <c r="B487" t="s">
        <v>154</v>
      </c>
      <c r="D487" s="1">
        <v>31</v>
      </c>
      <c r="E487" s="1">
        <v>3.93155042970539</v>
      </c>
      <c r="F487" s="1">
        <v>7.37335462275819E-3</v>
      </c>
      <c r="G487" s="1">
        <v>7.6328087041198103E-2</v>
      </c>
      <c r="H487" s="1">
        <v>0.27627538261886098</v>
      </c>
      <c r="I487" s="1">
        <v>0.82734115192896496</v>
      </c>
      <c r="J487" s="1">
        <v>0.67741935483870896</v>
      </c>
      <c r="K487" s="1">
        <v>20</v>
      </c>
      <c r="L487" s="1">
        <v>2.7927792369078901</v>
      </c>
      <c r="M487" s="2">
        <v>6.62528486482285E-3</v>
      </c>
      <c r="N487" s="1">
        <v>3.3074482237648403E-2</v>
      </c>
      <c r="O487" s="1">
        <v>0.18186391131186</v>
      </c>
      <c r="P487" s="1">
        <v>0.72859808381243796</v>
      </c>
      <c r="Q487" s="1">
        <v>0.7</v>
      </c>
      <c r="R487" s="1">
        <v>11</v>
      </c>
      <c r="S487" s="1">
        <v>1.1387711927974999</v>
      </c>
      <c r="T487" s="1">
        <v>8.7334814553679096E-3</v>
      </c>
      <c r="U487" s="1">
        <v>4.32536048035497E-2</v>
      </c>
      <c r="V487" s="1">
        <v>0.20797501004579699</v>
      </c>
      <c r="W487" s="1">
        <v>0.46192230493409703</v>
      </c>
      <c r="X487" s="1">
        <v>0.63636363636363602</v>
      </c>
      <c r="Y487" s="1">
        <v>7</v>
      </c>
      <c r="Z487" s="1">
        <v>0.36105017162345399</v>
      </c>
      <c r="AA487" s="1">
        <v>-3.55195069064033E-3</v>
      </c>
      <c r="AB487" s="1">
        <v>1.56905216082458E-2</v>
      </c>
      <c r="AC487" s="1">
        <v>0.12526181225036501</v>
      </c>
      <c r="AD487" s="1">
        <v>-0.19849349444814299</v>
      </c>
      <c r="AE487" s="1">
        <v>0.42857142857142799</v>
      </c>
      <c r="AF487" s="1">
        <v>24</v>
      </c>
      <c r="AG487" s="1">
        <v>3.5705002580819398</v>
      </c>
      <c r="AH487" s="1">
        <v>1.05599020058327E-2</v>
      </c>
      <c r="AI487" s="1">
        <v>6.0637565432952199E-2</v>
      </c>
      <c r="AJ487" s="1">
        <v>0.246246960251192</v>
      </c>
      <c r="AK487" s="1">
        <v>1.0292011234634499</v>
      </c>
      <c r="AL487" s="1">
        <v>0.75</v>
      </c>
      <c r="AM487" s="1">
        <v>13</v>
      </c>
      <c r="AN487" s="1">
        <v>1.43392076802571</v>
      </c>
      <c r="AO487" s="1">
        <v>6.6170398578925503E-3</v>
      </c>
      <c r="AP487" s="1">
        <v>2.7403511595371501E-2</v>
      </c>
      <c r="AQ487" s="1">
        <v>0.165540060394369</v>
      </c>
      <c r="AR487" s="1">
        <v>0.51964169849686104</v>
      </c>
      <c r="AS487" s="1">
        <v>0.69230769230769196</v>
      </c>
      <c r="AT487" s="1">
        <v>18</v>
      </c>
      <c r="AU487" s="1">
        <v>2.49762966167967</v>
      </c>
      <c r="AV487" s="1">
        <v>7.9195819529389398E-3</v>
      </c>
      <c r="AW487" s="1">
        <v>4.8924575445826499E-2</v>
      </c>
      <c r="AX487" s="1">
        <v>0.22118900389898799</v>
      </c>
      <c r="AY487" s="1">
        <v>0.64448264895664198</v>
      </c>
      <c r="AZ487" s="1">
        <v>0.66666666666666596</v>
      </c>
      <c r="BA487" s="1">
        <v>110</v>
      </c>
      <c r="BB487" s="1">
        <v>0</v>
      </c>
      <c r="BC487" s="1">
        <v>8.4959715639810405</v>
      </c>
      <c r="BD487" s="1">
        <f t="shared" si="19"/>
        <v>-5.9983419023013704</v>
      </c>
      <c r="BE487" s="1">
        <f t="shared" si="20"/>
        <v>-4.9254713058991006</v>
      </c>
      <c r="BF487">
        <f>VLOOKUP($B487,vols!$A$1:$E$506,4,0)</f>
        <v>95</v>
      </c>
      <c r="BG487">
        <f>VLOOKUP($B487,vols!$A$1:$E$506,5,0)</f>
        <v>120</v>
      </c>
    </row>
    <row r="488" spans="1:59" hidden="1" x14ac:dyDescent="0.15">
      <c r="A488">
        <v>441</v>
      </c>
      <c r="B488" t="s">
        <v>494</v>
      </c>
      <c r="D488" s="1">
        <v>258</v>
      </c>
      <c r="E488" s="1">
        <v>2.4479337833935499</v>
      </c>
      <c r="F488" s="1">
        <v>-3.7775925200237001E-3</v>
      </c>
      <c r="G488" s="1">
        <v>7.95782122424111E-2</v>
      </c>
      <c r="H488" s="1">
        <v>0.282096104621122</v>
      </c>
      <c r="I488" s="1">
        <v>-3.4415267057657801</v>
      </c>
      <c r="J488" s="1">
        <v>0.44961240310077499</v>
      </c>
      <c r="K488" s="1">
        <v>145</v>
      </c>
      <c r="L488" s="1">
        <v>2.22674786925857</v>
      </c>
      <c r="M488" s="2">
        <v>-2.61202894861759E-3</v>
      </c>
      <c r="N488" s="1">
        <v>3.4951532177662503E-2</v>
      </c>
      <c r="O488" s="1">
        <v>0.186953288758616</v>
      </c>
      <c r="P488" s="1">
        <v>-2.0119045302625</v>
      </c>
      <c r="Q488" s="1">
        <v>0.51034482758620603</v>
      </c>
      <c r="R488" s="1">
        <v>113</v>
      </c>
      <c r="S488" s="1">
        <v>0.22118591413498301</v>
      </c>
      <c r="T488" s="1">
        <v>-5.2629124694261696E-3</v>
      </c>
      <c r="U488" s="1">
        <v>4.46266800647485E-2</v>
      </c>
      <c r="V488" s="1">
        <v>0.21125027825957601</v>
      </c>
      <c r="W488" s="1">
        <v>-2.8151873405553598</v>
      </c>
      <c r="X488" s="1">
        <v>0.37168141592920301</v>
      </c>
      <c r="Y488" s="1">
        <v>124</v>
      </c>
      <c r="Z488" s="1">
        <v>1.76130427707952</v>
      </c>
      <c r="AA488" s="1">
        <v>-3.20244245509744E-3</v>
      </c>
      <c r="AB488" s="1">
        <v>4.4021756239668003E-2</v>
      </c>
      <c r="AC488" s="1">
        <v>0.20981362262653</v>
      </c>
      <c r="AD488" s="1">
        <v>-1.8773824933099299</v>
      </c>
      <c r="AE488" s="1">
        <v>0.46774193548387</v>
      </c>
      <c r="AF488" s="1">
        <v>134</v>
      </c>
      <c r="AG488" s="1">
        <v>0.68662950631403097</v>
      </c>
      <c r="AH488" s="1">
        <v>-4.3055287736500402E-3</v>
      </c>
      <c r="AI488" s="1">
        <v>3.5556456002743E-2</v>
      </c>
      <c r="AJ488" s="1">
        <v>0.18856419597246701</v>
      </c>
      <c r="AK488" s="1">
        <v>-3.0596521926853302</v>
      </c>
      <c r="AL488" s="1">
        <v>0.43283582089552203</v>
      </c>
      <c r="AM488" s="1">
        <v>69</v>
      </c>
      <c r="AN488" s="1">
        <v>6.0296874716435897E-2</v>
      </c>
      <c r="AO488" s="1">
        <v>-5.2249759633820796E-3</v>
      </c>
      <c r="AP488" s="1">
        <v>1.6784950566101301E-2</v>
      </c>
      <c r="AQ488" s="1">
        <v>0.12955674650940099</v>
      </c>
      <c r="AR488" s="1">
        <v>-2.7827446365149502</v>
      </c>
      <c r="AS488" s="1">
        <v>0.434782608695652</v>
      </c>
      <c r="AT488" s="1">
        <v>189</v>
      </c>
      <c r="AU488" s="1">
        <v>2.3876369086771199</v>
      </c>
      <c r="AV488" s="1">
        <v>-3.2463720009187598E-3</v>
      </c>
      <c r="AW488" s="1">
        <v>6.2793261676309706E-2</v>
      </c>
      <c r="AX488" s="1">
        <v>0.25058583694277198</v>
      </c>
      <c r="AY488" s="1">
        <v>-2.43556437035229</v>
      </c>
      <c r="AZ488" s="1">
        <v>0.455026455026455</v>
      </c>
      <c r="BA488" s="1">
        <v>793</v>
      </c>
      <c r="BB488" s="1">
        <v>0</v>
      </c>
      <c r="BC488" s="1">
        <v>8.69</v>
      </c>
      <c r="BD488" s="1">
        <f t="shared" si="19"/>
        <v>-6.3023630913228796</v>
      </c>
      <c r="BE488" s="1">
        <f t="shared" si="20"/>
        <v>-8.0033704936859689</v>
      </c>
      <c r="BF488">
        <f>VLOOKUP($B488,vols!$A$1:$E$506,4,0)</f>
        <v>404</v>
      </c>
      <c r="BG488">
        <f>VLOOKUP($B488,vols!$A$1:$E$506,5,0)</f>
        <v>368</v>
      </c>
    </row>
    <row r="489" spans="1:59" hidden="1" x14ac:dyDescent="0.15">
      <c r="A489">
        <v>486</v>
      </c>
      <c r="B489" t="s">
        <v>539</v>
      </c>
      <c r="D489" s="1">
        <v>236</v>
      </c>
      <c r="E489" s="1">
        <v>6.6434687596774999</v>
      </c>
      <c r="F489" s="1">
        <v>-3.9813920956834397E-3</v>
      </c>
      <c r="G489" s="1">
        <v>0.27103043784479403</v>
      </c>
      <c r="H489" s="1">
        <v>0.52060583731340804</v>
      </c>
      <c r="I489" s="1">
        <v>-1.8048367252855799</v>
      </c>
      <c r="J489" s="1">
        <v>0.47033898305084698</v>
      </c>
      <c r="K489" s="1">
        <v>127</v>
      </c>
      <c r="L489" s="1">
        <v>4.1833974237874703</v>
      </c>
      <c r="M489" s="2">
        <v>-3.4995486789220201E-3</v>
      </c>
      <c r="N489" s="1">
        <v>0.122704842473057</v>
      </c>
      <c r="O489" s="1">
        <v>0.350292509872902</v>
      </c>
      <c r="P489" s="1">
        <v>-1.2687758650173599</v>
      </c>
      <c r="Q489" s="1">
        <v>0.47244094488188898</v>
      </c>
      <c r="R489" s="1">
        <v>109</v>
      </c>
      <c r="S489" s="1">
        <v>2.4600713358900199</v>
      </c>
      <c r="T489" s="1">
        <v>-4.5428059849375799E-3</v>
      </c>
      <c r="U489" s="1">
        <v>0.14832559537173601</v>
      </c>
      <c r="V489" s="1">
        <v>0.38513062118161501</v>
      </c>
      <c r="W489" s="1">
        <v>-1.2857088611624301</v>
      </c>
      <c r="X489" s="1">
        <v>0.46788990825687998</v>
      </c>
      <c r="Y489" s="1">
        <v>123</v>
      </c>
      <c r="Z489" s="1">
        <v>2.85536260244568</v>
      </c>
      <c r="AA489" s="1">
        <v>-4.0842211353237902E-3</v>
      </c>
      <c r="AB489" s="1">
        <v>0.17847252925004101</v>
      </c>
      <c r="AC489" s="1">
        <v>0.42246009190223099</v>
      </c>
      <c r="AD489" s="1">
        <v>-1.1891281786708601</v>
      </c>
      <c r="AE489" s="1">
        <v>0.46341463414634099</v>
      </c>
      <c r="AF489" s="1">
        <v>113</v>
      </c>
      <c r="AG489" s="1">
        <v>3.7881061572318102</v>
      </c>
      <c r="AH489" s="1">
        <v>-3.8694631410306699E-3</v>
      </c>
      <c r="AI489" s="1">
        <v>9.2557908594753102E-2</v>
      </c>
      <c r="AJ489" s="1">
        <v>0.30423331276300603</v>
      </c>
      <c r="AK489" s="1">
        <v>-1.43721715076309</v>
      </c>
      <c r="AL489" s="1">
        <v>0.47787610619469001</v>
      </c>
      <c r="AM489" s="1">
        <v>71</v>
      </c>
      <c r="AN489" s="1">
        <v>1.8678427539834199</v>
      </c>
      <c r="AO489" s="1">
        <v>-4.9767386627817701E-3</v>
      </c>
      <c r="AP489" s="1">
        <v>7.6398119581322907E-2</v>
      </c>
      <c r="AQ489" s="1">
        <v>0.27640209764276902</v>
      </c>
      <c r="AR489" s="1">
        <v>-1.27838554074283</v>
      </c>
      <c r="AS489" s="1">
        <v>0.49295774647887303</v>
      </c>
      <c r="AT489" s="1">
        <v>165</v>
      </c>
      <c r="AU489" s="1">
        <v>4.7756260056940798</v>
      </c>
      <c r="AV489" s="1">
        <v>-3.5530914516593102E-3</v>
      </c>
      <c r="AW489" s="1">
        <v>0.19463231826347099</v>
      </c>
      <c r="AX489" s="1">
        <v>0.44117152929837999</v>
      </c>
      <c r="AY489" s="1">
        <v>-1.32887108661827</v>
      </c>
      <c r="AZ489" s="1">
        <v>0.46060606060606002</v>
      </c>
      <c r="BA489" s="1">
        <v>781</v>
      </c>
      <c r="BB489" s="1">
        <v>0</v>
      </c>
      <c r="BC489" s="1">
        <v>11.142131979695399</v>
      </c>
      <c r="BD489" s="1">
        <f t="shared" si="19"/>
        <v>-6.3665059740013197</v>
      </c>
      <c r="BE489" s="1">
        <f t="shared" si="20"/>
        <v>-7.3540258224635888</v>
      </c>
      <c r="BF489">
        <f>VLOOKUP($B489,vols!$A$1:$E$506,4,0)</f>
        <v>24</v>
      </c>
      <c r="BG489">
        <f>VLOOKUP($B489,vols!$A$1:$E$506,5,0)</f>
        <v>37</v>
      </c>
    </row>
    <row r="490" spans="1:59" hidden="1" x14ac:dyDescent="0.15">
      <c r="A490">
        <v>137</v>
      </c>
      <c r="B490" t="s">
        <v>190</v>
      </c>
      <c r="D490" s="1">
        <v>251</v>
      </c>
      <c r="E490" s="1">
        <v>3.5444020074173701</v>
      </c>
      <c r="F490" s="1">
        <v>-2.5746346674743602E-3</v>
      </c>
      <c r="G490" s="1">
        <v>0.12282549179480801</v>
      </c>
      <c r="H490" s="1">
        <v>0.35046467981068802</v>
      </c>
      <c r="I490" s="1">
        <v>-1.83658640641412</v>
      </c>
      <c r="J490" s="1">
        <v>0.42629482071713098</v>
      </c>
      <c r="K490" s="1">
        <v>141</v>
      </c>
      <c r="L490" s="1">
        <v>3.1682610606497899</v>
      </c>
      <c r="M490" s="2">
        <v>-1.14024915155585E-3</v>
      </c>
      <c r="N490" s="1">
        <v>6.41059315716178E-2</v>
      </c>
      <c r="O490" s="1">
        <v>0.25319149190211299</v>
      </c>
      <c r="P490" s="1">
        <v>-0.63499420601199497</v>
      </c>
      <c r="Q490" s="1">
        <v>0.47517730496453903</v>
      </c>
      <c r="R490" s="1">
        <v>110</v>
      </c>
      <c r="S490" s="1">
        <v>0.37614094676757498</v>
      </c>
      <c r="T490" s="1">
        <v>-4.4301241880662003E-3</v>
      </c>
      <c r="U490" s="1">
        <v>5.8719560223190699E-2</v>
      </c>
      <c r="V490" s="1">
        <v>0.24232119227007501</v>
      </c>
      <c r="W490" s="1">
        <v>-1.9927416664450299</v>
      </c>
      <c r="X490" s="1">
        <v>0.36363636363636298</v>
      </c>
      <c r="Y490" s="1">
        <v>123</v>
      </c>
      <c r="Z490" s="1">
        <v>3.0543656366356999</v>
      </c>
      <c r="AA490" s="1">
        <v>-1.6256139413612801E-3</v>
      </c>
      <c r="AB490" s="1">
        <v>9.7497629125701299E-2</v>
      </c>
      <c r="AC490" s="1">
        <v>0.31224610345959702</v>
      </c>
      <c r="AD490" s="1">
        <v>-0.63515572700089196</v>
      </c>
      <c r="AE490" s="1">
        <v>0.45528455284552799</v>
      </c>
      <c r="AF490" s="1">
        <v>128</v>
      </c>
      <c r="AG490" s="1">
        <v>0.49003637078166701</v>
      </c>
      <c r="AH490" s="1">
        <v>-3.4791700470508898E-3</v>
      </c>
      <c r="AI490" s="1">
        <v>2.53278626691072E-2</v>
      </c>
      <c r="AJ490" s="1">
        <v>0.15914729865475899</v>
      </c>
      <c r="AK490" s="1">
        <v>-2.7982489793218699</v>
      </c>
      <c r="AL490" s="1">
        <v>0.3984375</v>
      </c>
      <c r="AM490" s="1">
        <v>64</v>
      </c>
      <c r="AN490" s="1">
        <v>-4.4635282220634197E-2</v>
      </c>
      <c r="AO490" s="1">
        <v>-4.1685054024933003E-3</v>
      </c>
      <c r="AP490" s="1">
        <v>2.8048703071629402E-2</v>
      </c>
      <c r="AQ490" s="1">
        <v>0.16747747034042901</v>
      </c>
      <c r="AR490" s="1">
        <v>-1.5929566240598301</v>
      </c>
      <c r="AS490" s="1">
        <v>0.375</v>
      </c>
      <c r="AT490" s="1">
        <v>187</v>
      </c>
      <c r="AU490" s="1">
        <v>3.5890372896380001</v>
      </c>
      <c r="AV490" s="1">
        <v>-2.0262060274678401E-3</v>
      </c>
      <c r="AW490" s="1">
        <v>9.4776788723179101E-2</v>
      </c>
      <c r="AX490" s="1">
        <v>0.30785839069802701</v>
      </c>
      <c r="AY490" s="1">
        <v>-1.22418076783454</v>
      </c>
      <c r="AZ490" s="1">
        <v>0.44385026737967898</v>
      </c>
      <c r="BA490" s="1">
        <v>764</v>
      </c>
      <c r="BB490" s="1">
        <v>0</v>
      </c>
      <c r="BC490" s="1">
        <v>10.0029069767441</v>
      </c>
      <c r="BD490" s="1">
        <f t="shared" si="19"/>
        <v>-6.4138696871061001</v>
      </c>
      <c r="BE490" s="1">
        <f t="shared" si="20"/>
        <v>-9.5128706059624335</v>
      </c>
      <c r="BF490">
        <f>VLOOKUP($B490,vols!$A$1:$E$506,4,0)</f>
        <v>430</v>
      </c>
      <c r="BG490">
        <f>VLOOKUP($B490,vols!$A$1:$E$506,5,0)</f>
        <v>456</v>
      </c>
    </row>
    <row r="491" spans="1:59" hidden="1" x14ac:dyDescent="0.15">
      <c r="A491">
        <v>54</v>
      </c>
      <c r="B491" t="s">
        <v>107</v>
      </c>
      <c r="D491" s="1">
        <v>101</v>
      </c>
      <c r="E491" s="1">
        <v>1.9334848794208099</v>
      </c>
      <c r="F491" s="1">
        <v>-3.5483391660175801E-3</v>
      </c>
      <c r="G491" s="1">
        <v>4.9612466077464203E-2</v>
      </c>
      <c r="H491" s="1">
        <v>0.22273855992500299</v>
      </c>
      <c r="I491" s="1">
        <v>-1.6089816504535299</v>
      </c>
      <c r="J491" s="1">
        <v>0.475247524752475</v>
      </c>
      <c r="K491" s="1">
        <v>53</v>
      </c>
      <c r="L491" s="1">
        <v>2.2542388022505699</v>
      </c>
      <c r="M491" s="2">
        <v>-2.1764327351894899E-3</v>
      </c>
      <c r="N491" s="1">
        <v>2.3420634698575301E-2</v>
      </c>
      <c r="O491" s="1">
        <v>0.153038017167549</v>
      </c>
      <c r="P491" s="1">
        <v>-0.75374039143982197</v>
      </c>
      <c r="Q491" s="1">
        <v>0.64150943396226401</v>
      </c>
      <c r="R491" s="1">
        <v>48</v>
      </c>
      <c r="S491" s="1">
        <v>-0.32075392282975701</v>
      </c>
      <c r="T491" s="1">
        <v>-5.0631525167235897E-3</v>
      </c>
      <c r="U491" s="1">
        <v>2.6191831378888902E-2</v>
      </c>
      <c r="V491" s="1">
        <v>0.16183890564042</v>
      </c>
      <c r="W491" s="1">
        <v>-1.50168662993006</v>
      </c>
      <c r="X491" s="1">
        <v>0.29166666666666602</v>
      </c>
      <c r="Y491" s="1">
        <v>0</v>
      </c>
      <c r="Z491" s="1">
        <v>0</v>
      </c>
      <c r="AA491" s="1"/>
      <c r="AB491" s="1">
        <v>0</v>
      </c>
      <c r="AC491" s="1">
        <v>0</v>
      </c>
      <c r="AD491" s="1">
        <v>0</v>
      </c>
      <c r="AE491" s="1">
        <v>0</v>
      </c>
      <c r="AF491" s="1">
        <v>101</v>
      </c>
      <c r="AG491" s="1">
        <v>1.9334848794208099</v>
      </c>
      <c r="AH491" s="1">
        <v>-3.5483391660175801E-3</v>
      </c>
      <c r="AI491" s="1">
        <v>4.9612466077464203E-2</v>
      </c>
      <c r="AJ491" s="1">
        <v>0.22273855992500299</v>
      </c>
      <c r="AK491" s="1">
        <v>-1.6089816504535299</v>
      </c>
      <c r="AL491" s="1">
        <v>0.475247524752475</v>
      </c>
      <c r="AM491" s="1">
        <v>31</v>
      </c>
      <c r="AN491" s="1">
        <v>0.63246736757185396</v>
      </c>
      <c r="AO491" s="1">
        <v>-8.0208779271089003E-4</v>
      </c>
      <c r="AP491" s="1">
        <v>2.19306633180439E-2</v>
      </c>
      <c r="AQ491" s="1">
        <v>0.14809005138105599</v>
      </c>
      <c r="AR491" s="1">
        <v>-0.167902714207703</v>
      </c>
      <c r="AS491" s="1">
        <v>0.54838709677419295</v>
      </c>
      <c r="AT491" s="1">
        <v>70</v>
      </c>
      <c r="AU491" s="1">
        <v>1.30101751184895</v>
      </c>
      <c r="AV491" s="1">
        <v>-4.7645362027676904E-3</v>
      </c>
      <c r="AW491" s="1">
        <v>2.7681802759420299E-2</v>
      </c>
      <c r="AX491" s="1">
        <v>0.166378492478506</v>
      </c>
      <c r="AY491" s="1">
        <v>-2.0045711992301101</v>
      </c>
      <c r="AZ491" s="1">
        <v>0.44285714285714201</v>
      </c>
      <c r="BA491" s="1">
        <v>325</v>
      </c>
      <c r="BB491" s="1">
        <v>0</v>
      </c>
      <c r="BC491" s="1">
        <v>8.1915945611866494</v>
      </c>
      <c r="BD491" s="1">
        <f t="shared" si="19"/>
        <v>-6.8905770493376997</v>
      </c>
      <c r="BE491" s="1">
        <f t="shared" si="20"/>
        <v>-6.2581096817658395</v>
      </c>
      <c r="BF491">
        <f>VLOOKUP($B491,vols!$A$1:$E$506,4,0)</f>
        <v>90</v>
      </c>
      <c r="BG491">
        <f>VLOOKUP($B491,vols!$A$1:$E$506,5,0)</f>
        <v>98</v>
      </c>
    </row>
    <row r="492" spans="1:59" hidden="1" x14ac:dyDescent="0.15">
      <c r="A492">
        <v>376</v>
      </c>
      <c r="B492" t="s">
        <v>429</v>
      </c>
      <c r="D492" s="1">
        <v>253</v>
      </c>
      <c r="E492" s="1">
        <v>1.98384939990052</v>
      </c>
      <c r="F492" s="1">
        <v>-2.78687595849971E-3</v>
      </c>
      <c r="G492" s="1">
        <v>0.119851633630187</v>
      </c>
      <c r="H492" s="1">
        <v>0.34619594687140198</v>
      </c>
      <c r="I492" s="1">
        <v>-2.0366489667839298</v>
      </c>
      <c r="J492" s="1">
        <v>0.45849802371541498</v>
      </c>
      <c r="K492" s="1">
        <v>146</v>
      </c>
      <c r="L492" s="1">
        <v>2.2701509274542699</v>
      </c>
      <c r="M492" s="2">
        <v>-1.89711992754117E-3</v>
      </c>
      <c r="N492" s="1">
        <v>5.3331307916294403E-2</v>
      </c>
      <c r="O492" s="1">
        <v>0.23093572247769301</v>
      </c>
      <c r="P492" s="1">
        <v>-1.19937923180232</v>
      </c>
      <c r="Q492" s="1">
        <v>0.52054794520547898</v>
      </c>
      <c r="R492" s="1">
        <v>107</v>
      </c>
      <c r="S492" s="1">
        <v>-0.286301527553741</v>
      </c>
      <c r="T492" s="1">
        <v>-4.0009355895272497E-3</v>
      </c>
      <c r="U492" s="1">
        <v>6.6520325713892506E-2</v>
      </c>
      <c r="V492" s="1">
        <v>0.25791534602247401</v>
      </c>
      <c r="W492" s="1">
        <v>-1.6598473672912499</v>
      </c>
      <c r="X492" s="1">
        <v>0.37383177570093401</v>
      </c>
      <c r="Y492" s="1">
        <v>120</v>
      </c>
      <c r="Z492" s="1">
        <v>1.6528948652500699</v>
      </c>
      <c r="AA492" s="1">
        <v>-1.70898596780461E-3</v>
      </c>
      <c r="AB492" s="1">
        <v>1.9082526274771801E-2</v>
      </c>
      <c r="AC492" s="1">
        <v>0.13813951742630201</v>
      </c>
      <c r="AD492" s="1">
        <v>-1.4845738566153699</v>
      </c>
      <c r="AE492" s="1">
        <v>0.50833333333333297</v>
      </c>
      <c r="AF492" s="1">
        <v>133</v>
      </c>
      <c r="AG492" s="1">
        <v>0.33095453465045399</v>
      </c>
      <c r="AH492" s="1">
        <v>-3.7594082809313798E-3</v>
      </c>
      <c r="AI492" s="1">
        <v>0.100769107355415</v>
      </c>
      <c r="AJ492" s="1">
        <v>0.317441502257369</v>
      </c>
      <c r="AK492" s="1">
        <v>-1.5750974519976</v>
      </c>
      <c r="AL492" s="1">
        <v>0.41353383458646598</v>
      </c>
      <c r="AM492" s="1">
        <v>76</v>
      </c>
      <c r="AN492" s="1">
        <v>0.47300086917765599</v>
      </c>
      <c r="AO492" s="1">
        <v>-1.70608569735042E-3</v>
      </c>
      <c r="AP492" s="1">
        <v>1.44965625447312E-2</v>
      </c>
      <c r="AQ492" s="1">
        <v>0.120401671685783</v>
      </c>
      <c r="AR492" s="1">
        <v>-1.07691621871344</v>
      </c>
      <c r="AS492" s="1">
        <v>0.43421052631578899</v>
      </c>
      <c r="AT492" s="1">
        <v>177</v>
      </c>
      <c r="AU492" s="1">
        <v>1.5108485307228701</v>
      </c>
      <c r="AV492" s="1">
        <v>-3.2509440932304802E-3</v>
      </c>
      <c r="AW492" s="1">
        <v>0.105355071085455</v>
      </c>
      <c r="AX492" s="1">
        <v>0.324584459094171</v>
      </c>
      <c r="AY492" s="1">
        <v>-1.7727808229255</v>
      </c>
      <c r="AZ492" s="1">
        <v>0.468926553672316</v>
      </c>
      <c r="BA492" s="1">
        <v>815</v>
      </c>
      <c r="BB492" s="1">
        <v>0</v>
      </c>
      <c r="BC492" s="1">
        <v>9.6074725274725203</v>
      </c>
      <c r="BD492" s="1">
        <f t="shared" si="19"/>
        <v>-8.0966239967496509</v>
      </c>
      <c r="BE492" s="1">
        <f t="shared" si="20"/>
        <v>-9.2765179928220665</v>
      </c>
      <c r="BF492">
        <f>VLOOKUP($B492,vols!$A$1:$E$506,4,0)</f>
        <v>333</v>
      </c>
      <c r="BG492">
        <f>VLOOKUP($B492,vols!$A$1:$E$506,5,0)</f>
        <v>397</v>
      </c>
    </row>
    <row r="493" spans="1:59" hidden="1" x14ac:dyDescent="0.15">
      <c r="A493">
        <v>378</v>
      </c>
      <c r="B493" t="s">
        <v>431</v>
      </c>
      <c r="D493" s="1">
        <v>264</v>
      </c>
      <c r="E493" s="1">
        <v>3.1056323205728602</v>
      </c>
      <c r="F493" s="1">
        <v>-3.83655467757564E-3</v>
      </c>
      <c r="G493" s="1">
        <v>0.152618051334558</v>
      </c>
      <c r="H493" s="1">
        <v>0.39066360380070903</v>
      </c>
      <c r="I493" s="1">
        <v>-2.5828202842185499</v>
      </c>
      <c r="J493" s="1">
        <v>0.42803030303030298</v>
      </c>
      <c r="K493" s="1">
        <v>143</v>
      </c>
      <c r="L493" s="1">
        <v>2.1408977505821301</v>
      </c>
      <c r="M493" s="2">
        <v>-3.52358868458005E-3</v>
      </c>
      <c r="N493" s="1">
        <v>6.6121668480590701E-2</v>
      </c>
      <c r="O493" s="1">
        <v>0.25714133950143198</v>
      </c>
      <c r="P493" s="1">
        <v>-1.9595183834380701</v>
      </c>
      <c r="Q493" s="1">
        <v>0.44055944055944002</v>
      </c>
      <c r="R493" s="1">
        <v>121</v>
      </c>
      <c r="S493" s="1">
        <v>0.96473456999073204</v>
      </c>
      <c r="T493" s="1">
        <v>-4.2095058192287201E-3</v>
      </c>
      <c r="U493" s="1">
        <v>8.6496382853967296E-2</v>
      </c>
      <c r="V493" s="1">
        <v>0.29410267400002899</v>
      </c>
      <c r="W493" s="1">
        <v>-1.7175658127725699</v>
      </c>
      <c r="X493" s="1">
        <v>0.413223140495867</v>
      </c>
      <c r="Y493" s="1">
        <v>133</v>
      </c>
      <c r="Z493" s="1">
        <v>1.07596510825623</v>
      </c>
      <c r="AA493" s="1">
        <v>-3.9243245927717899E-3</v>
      </c>
      <c r="AB493" s="1">
        <v>7.6224769192535596E-2</v>
      </c>
      <c r="AC493" s="1">
        <v>0.27608833585020498</v>
      </c>
      <c r="AD493" s="1">
        <v>-1.8762503843223901</v>
      </c>
      <c r="AE493" s="1">
        <v>0.44360902255639001</v>
      </c>
      <c r="AF493" s="1">
        <v>131</v>
      </c>
      <c r="AG493" s="1">
        <v>2.0296672123166299</v>
      </c>
      <c r="AH493" s="1">
        <v>-3.7481147630268499E-3</v>
      </c>
      <c r="AI493" s="1">
        <v>7.6393282142022401E-2</v>
      </c>
      <c r="AJ493" s="1">
        <v>0.27639334677597099</v>
      </c>
      <c r="AK493" s="1">
        <v>-1.7764647365209401</v>
      </c>
      <c r="AL493" s="1">
        <v>0.41221374045801501</v>
      </c>
      <c r="AM493" s="1">
        <v>71</v>
      </c>
      <c r="AN493" s="1">
        <v>0.36258755005897397</v>
      </c>
      <c r="AO493" s="1">
        <v>-2.8257040514956598E-3</v>
      </c>
      <c r="AP493" s="1">
        <v>4.7043739146068797E-2</v>
      </c>
      <c r="AQ493" s="1">
        <v>0.216895687246355</v>
      </c>
      <c r="AR493" s="1">
        <v>-0.92498375695371804</v>
      </c>
      <c r="AS493" s="1">
        <v>0.43661971830985902</v>
      </c>
      <c r="AT493" s="1">
        <v>193</v>
      </c>
      <c r="AU493" s="1">
        <v>2.7430447705138898</v>
      </c>
      <c r="AV493" s="1">
        <v>-4.2103588153448003E-3</v>
      </c>
      <c r="AW493" s="1">
        <v>0.10557431218848901</v>
      </c>
      <c r="AX493" s="1">
        <v>0.32492200939377602</v>
      </c>
      <c r="AY493" s="1">
        <v>-2.4879474740860199</v>
      </c>
      <c r="AZ493" s="1">
        <v>0.42487046632124298</v>
      </c>
      <c r="BA493" s="1">
        <v>824</v>
      </c>
      <c r="BB493" s="1">
        <v>0</v>
      </c>
      <c r="BC493" s="1">
        <v>10.978233034571</v>
      </c>
      <c r="BD493" s="1">
        <f t="shared" si="19"/>
        <v>-8.2351882640571095</v>
      </c>
      <c r="BE493" s="1">
        <f t="shared" si="20"/>
        <v>-8.9485658222543698</v>
      </c>
      <c r="BF493">
        <f>VLOOKUP($B493,vols!$A$1:$E$506,4,0)</f>
        <v>88</v>
      </c>
      <c r="BG493">
        <f>VLOOKUP($B493,vols!$A$1:$E$506,5,0)</f>
        <v>96</v>
      </c>
    </row>
    <row r="494" spans="1:59" hidden="1" x14ac:dyDescent="0.15">
      <c r="A494">
        <v>276</v>
      </c>
      <c r="B494" t="s">
        <v>329</v>
      </c>
      <c r="D494" s="1">
        <v>239</v>
      </c>
      <c r="E494" s="1">
        <v>2.31884574947239</v>
      </c>
      <c r="F494" s="1">
        <v>-2.8288965909262702E-3</v>
      </c>
      <c r="G494" s="1">
        <v>4.9160745438011598E-2</v>
      </c>
      <c r="H494" s="1">
        <v>0.22172222585481</v>
      </c>
      <c r="I494" s="1">
        <v>-3.03658050538123</v>
      </c>
      <c r="J494" s="1">
        <v>0.43514644351464399</v>
      </c>
      <c r="K494" s="1">
        <v>132</v>
      </c>
      <c r="L494" s="1">
        <v>2.2395787521885899</v>
      </c>
      <c r="M494" s="2">
        <v>-1.2785530712296201E-3</v>
      </c>
      <c r="N494" s="1">
        <v>1.9061804388843601E-2</v>
      </c>
      <c r="O494" s="1">
        <v>0.138064493584859</v>
      </c>
      <c r="P494" s="1">
        <v>-1.2223925284496</v>
      </c>
      <c r="Q494" s="1">
        <v>0.50757575757575701</v>
      </c>
      <c r="R494" s="1">
        <v>107</v>
      </c>
      <c r="S494" s="1">
        <v>7.9266997283799295E-2</v>
      </c>
      <c r="T494" s="1">
        <v>-4.7595130494164301E-3</v>
      </c>
      <c r="U494" s="1">
        <v>3.00989410491679E-2</v>
      </c>
      <c r="V494" s="1">
        <v>0.17349046385656999</v>
      </c>
      <c r="W494" s="1">
        <v>-2.9079891310638999</v>
      </c>
      <c r="X494" s="1">
        <v>0.34579439252336402</v>
      </c>
      <c r="Y494" s="1">
        <v>116</v>
      </c>
      <c r="Z494" s="1">
        <v>1.2842207493223501</v>
      </c>
      <c r="AA494" s="1">
        <v>-3.3845206238528398E-3</v>
      </c>
      <c r="AB494" s="1">
        <v>2.7706822212443701E-2</v>
      </c>
      <c r="AC494" s="1">
        <v>0.16645366386007701</v>
      </c>
      <c r="AD494" s="1">
        <v>-2.33830762698175</v>
      </c>
      <c r="AE494" s="1">
        <v>0.44827586206896503</v>
      </c>
      <c r="AF494" s="1">
        <v>123</v>
      </c>
      <c r="AG494" s="1">
        <v>1.0346250001500401</v>
      </c>
      <c r="AH494" s="1">
        <v>-2.30941070648272E-3</v>
      </c>
      <c r="AI494" s="1">
        <v>2.14539232255678E-2</v>
      </c>
      <c r="AJ494" s="1">
        <v>0.146471578217645</v>
      </c>
      <c r="AK494" s="1">
        <v>-1.9393354011335</v>
      </c>
      <c r="AL494" s="1">
        <v>0.422764227642276</v>
      </c>
      <c r="AM494" s="1">
        <v>59</v>
      </c>
      <c r="AN494" s="1">
        <v>-0.212362097800391</v>
      </c>
      <c r="AO494" s="1">
        <v>-3.2705477806305298E-3</v>
      </c>
      <c r="AP494" s="1">
        <v>1.46958595990651E-2</v>
      </c>
      <c r="AQ494" s="1">
        <v>0.121226480601661</v>
      </c>
      <c r="AR494" s="1">
        <v>-1.5917505655489199</v>
      </c>
      <c r="AS494" s="1">
        <v>0.338983050847457</v>
      </c>
      <c r="AT494" s="1">
        <v>180</v>
      </c>
      <c r="AU494" s="1">
        <v>2.5312078472727801</v>
      </c>
      <c r="AV494" s="1">
        <v>-2.68332441107961E-3</v>
      </c>
      <c r="AW494" s="1">
        <v>3.4464885838946399E-2</v>
      </c>
      <c r="AX494" s="1">
        <v>0.185647208002023</v>
      </c>
      <c r="AY494" s="1">
        <v>-2.58724639466711</v>
      </c>
      <c r="AZ494" s="1">
        <v>0.46666666666666601</v>
      </c>
      <c r="BA494" s="1">
        <v>750</v>
      </c>
      <c r="BB494" s="1">
        <v>0</v>
      </c>
      <c r="BC494" s="1">
        <v>10.837037037037</v>
      </c>
      <c r="BD494" s="1">
        <f t="shared" si="19"/>
        <v>-8.3058291897642196</v>
      </c>
      <c r="BE494" s="1">
        <f t="shared" si="20"/>
        <v>-9.8024120368869596</v>
      </c>
      <c r="BF494">
        <f>VLOOKUP($B494,vols!$A$1:$E$506,4,0)</f>
        <v>467</v>
      </c>
      <c r="BG494">
        <f>VLOOKUP($B494,vols!$A$1:$E$506,5,0)</f>
        <v>497</v>
      </c>
    </row>
    <row r="495" spans="1:59" hidden="1" x14ac:dyDescent="0.15">
      <c r="A495">
        <v>354</v>
      </c>
      <c r="B495" t="s">
        <v>407</v>
      </c>
      <c r="D495" s="1">
        <v>235</v>
      </c>
      <c r="E495" s="1">
        <v>3.31090409835616</v>
      </c>
      <c r="F495" s="1">
        <v>-3.8511373707941598E-3</v>
      </c>
      <c r="G495" s="1">
        <v>9.8563250436551703E-2</v>
      </c>
      <c r="H495" s="1">
        <v>0.31394784668245701</v>
      </c>
      <c r="I495" s="1">
        <v>-2.8826994410062201</v>
      </c>
      <c r="J495" s="1">
        <v>0.438297872340425</v>
      </c>
      <c r="K495" s="1">
        <v>132</v>
      </c>
      <c r="L495" s="1">
        <v>2.9509229958485799</v>
      </c>
      <c r="M495" s="2">
        <v>-3.0653022512256698E-3</v>
      </c>
      <c r="N495" s="1">
        <v>4.84111005294528E-2</v>
      </c>
      <c r="O495" s="1">
        <v>0.22002522702965799</v>
      </c>
      <c r="P495" s="1">
        <v>-1.83897047908623</v>
      </c>
      <c r="Q495" s="1">
        <v>0.49242424242424199</v>
      </c>
      <c r="R495" s="1">
        <v>103</v>
      </c>
      <c r="S495" s="1">
        <v>0.35998110250757398</v>
      </c>
      <c r="T495" s="1">
        <v>-4.8582270385906798E-3</v>
      </c>
      <c r="U495" s="1">
        <v>5.0152149907098903E-2</v>
      </c>
      <c r="V495" s="1">
        <v>0.22394675685773799</v>
      </c>
      <c r="W495" s="1">
        <v>-2.2344480089645402</v>
      </c>
      <c r="X495" s="1">
        <v>0.36893203883495101</v>
      </c>
      <c r="Y495" s="1">
        <v>111</v>
      </c>
      <c r="Z495" s="1">
        <v>1.6988892888334499</v>
      </c>
      <c r="AA495" s="1">
        <v>-5.5179717221212803E-3</v>
      </c>
      <c r="AB495" s="1">
        <v>5.5872055533854201E-2</v>
      </c>
      <c r="AC495" s="1">
        <v>0.236372704714089</v>
      </c>
      <c r="AD495" s="1">
        <v>-2.5912249973884198</v>
      </c>
      <c r="AE495" s="1">
        <v>0.40540540540540498</v>
      </c>
      <c r="AF495" s="1">
        <v>124</v>
      </c>
      <c r="AG495" s="1">
        <v>1.6120148095227</v>
      </c>
      <c r="AH495" s="1">
        <v>-2.3590517821061802E-3</v>
      </c>
      <c r="AI495" s="1">
        <v>4.2691194902697502E-2</v>
      </c>
      <c r="AJ495" s="1">
        <v>0.20661847667306399</v>
      </c>
      <c r="AK495" s="1">
        <v>-1.4157611927612299</v>
      </c>
      <c r="AL495" s="1">
        <v>0.46774193548387</v>
      </c>
      <c r="AM495" s="1">
        <v>61</v>
      </c>
      <c r="AN495" s="1">
        <v>1.66716118296353</v>
      </c>
      <c r="AO495" s="1">
        <v>-7.4753519655488502E-4</v>
      </c>
      <c r="AP495" s="1">
        <v>2.4700671236542401E-2</v>
      </c>
      <c r="AQ495" s="1">
        <v>0.15716447192843</v>
      </c>
      <c r="AR495" s="1">
        <v>-0.29013966343877701</v>
      </c>
      <c r="AS495" s="1">
        <v>0.47540983606557302</v>
      </c>
      <c r="AT495" s="1">
        <v>174</v>
      </c>
      <c r="AU495" s="1">
        <v>1.64374291539262</v>
      </c>
      <c r="AV495" s="1">
        <v>-4.9391818111883899E-3</v>
      </c>
      <c r="AW495" s="1">
        <v>7.3862579200009201E-2</v>
      </c>
      <c r="AX495" s="1">
        <v>0.27177670834714501</v>
      </c>
      <c r="AY495" s="1">
        <v>-3.1622196043710602</v>
      </c>
      <c r="AZ495" s="1">
        <v>0.42528735632183901</v>
      </c>
      <c r="BA495" s="1">
        <v>748</v>
      </c>
      <c r="BB495" s="1">
        <v>0</v>
      </c>
      <c r="BC495" s="1">
        <v>10.208128078817699</v>
      </c>
      <c r="BD495" s="1">
        <f t="shared" si="19"/>
        <v>-8.5643851634250794</v>
      </c>
      <c r="BE495" s="1">
        <f t="shared" si="20"/>
        <v>-8.5961132692949995</v>
      </c>
      <c r="BF495">
        <f>VLOOKUP($B495,vols!$A$1:$E$506,4,0)</f>
        <v>65</v>
      </c>
      <c r="BG495">
        <f>VLOOKUP($B495,vols!$A$1:$E$506,5,0)</f>
        <v>72</v>
      </c>
    </row>
    <row r="496" spans="1:59" hidden="1" x14ac:dyDescent="0.15">
      <c r="A496">
        <v>338</v>
      </c>
      <c r="B496" t="s">
        <v>391</v>
      </c>
      <c r="D496" s="1">
        <v>232</v>
      </c>
      <c r="E496" s="1">
        <v>2.5100065845920301</v>
      </c>
      <c r="F496" s="1">
        <v>-4.0066551889215299E-3</v>
      </c>
      <c r="G496" s="1">
        <v>8.8261129574427694E-2</v>
      </c>
      <c r="H496" s="1">
        <v>0.29708774726404902</v>
      </c>
      <c r="I496" s="1">
        <v>-3.1288533855407499</v>
      </c>
      <c r="J496" s="1">
        <v>0.43534482758620602</v>
      </c>
      <c r="K496" s="1">
        <v>130</v>
      </c>
      <c r="L496" s="1">
        <v>2.5188304493656202</v>
      </c>
      <c r="M496" s="2">
        <v>-2.2338993686456198E-3</v>
      </c>
      <c r="N496" s="1">
        <v>3.8175400914550003E-2</v>
      </c>
      <c r="O496" s="1">
        <v>0.19538526278752399</v>
      </c>
      <c r="P496" s="1">
        <v>-1.4863296943727999</v>
      </c>
      <c r="Q496" s="1">
        <v>0.492307692307692</v>
      </c>
      <c r="R496" s="1">
        <v>102</v>
      </c>
      <c r="S496" s="1">
        <v>-8.8238647735921893E-3</v>
      </c>
      <c r="T496" s="1">
        <v>-6.2660498618222196E-3</v>
      </c>
      <c r="U496" s="1">
        <v>5.0085728659877697E-2</v>
      </c>
      <c r="V496" s="1">
        <v>0.22379841076262699</v>
      </c>
      <c r="W496" s="1">
        <v>-2.85586069949249</v>
      </c>
      <c r="X496" s="1">
        <v>0.36274509803921501</v>
      </c>
      <c r="Y496" s="1">
        <v>112</v>
      </c>
      <c r="Z496" s="1">
        <v>1.13176384004818</v>
      </c>
      <c r="AA496" s="1">
        <v>-4.9818449009858597E-3</v>
      </c>
      <c r="AB496" s="1">
        <v>6.2074214597282601E-2</v>
      </c>
      <c r="AC496" s="1">
        <v>0.24914697388746701</v>
      </c>
      <c r="AD496" s="1">
        <v>-2.2395079506863</v>
      </c>
      <c r="AE496" s="1">
        <v>0.41071428571428498</v>
      </c>
      <c r="AF496" s="1">
        <v>120</v>
      </c>
      <c r="AG496" s="1">
        <v>1.3782427445438401</v>
      </c>
      <c r="AH496" s="1">
        <v>-3.0964781243281699E-3</v>
      </c>
      <c r="AI496" s="1">
        <v>2.61869149771451E-2</v>
      </c>
      <c r="AJ496" s="1">
        <v>0.16182371574384599</v>
      </c>
      <c r="AK496" s="1">
        <v>-2.29618615053653</v>
      </c>
      <c r="AL496" s="1">
        <v>0.45833333333333298</v>
      </c>
      <c r="AM496" s="1">
        <v>66</v>
      </c>
      <c r="AN496" s="1">
        <v>0.94669935183020804</v>
      </c>
      <c r="AO496" s="1">
        <v>-3.23299324717194E-3</v>
      </c>
      <c r="AP496" s="1">
        <v>2.26006248247521E-2</v>
      </c>
      <c r="AQ496" s="1">
        <v>0.150335041905578</v>
      </c>
      <c r="AR496" s="1">
        <v>-1.41934675780623</v>
      </c>
      <c r="AS496" s="1">
        <v>0.42424242424242398</v>
      </c>
      <c r="AT496" s="1">
        <v>166</v>
      </c>
      <c r="AU496" s="1">
        <v>1.56330723276182</v>
      </c>
      <c r="AV496" s="1">
        <v>-4.3142557199785997E-3</v>
      </c>
      <c r="AW496" s="1">
        <v>6.5660504749675594E-2</v>
      </c>
      <c r="AX496" s="1">
        <v>0.25624305795411401</v>
      </c>
      <c r="AY496" s="1">
        <v>-2.7948716161695701</v>
      </c>
      <c r="AZ496" s="1">
        <v>0.43975903614457801</v>
      </c>
      <c r="BA496" s="1">
        <v>742</v>
      </c>
      <c r="BB496" s="1">
        <v>0</v>
      </c>
      <c r="BC496" s="1">
        <v>11.4493023255813</v>
      </c>
      <c r="BD496" s="1">
        <f t="shared" si="19"/>
        <v>-9.8859950928194795</v>
      </c>
      <c r="BE496" s="1">
        <f t="shared" si="20"/>
        <v>-10.07105958103746</v>
      </c>
      <c r="BF496">
        <f>VLOOKUP($B496,vols!$A$1:$E$506,4,0)</f>
        <v>292</v>
      </c>
      <c r="BG496">
        <f>VLOOKUP($B496,vols!$A$1:$E$506,5,0)</f>
        <v>357</v>
      </c>
    </row>
    <row r="497" spans="1:59" hidden="1" x14ac:dyDescent="0.15">
      <c r="A497">
        <v>22</v>
      </c>
      <c r="B497" t="s">
        <v>75</v>
      </c>
      <c r="D497" s="1">
        <v>217</v>
      </c>
      <c r="E497" s="1">
        <v>5.21</v>
      </c>
      <c r="F497" s="1">
        <v>0</v>
      </c>
      <c r="G497" s="1">
        <v>0.12</v>
      </c>
      <c r="H497" s="1">
        <v>0.35</v>
      </c>
      <c r="I497" s="1">
        <v>-0.42</v>
      </c>
      <c r="J497" s="1">
        <v>0.51</v>
      </c>
      <c r="K497" s="1">
        <v>121</v>
      </c>
      <c r="L497" s="1">
        <v>3.91</v>
      </c>
      <c r="M497" s="2">
        <v>0</v>
      </c>
      <c r="N497" s="1">
        <v>0.05</v>
      </c>
      <c r="O497" s="1">
        <v>0.22</v>
      </c>
      <c r="P497" s="1">
        <v>0.2</v>
      </c>
      <c r="Q497" s="1">
        <v>0.56999999999999995</v>
      </c>
      <c r="R497" s="1">
        <v>96</v>
      </c>
      <c r="S497" s="1">
        <v>1.3</v>
      </c>
      <c r="T497" s="1">
        <v>0</v>
      </c>
      <c r="U497" s="1">
        <v>0.08</v>
      </c>
      <c r="V497" s="1">
        <v>0.28000000000000003</v>
      </c>
      <c r="W497" s="1">
        <v>-0.69</v>
      </c>
      <c r="X497" s="1">
        <v>0.44</v>
      </c>
      <c r="Y497" s="1">
        <v>101</v>
      </c>
      <c r="Z497" s="1">
        <v>1.98</v>
      </c>
      <c r="AA497" s="1">
        <v>0</v>
      </c>
      <c r="AB497" s="1">
        <v>0.05</v>
      </c>
      <c r="AC497" s="1">
        <v>0.23</v>
      </c>
      <c r="AD497" s="1">
        <v>-0.04</v>
      </c>
      <c r="AE497" s="1">
        <v>0.51</v>
      </c>
      <c r="AF497" s="1">
        <v>116</v>
      </c>
      <c r="AG497" s="1">
        <v>3.23</v>
      </c>
      <c r="AH497" s="1">
        <v>0</v>
      </c>
      <c r="AI497" s="1">
        <v>7.0000000000000007E-2</v>
      </c>
      <c r="AJ497" s="1">
        <v>0.27</v>
      </c>
      <c r="AK497" s="1">
        <v>-0.52</v>
      </c>
      <c r="AL497" s="1">
        <v>0.51</v>
      </c>
      <c r="AM497" s="1">
        <v>73</v>
      </c>
      <c r="AN497" s="1">
        <v>1.4</v>
      </c>
      <c r="AO497" s="1">
        <v>0</v>
      </c>
      <c r="AP497" s="1">
        <v>0.05</v>
      </c>
      <c r="AQ497" s="1">
        <v>0.23</v>
      </c>
      <c r="AR497" s="1">
        <v>-0.99</v>
      </c>
      <c r="AS497" s="1">
        <v>0.48</v>
      </c>
      <c r="AT497" s="1">
        <v>144</v>
      </c>
      <c r="AU497" s="1">
        <v>3.81</v>
      </c>
      <c r="AV497" s="1">
        <v>0</v>
      </c>
      <c r="AW497" s="1">
        <v>7.0000000000000007E-2</v>
      </c>
      <c r="AX497" s="1">
        <v>0.27</v>
      </c>
      <c r="AY497" s="1">
        <v>0.28999999999999998</v>
      </c>
      <c r="AZ497" s="1">
        <v>0.53</v>
      </c>
      <c r="BA497" s="1">
        <v>728</v>
      </c>
      <c r="BB497" s="1">
        <v>0</v>
      </c>
      <c r="BC497" s="1">
        <v>14.018662519440101</v>
      </c>
      <c r="BD497" s="1">
        <f t="shared" si="19"/>
        <v>-10.2086625194401</v>
      </c>
      <c r="BE497" s="1">
        <f t="shared" si="20"/>
        <v>-10.7886625194401</v>
      </c>
      <c r="BF497">
        <f>VLOOKUP($B497,vols!$A$1:$E$506,4,0)</f>
        <v>91</v>
      </c>
      <c r="BG497">
        <f>VLOOKUP($B497,vols!$A$1:$E$506,5,0)</f>
        <v>108</v>
      </c>
    </row>
    <row r="498" spans="1:59" hidden="1" x14ac:dyDescent="0.15">
      <c r="A498">
        <v>87</v>
      </c>
      <c r="B498" t="s">
        <v>140</v>
      </c>
      <c r="D498" s="1">
        <v>238</v>
      </c>
      <c r="E498" s="1">
        <v>2.5670083873675602</v>
      </c>
      <c r="F498" s="1">
        <v>-2.5711100050348598E-3</v>
      </c>
      <c r="G498" s="1">
        <v>8.0265816074221397E-2</v>
      </c>
      <c r="H498" s="1">
        <v>0.28331222365831898</v>
      </c>
      <c r="I498" s="1">
        <v>-2.15989332650995</v>
      </c>
      <c r="J498" s="1">
        <v>0.45378151260504201</v>
      </c>
      <c r="K498" s="1">
        <v>129</v>
      </c>
      <c r="L498" s="1">
        <v>2.8737375074281299</v>
      </c>
      <c r="M498" s="2">
        <v>-7.49428588334766E-4</v>
      </c>
      <c r="N498" s="1">
        <v>3.7195369714877101E-2</v>
      </c>
      <c r="O498" s="1">
        <v>0.19286101139130499</v>
      </c>
      <c r="P498" s="1">
        <v>-0.50127440065650897</v>
      </c>
      <c r="Q498" s="1">
        <v>0.55038759689922401</v>
      </c>
      <c r="R498" s="1">
        <v>109</v>
      </c>
      <c r="S498" s="1">
        <v>-0.30672912006057002</v>
      </c>
      <c r="T498" s="1">
        <v>-4.7270448926891098E-3</v>
      </c>
      <c r="U498" s="1">
        <v>4.3070446359344199E-2</v>
      </c>
      <c r="V498" s="1">
        <v>0.20753420527552599</v>
      </c>
      <c r="W498" s="1">
        <v>-2.48271311526242</v>
      </c>
      <c r="X498" s="1">
        <v>0.33944954128440302</v>
      </c>
      <c r="Y498" s="1">
        <v>113</v>
      </c>
      <c r="Z498" s="1">
        <v>1.8926838940856301</v>
      </c>
      <c r="AA498" s="1">
        <v>-1.75828194062891E-3</v>
      </c>
      <c r="AB498" s="1">
        <v>5.7546379097053797E-2</v>
      </c>
      <c r="AC498" s="1">
        <v>0.23988826377514499</v>
      </c>
      <c r="AD498" s="1">
        <v>-0.82824335031788698</v>
      </c>
      <c r="AE498" s="1">
        <v>0.49557522123893799</v>
      </c>
      <c r="AF498" s="1">
        <v>125</v>
      </c>
      <c r="AG498" s="1">
        <v>0.67432449328192501</v>
      </c>
      <c r="AH498" s="1">
        <v>-3.30590657525784E-3</v>
      </c>
      <c r="AI498" s="1">
        <v>2.2719436977167499E-2</v>
      </c>
      <c r="AJ498" s="1">
        <v>0.150729681805434</v>
      </c>
      <c r="AK498" s="1">
        <v>-2.7415855786164798</v>
      </c>
      <c r="AL498" s="1">
        <v>0.41599999999999998</v>
      </c>
      <c r="AM498" s="1">
        <v>75</v>
      </c>
      <c r="AN498" s="1">
        <v>0.60210107063443796</v>
      </c>
      <c r="AO498" s="1">
        <v>-1.58460568569377E-3</v>
      </c>
      <c r="AP498" s="1">
        <v>2.9867698209276101E-2</v>
      </c>
      <c r="AQ498" s="1">
        <v>0.172822736378279</v>
      </c>
      <c r="AR498" s="1">
        <v>-0.68767240305060895</v>
      </c>
      <c r="AS498" s="1">
        <v>0.45333333333333298</v>
      </c>
      <c r="AT498" s="1">
        <v>163</v>
      </c>
      <c r="AU498" s="1">
        <v>1.9649073167331199</v>
      </c>
      <c r="AV498" s="1">
        <v>-3.0250230354065301E-3</v>
      </c>
      <c r="AW498" s="1">
        <v>5.0398117864945198E-2</v>
      </c>
      <c r="AX498" s="1">
        <v>0.22449525131936501</v>
      </c>
      <c r="AY498" s="1">
        <v>-2.19638835063737</v>
      </c>
      <c r="AZ498" s="1">
        <v>0.45398773006134902</v>
      </c>
      <c r="BA498" s="1">
        <v>782</v>
      </c>
      <c r="BB498" s="1">
        <v>0</v>
      </c>
      <c r="BC498" s="1">
        <v>12.539619651347</v>
      </c>
      <c r="BD498" s="1">
        <f t="shared" si="19"/>
        <v>-10.57471233461388</v>
      </c>
      <c r="BE498" s="1">
        <f t="shared" si="20"/>
        <v>-11.865295158065074</v>
      </c>
      <c r="BF498">
        <f>VLOOKUP($B498,vols!$A$1:$E$506,4,0)</f>
        <v>405</v>
      </c>
      <c r="BG498">
        <f>VLOOKUP($B498,vols!$A$1:$E$506,5,0)</f>
        <v>394</v>
      </c>
    </row>
    <row r="499" spans="1:59" hidden="1" x14ac:dyDescent="0.15">
      <c r="A499">
        <v>406</v>
      </c>
      <c r="B499" t="s">
        <v>459</v>
      </c>
      <c r="D499" s="1">
        <v>250</v>
      </c>
      <c r="E499" s="1">
        <v>1.41582434803215</v>
      </c>
      <c r="F499" s="1">
        <v>-4.2690133554919496E-3</v>
      </c>
      <c r="G499" s="1">
        <v>6.6897710277161904E-2</v>
      </c>
      <c r="H499" s="1">
        <v>0.258645916799708</v>
      </c>
      <c r="I499" s="1">
        <v>-4.1263104095296796</v>
      </c>
      <c r="J499" s="1">
        <v>0.40400000000000003</v>
      </c>
      <c r="K499" s="1">
        <v>140</v>
      </c>
      <c r="L499" s="1">
        <v>2.01639878146971</v>
      </c>
      <c r="M499" s="2">
        <v>-3.4731489362848098E-3</v>
      </c>
      <c r="N499" s="1">
        <v>3.7570297107626903E-2</v>
      </c>
      <c r="O499" s="1">
        <v>0.19383058867894601</v>
      </c>
      <c r="P499" s="1">
        <v>-2.50858677360395</v>
      </c>
      <c r="Q499" s="1">
        <v>0.48571428571428499</v>
      </c>
      <c r="R499" s="1">
        <v>110</v>
      </c>
      <c r="S499" s="1">
        <v>-0.60057443343755901</v>
      </c>
      <c r="T499" s="1">
        <v>-5.2819317072101196E-3</v>
      </c>
      <c r="U499" s="1">
        <v>2.93274131695349E-2</v>
      </c>
      <c r="V499" s="1">
        <v>0.17125248368866</v>
      </c>
      <c r="W499" s="1">
        <v>-3.3927244456752002</v>
      </c>
      <c r="X499" s="1">
        <v>0.3</v>
      </c>
      <c r="Y499" s="1">
        <v>123</v>
      </c>
      <c r="Z499" s="1">
        <v>0.43965438849581301</v>
      </c>
      <c r="AA499" s="1">
        <v>-3.9774333207774999E-3</v>
      </c>
      <c r="AB499" s="1">
        <v>3.9801239230691697E-2</v>
      </c>
      <c r="AC499" s="1">
        <v>0.19950247925951101</v>
      </c>
      <c r="AD499" s="1">
        <v>-2.4522216479287602</v>
      </c>
      <c r="AE499" s="1">
        <v>0.39837398373983701</v>
      </c>
      <c r="AF499" s="1">
        <v>127</v>
      </c>
      <c r="AG499" s="1">
        <v>0.97616995953633801</v>
      </c>
      <c r="AH499" s="1">
        <v>-4.55140976706578E-3</v>
      </c>
      <c r="AI499" s="1">
        <v>2.70964710464702E-2</v>
      </c>
      <c r="AJ499" s="1">
        <v>0.16461005754956201</v>
      </c>
      <c r="AK499" s="1">
        <v>-3.5115050017117899</v>
      </c>
      <c r="AL499" s="1">
        <v>0.40944881889763701</v>
      </c>
      <c r="AM499" s="1">
        <v>61</v>
      </c>
      <c r="AN499" s="1">
        <v>-0.348557590669752</v>
      </c>
      <c r="AO499" s="1">
        <v>-6.9749255523142498E-3</v>
      </c>
      <c r="AP499" s="1">
        <v>1.24586943017605E-2</v>
      </c>
      <c r="AQ499" s="1">
        <v>0.111618521320435</v>
      </c>
      <c r="AR499" s="1">
        <v>-3.8118266902114302</v>
      </c>
      <c r="AS499" s="1">
        <v>0.32786885245901598</v>
      </c>
      <c r="AT499" s="1">
        <v>189</v>
      </c>
      <c r="AU499" s="1">
        <v>1.7643819387019</v>
      </c>
      <c r="AV499" s="1">
        <v>-3.39567661471861E-3</v>
      </c>
      <c r="AW499" s="1">
        <v>5.4439015975401399E-2</v>
      </c>
      <c r="AX499" s="1">
        <v>0.23332170060969701</v>
      </c>
      <c r="AY499" s="1">
        <v>-2.7506351895462799</v>
      </c>
      <c r="AZ499" s="1">
        <v>0.42857142857142799</v>
      </c>
      <c r="BA499" s="1">
        <v>751</v>
      </c>
      <c r="BB499" s="1">
        <v>0</v>
      </c>
      <c r="BC499" s="1">
        <v>13.102882703777301</v>
      </c>
      <c r="BD499" s="1">
        <f t="shared" si="19"/>
        <v>-11.3385007650754</v>
      </c>
      <c r="BE499" s="1">
        <f t="shared" si="20"/>
        <v>-12.126712744240962</v>
      </c>
      <c r="BF499">
        <f>VLOOKUP($B499,vols!$A$1:$E$506,4,0)</f>
        <v>313</v>
      </c>
      <c r="BG499">
        <f>VLOOKUP($B499,vols!$A$1:$E$506,5,0)</f>
        <v>319</v>
      </c>
    </row>
    <row r="500" spans="1:59" hidden="1" x14ac:dyDescent="0.15">
      <c r="A500">
        <v>16</v>
      </c>
      <c r="B500" t="s">
        <v>69</v>
      </c>
      <c r="D500" s="1">
        <v>246</v>
      </c>
      <c r="E500" s="1">
        <v>2.86</v>
      </c>
      <c r="F500" s="1">
        <v>0</v>
      </c>
      <c r="G500" s="1">
        <v>0.12</v>
      </c>
      <c r="H500" s="1">
        <v>0.35</v>
      </c>
      <c r="I500" s="1">
        <v>-1.68</v>
      </c>
      <c r="J500" s="1">
        <v>0.48</v>
      </c>
      <c r="K500" s="1">
        <v>136</v>
      </c>
      <c r="L500" s="1">
        <v>2.89</v>
      </c>
      <c r="M500" s="2">
        <v>0</v>
      </c>
      <c r="N500" s="1">
        <v>0.06</v>
      </c>
      <c r="O500" s="1">
        <v>0.25</v>
      </c>
      <c r="P500" s="1">
        <v>-0.19</v>
      </c>
      <c r="Q500" s="1">
        <v>0.56000000000000005</v>
      </c>
      <c r="R500" s="1">
        <v>110</v>
      </c>
      <c r="S500" s="1">
        <v>-0.03</v>
      </c>
      <c r="T500" s="1">
        <v>0</v>
      </c>
      <c r="U500" s="1">
        <v>0.06</v>
      </c>
      <c r="V500" s="1">
        <v>0.25</v>
      </c>
      <c r="W500" s="1">
        <v>-2.2000000000000002</v>
      </c>
      <c r="X500" s="1">
        <v>0.37</v>
      </c>
      <c r="Y500" s="1">
        <v>120</v>
      </c>
      <c r="Z500" s="1">
        <v>1.39</v>
      </c>
      <c r="AA500" s="1">
        <v>0</v>
      </c>
      <c r="AB500" s="1">
        <v>0.06</v>
      </c>
      <c r="AC500" s="1">
        <v>0.25</v>
      </c>
      <c r="AD500" s="1">
        <v>-1.56</v>
      </c>
      <c r="AE500" s="1">
        <v>0.48</v>
      </c>
      <c r="AF500" s="1">
        <v>126</v>
      </c>
      <c r="AG500" s="1">
        <v>1.46</v>
      </c>
      <c r="AH500" s="1">
        <v>0</v>
      </c>
      <c r="AI500" s="1">
        <v>0.06</v>
      </c>
      <c r="AJ500" s="1">
        <v>0.24</v>
      </c>
      <c r="AK500" s="1">
        <v>-0.81</v>
      </c>
      <c r="AL500" s="1">
        <v>0.48</v>
      </c>
      <c r="AM500" s="1">
        <v>64</v>
      </c>
      <c r="AN500" s="1">
        <v>0.31</v>
      </c>
      <c r="AO500" s="1">
        <v>0</v>
      </c>
      <c r="AP500" s="1">
        <v>0.03</v>
      </c>
      <c r="AQ500" s="1">
        <v>0.17</v>
      </c>
      <c r="AR500" s="1">
        <v>-0.54</v>
      </c>
      <c r="AS500" s="1">
        <v>0.45</v>
      </c>
      <c r="AT500" s="1">
        <v>182</v>
      </c>
      <c r="AU500" s="1">
        <v>2.5499999999999998</v>
      </c>
      <c r="AV500" s="1">
        <v>0</v>
      </c>
      <c r="AW500" s="1">
        <v>0.09</v>
      </c>
      <c r="AX500" s="1">
        <v>0.3</v>
      </c>
      <c r="AY500" s="1">
        <v>-1.63</v>
      </c>
      <c r="AZ500" s="1">
        <v>0.48</v>
      </c>
      <c r="BA500" s="1">
        <v>778</v>
      </c>
      <c r="BB500" s="1">
        <v>0</v>
      </c>
      <c r="BC500" s="1">
        <v>14.989932885906001</v>
      </c>
      <c r="BD500" s="1">
        <f t="shared" si="19"/>
        <v>-12.439932885906</v>
      </c>
      <c r="BE500" s="1">
        <f t="shared" si="20"/>
        <v>-13.529932885906</v>
      </c>
      <c r="BF500">
        <f>VLOOKUP($B500,vols!$A$1:$E$506,4,0)</f>
        <v>504</v>
      </c>
      <c r="BG500">
        <f>VLOOKUP($B500,vols!$A$1:$E$506,5,0)</f>
        <v>192</v>
      </c>
    </row>
    <row r="501" spans="1:59" hidden="1" x14ac:dyDescent="0.15">
      <c r="A501">
        <v>360</v>
      </c>
      <c r="B501" t="s">
        <v>413</v>
      </c>
      <c r="D501" s="1">
        <v>233</v>
      </c>
      <c r="E501" s="1">
        <v>5.81727647315713</v>
      </c>
      <c r="F501" s="1">
        <v>-2.1836350655262799E-3</v>
      </c>
      <c r="G501" s="1">
        <v>0.162679838349474</v>
      </c>
      <c r="H501" s="1">
        <v>0.40333588775296703</v>
      </c>
      <c r="I501" s="1">
        <v>-1.2614473090954901</v>
      </c>
      <c r="J501" s="1">
        <v>0.48927038626609398</v>
      </c>
      <c r="K501" s="1">
        <v>131</v>
      </c>
      <c r="L501" s="1">
        <v>4.4638629471545501</v>
      </c>
      <c r="M501" s="2">
        <v>-2.5392672223005499E-3</v>
      </c>
      <c r="N501" s="1">
        <v>6.4391283078261294E-2</v>
      </c>
      <c r="O501" s="1">
        <v>0.25375437548594298</v>
      </c>
      <c r="P501" s="1">
        <v>-1.3108897353369899</v>
      </c>
      <c r="Q501" s="1">
        <v>0.51145038167938905</v>
      </c>
      <c r="R501" s="1">
        <v>102</v>
      </c>
      <c r="S501" s="1">
        <v>1.3534135260025799</v>
      </c>
      <c r="T501" s="1">
        <v>-1.7268918053553999E-3</v>
      </c>
      <c r="U501" s="1">
        <v>9.8288555271212705E-2</v>
      </c>
      <c r="V501" s="1">
        <v>0.31351005609264299</v>
      </c>
      <c r="W501" s="1">
        <v>-0.56184151265055504</v>
      </c>
      <c r="X501" s="1">
        <v>0.46078431372549</v>
      </c>
      <c r="Y501" s="1">
        <v>112</v>
      </c>
      <c r="Z501" s="1">
        <v>2.84976947460523</v>
      </c>
      <c r="AA501" s="1">
        <v>-7.79132680119817E-4</v>
      </c>
      <c r="AB501" s="1">
        <v>5.7687969633489003E-2</v>
      </c>
      <c r="AC501" s="1">
        <v>0.24018320014832201</v>
      </c>
      <c r="AD501" s="1">
        <v>-0.36331791782077699</v>
      </c>
      <c r="AE501" s="1">
        <v>0.51785714285714202</v>
      </c>
      <c r="AF501" s="1">
        <v>121</v>
      </c>
      <c r="AG501" s="1">
        <v>2.9675069985518898</v>
      </c>
      <c r="AH501" s="1">
        <v>-3.4836703313570602E-3</v>
      </c>
      <c r="AI501" s="1">
        <v>0.104991868715985</v>
      </c>
      <c r="AJ501" s="1">
        <v>0.32402448783384402</v>
      </c>
      <c r="AK501" s="1">
        <v>-1.3009020179683299</v>
      </c>
      <c r="AL501" s="1">
        <v>0.46280991735537103</v>
      </c>
      <c r="AM501" s="1">
        <v>69</v>
      </c>
      <c r="AN501" s="1">
        <v>1.8849842632568601</v>
      </c>
      <c r="AO501" s="1">
        <v>-1.5605009299929601E-3</v>
      </c>
      <c r="AP501" s="1">
        <v>4.7034304407182599E-2</v>
      </c>
      <c r="AQ501" s="1">
        <v>0.21687393667101301</v>
      </c>
      <c r="AR501" s="1">
        <v>-0.49648457450583899</v>
      </c>
      <c r="AS501" s="1">
        <v>0.52173913043478204</v>
      </c>
      <c r="AT501" s="1">
        <v>164</v>
      </c>
      <c r="AU501" s="1">
        <v>3.93229220990027</v>
      </c>
      <c r="AV501" s="1">
        <v>-2.4458073542567601E-3</v>
      </c>
      <c r="AW501" s="1">
        <v>0.115645533942291</v>
      </c>
      <c r="AX501" s="1">
        <v>0.34006695508721702</v>
      </c>
      <c r="AY501" s="1">
        <v>-1.1795100938144201</v>
      </c>
      <c r="AZ501" s="1">
        <v>0.47560975609756001</v>
      </c>
      <c r="BA501" s="1">
        <v>785</v>
      </c>
      <c r="BB501" s="1">
        <v>0</v>
      </c>
      <c r="BC501" s="1">
        <v>17.118483412322199</v>
      </c>
      <c r="BD501" s="1">
        <f t="shared" si="19"/>
        <v>-13.186191202421929</v>
      </c>
      <c r="BE501" s="1">
        <f t="shared" si="20"/>
        <v>-14.150976413770309</v>
      </c>
      <c r="BF501">
        <f>VLOOKUP($B501,vols!$A$1:$E$506,4,0)</f>
        <v>89</v>
      </c>
      <c r="BG501">
        <f>VLOOKUP($B501,vols!$A$1:$E$506,5,0)</f>
        <v>67</v>
      </c>
    </row>
    <row r="502" spans="1:59" hidden="1" x14ac:dyDescent="0.15">
      <c r="A502">
        <v>469</v>
      </c>
      <c r="B502" t="s">
        <v>522</v>
      </c>
      <c r="D502" s="1">
        <v>243</v>
      </c>
      <c r="E502" s="1">
        <v>3.26480860316323</v>
      </c>
      <c r="F502" s="1">
        <v>-2.2384895338248799E-3</v>
      </c>
      <c r="G502" s="1">
        <v>0.157377816395218</v>
      </c>
      <c r="H502" s="1">
        <v>0.39670872992060302</v>
      </c>
      <c r="I502" s="1">
        <v>-1.3711645741406</v>
      </c>
      <c r="J502" s="1">
        <v>0.47325102880658398</v>
      </c>
      <c r="K502" s="1">
        <v>141</v>
      </c>
      <c r="L502" s="1">
        <v>2.86141304059423</v>
      </c>
      <c r="M502" s="2">
        <v>-2.4066522042283599E-3</v>
      </c>
      <c r="N502" s="1">
        <v>6.9763994714512195E-2</v>
      </c>
      <c r="O502" s="1">
        <v>0.26412874647510798</v>
      </c>
      <c r="P502" s="1">
        <v>-1.28474452449718</v>
      </c>
      <c r="Q502" s="1">
        <v>0.53191489361702105</v>
      </c>
      <c r="R502" s="1">
        <v>102</v>
      </c>
      <c r="S502" s="1">
        <v>0.40339556256899201</v>
      </c>
      <c r="T502" s="1">
        <v>-2.0060293717965301E-3</v>
      </c>
      <c r="U502" s="1">
        <v>8.7613821680706402E-2</v>
      </c>
      <c r="V502" s="1">
        <v>0.29599632038372697</v>
      </c>
      <c r="W502" s="1">
        <v>-0.69127547145851298</v>
      </c>
      <c r="X502" s="1">
        <v>0.39215686274509798</v>
      </c>
      <c r="Y502" s="1">
        <v>122</v>
      </c>
      <c r="Z502" s="1">
        <v>2.0266957825174599</v>
      </c>
      <c r="AA502" s="1">
        <v>-1.7068477263813299E-3</v>
      </c>
      <c r="AB502" s="1">
        <v>6.6526392058374198E-2</v>
      </c>
      <c r="AC502" s="1">
        <v>0.25792710609467601</v>
      </c>
      <c r="AD502" s="1">
        <v>-0.80734214317934605</v>
      </c>
      <c r="AE502" s="1">
        <v>0.45901639344262202</v>
      </c>
      <c r="AF502" s="1">
        <v>121</v>
      </c>
      <c r="AG502" s="1">
        <v>1.2381128206457599</v>
      </c>
      <c r="AH502" s="1">
        <v>-2.7745250752142501E-3</v>
      </c>
      <c r="AI502" s="1">
        <v>9.0851424336844303E-2</v>
      </c>
      <c r="AJ502" s="1">
        <v>0.30141570021623598</v>
      </c>
      <c r="AK502" s="1">
        <v>-1.11380241261513</v>
      </c>
      <c r="AL502" s="1">
        <v>0.48760330578512301</v>
      </c>
      <c r="AM502" s="1">
        <v>67</v>
      </c>
      <c r="AN502" s="1">
        <v>0.15972393880705099</v>
      </c>
      <c r="AO502" s="1">
        <v>-3.1655174548819898E-3</v>
      </c>
      <c r="AP502" s="1">
        <v>3.5597896815855297E-2</v>
      </c>
      <c r="AQ502" s="1">
        <v>0.188674049131976</v>
      </c>
      <c r="AR502" s="1">
        <v>-1.12410620566445</v>
      </c>
      <c r="AS502" s="1">
        <v>0.38805970149253699</v>
      </c>
      <c r="AT502" s="1">
        <v>176</v>
      </c>
      <c r="AU502" s="1">
        <v>3.10508466435618</v>
      </c>
      <c r="AV502" s="1">
        <v>-1.88558685933155E-3</v>
      </c>
      <c r="AW502" s="1">
        <v>0.121779919579363</v>
      </c>
      <c r="AX502" s="1">
        <v>0.34896979751744001</v>
      </c>
      <c r="AY502" s="1">
        <v>-0.95097996904951998</v>
      </c>
      <c r="AZ502" s="1">
        <v>0.50568181818181801</v>
      </c>
      <c r="BA502" s="1">
        <v>769</v>
      </c>
      <c r="BB502" s="1">
        <v>0</v>
      </c>
      <c r="BC502" s="1">
        <v>16.442499999999999</v>
      </c>
      <c r="BD502" s="1">
        <f t="shared" si="19"/>
        <v>-13.337415335643819</v>
      </c>
      <c r="BE502" s="1">
        <f t="shared" si="20"/>
        <v>-15.204387179354239</v>
      </c>
      <c r="BF502">
        <f>VLOOKUP($B502,vols!$A$1:$E$506,4,0)</f>
        <v>390</v>
      </c>
      <c r="BG502">
        <f>VLOOKUP($B502,vols!$A$1:$E$506,5,0)</f>
        <v>310</v>
      </c>
    </row>
    <row r="503" spans="1:59" hidden="1" x14ac:dyDescent="0.15">
      <c r="A503">
        <v>88</v>
      </c>
      <c r="B503" t="s">
        <v>141</v>
      </c>
      <c r="D503" s="1">
        <v>225</v>
      </c>
      <c r="E503" s="1">
        <v>7.4706879372785098</v>
      </c>
      <c r="F503" s="1">
        <v>-1.28675174537178E-3</v>
      </c>
      <c r="G503" s="1">
        <v>0.191785165339387</v>
      </c>
      <c r="H503" s="1">
        <v>0.43793283199525801</v>
      </c>
      <c r="I503" s="1">
        <v>-0.66110399028448696</v>
      </c>
      <c r="J503" s="1">
        <v>0.52</v>
      </c>
      <c r="K503" s="1">
        <v>126</v>
      </c>
      <c r="L503" s="1">
        <v>5.5026816933981504</v>
      </c>
      <c r="M503" s="2">
        <v>-8.7136457635346597E-5</v>
      </c>
      <c r="N503" s="1">
        <v>0.116365604252718</v>
      </c>
      <c r="O503" s="1">
        <v>0.34112403059989499</v>
      </c>
      <c r="P503" s="1">
        <v>-3.2185342213346298E-2</v>
      </c>
      <c r="Q503" s="1">
        <v>0.54761904761904701</v>
      </c>
      <c r="R503" s="1">
        <v>99</v>
      </c>
      <c r="S503" s="1">
        <v>1.9680062438803601</v>
      </c>
      <c r="T503" s="1">
        <v>-2.81353483885452E-3</v>
      </c>
      <c r="U503" s="1">
        <v>7.5419561086669196E-2</v>
      </c>
      <c r="V503" s="1">
        <v>0.27462622068307502</v>
      </c>
      <c r="W503" s="1">
        <v>-1.0142511095764499</v>
      </c>
      <c r="X503" s="1">
        <v>0.48484848484848397</v>
      </c>
      <c r="Y503" s="1">
        <v>107</v>
      </c>
      <c r="Z503" s="1">
        <v>4.9269144157893097</v>
      </c>
      <c r="AA503" s="1">
        <v>-1.2134336313857101E-4</v>
      </c>
      <c r="AB503" s="1">
        <v>0.12516546380210999</v>
      </c>
      <c r="AC503" s="1">
        <v>0.35378731436006899</v>
      </c>
      <c r="AD503" s="1">
        <v>-3.6699280411769598E-2</v>
      </c>
      <c r="AE503" s="1">
        <v>0.57009345794392496</v>
      </c>
      <c r="AF503" s="1">
        <v>118</v>
      </c>
      <c r="AG503" s="1">
        <v>2.5437735214892001</v>
      </c>
      <c r="AH503" s="1">
        <v>-2.3435203631595198E-3</v>
      </c>
      <c r="AI503" s="1">
        <v>6.6619701537276699E-2</v>
      </c>
      <c r="AJ503" s="1">
        <v>0.25810792614190797</v>
      </c>
      <c r="AK503" s="1">
        <v>-1.07139446272093</v>
      </c>
      <c r="AL503" s="1">
        <v>0.47457627118644002</v>
      </c>
      <c r="AM503" s="1">
        <v>65</v>
      </c>
      <c r="AN503" s="1">
        <v>1.5339889378290099</v>
      </c>
      <c r="AO503" s="1">
        <v>-3.1899137218057501E-3</v>
      </c>
      <c r="AP503" s="1">
        <v>4.7754850574012402E-2</v>
      </c>
      <c r="AQ503" s="1">
        <v>0.218528832363174</v>
      </c>
      <c r="AR503" s="1">
        <v>-0.94881938312280301</v>
      </c>
      <c r="AS503" s="1">
        <v>0.53846153846153799</v>
      </c>
      <c r="AT503" s="1">
        <v>160</v>
      </c>
      <c r="AU503" s="1">
        <v>5.9366989994494999</v>
      </c>
      <c r="AV503" s="1">
        <v>-5.1359219244548403E-4</v>
      </c>
      <c r="AW503" s="1">
        <v>0.14403031476537501</v>
      </c>
      <c r="AX503" s="1">
        <v>0.37951326032877297</v>
      </c>
      <c r="AY503" s="1">
        <v>-0.21652669190027499</v>
      </c>
      <c r="AZ503" s="1">
        <v>0.51249999999999996</v>
      </c>
      <c r="BA503" s="1">
        <v>769</v>
      </c>
      <c r="BB503" s="1">
        <v>0</v>
      </c>
      <c r="BC503" s="1">
        <v>19.586666666666599</v>
      </c>
      <c r="BD503" s="1">
        <f t="shared" si="19"/>
        <v>-13.649967667217098</v>
      </c>
      <c r="BE503" s="1">
        <f t="shared" si="20"/>
        <v>-17.042893145177398</v>
      </c>
      <c r="BF503">
        <f>VLOOKUP($B503,vols!$A$1:$E$506,4,0)</f>
        <v>74</v>
      </c>
      <c r="BG503">
        <f>VLOOKUP($B503,vols!$A$1:$E$506,5,0)</f>
        <v>129</v>
      </c>
    </row>
    <row r="504" spans="1:59" hidden="1" x14ac:dyDescent="0.15">
      <c r="A504">
        <v>383</v>
      </c>
      <c r="B504" t="s">
        <v>436</v>
      </c>
      <c r="D504" s="1">
        <v>259</v>
      </c>
      <c r="E504" s="1">
        <v>0.43474381932290401</v>
      </c>
      <c r="F504" s="1">
        <v>-6.8209275159522497E-3</v>
      </c>
      <c r="G504" s="1">
        <v>0.20105497307185599</v>
      </c>
      <c r="H504" s="1">
        <v>0.44839153992003</v>
      </c>
      <c r="I504" s="1">
        <v>-3.9399053491212199</v>
      </c>
      <c r="J504" s="1">
        <v>0.39382239382239298</v>
      </c>
      <c r="K504" s="1">
        <v>140</v>
      </c>
      <c r="L504" s="1">
        <v>1.9738302272778001</v>
      </c>
      <c r="M504" s="2">
        <v>-5.0847875246056804E-3</v>
      </c>
      <c r="N504" s="1">
        <v>8.8767319328336702E-2</v>
      </c>
      <c r="O504" s="1">
        <v>0.297938448892278</v>
      </c>
      <c r="P504" s="1">
        <v>-2.38931986150661</v>
      </c>
      <c r="Q504" s="1">
        <v>0.42142857142857099</v>
      </c>
      <c r="R504" s="1">
        <v>119</v>
      </c>
      <c r="S504" s="1">
        <v>-1.5390864079549</v>
      </c>
      <c r="T504" s="1">
        <v>-8.86344515283056E-3</v>
      </c>
      <c r="U504" s="1">
        <v>0.112287653743519</v>
      </c>
      <c r="V504" s="1">
        <v>0.33509350000189397</v>
      </c>
      <c r="W504" s="1">
        <v>-3.1476288653192999</v>
      </c>
      <c r="X504" s="1">
        <v>0.36134453781512599</v>
      </c>
      <c r="Y504" s="1">
        <v>134</v>
      </c>
      <c r="Z504" s="1">
        <v>0.15718683697234201</v>
      </c>
      <c r="AA504" s="1">
        <v>-6.2743705374868801E-3</v>
      </c>
      <c r="AB504" s="1">
        <v>9.8529097694801004E-2</v>
      </c>
      <c r="AC504" s="1">
        <v>0.31389344958887</v>
      </c>
      <c r="AD504" s="1">
        <v>-2.6785065222751601</v>
      </c>
      <c r="AE504" s="1">
        <v>0.41044776119402898</v>
      </c>
      <c r="AF504" s="1">
        <v>125</v>
      </c>
      <c r="AG504" s="1">
        <v>0.27755698235056198</v>
      </c>
      <c r="AH504" s="1">
        <v>-7.4068365968671199E-3</v>
      </c>
      <c r="AI504" s="1">
        <v>0.102525875377055</v>
      </c>
      <c r="AJ504" s="1">
        <v>0.32019661987137699</v>
      </c>
      <c r="AK504" s="1">
        <v>-2.89151888917598</v>
      </c>
      <c r="AL504" s="1">
        <v>0.376</v>
      </c>
      <c r="AM504" s="1">
        <v>54</v>
      </c>
      <c r="AN504" s="1">
        <v>0.237464915545686</v>
      </c>
      <c r="AO504" s="1">
        <v>-9.7263775840630406E-3</v>
      </c>
      <c r="AP504" s="1">
        <v>2.98074594044971E-2</v>
      </c>
      <c r="AQ504" s="1">
        <v>0.17264836924945701</v>
      </c>
      <c r="AR504" s="1">
        <v>-3.0421624705907999</v>
      </c>
      <c r="AS504" s="1">
        <v>0.42592592592592499</v>
      </c>
      <c r="AT504" s="1">
        <v>205</v>
      </c>
      <c r="AU504" s="1">
        <v>0.19727890377721699</v>
      </c>
      <c r="AV504" s="1">
        <v>-6.0555894492303796E-3</v>
      </c>
      <c r="AW504" s="1">
        <v>0.17124751366735899</v>
      </c>
      <c r="AX504" s="1">
        <v>0.41382062982330697</v>
      </c>
      <c r="AY504" s="1">
        <v>-2.9998403840385501</v>
      </c>
      <c r="AZ504" s="1">
        <v>0.38536585365853598</v>
      </c>
      <c r="BA504" s="1">
        <v>792</v>
      </c>
      <c r="BB504" s="1">
        <v>0</v>
      </c>
      <c r="BC504" s="1">
        <v>14.4163701067615</v>
      </c>
      <c r="BD504" s="1">
        <f t="shared" si="19"/>
        <v>-14.219091202984282</v>
      </c>
      <c r="BE504" s="1">
        <f t="shared" si="20"/>
        <v>-14.138813124410937</v>
      </c>
      <c r="BF504">
        <f>VLOOKUP($B504,vols!$A$1:$E$506,4,0)</f>
        <v>13</v>
      </c>
      <c r="BG504">
        <f>VLOOKUP($B504,vols!$A$1:$E$506,5,0)</f>
        <v>21</v>
      </c>
    </row>
    <row r="505" spans="1:59" hidden="1" x14ac:dyDescent="0.15">
      <c r="A505">
        <v>369</v>
      </c>
      <c r="B505" t="s">
        <v>422</v>
      </c>
      <c r="D505" s="1">
        <v>226</v>
      </c>
      <c r="E505" s="1">
        <v>16.3334046927787</v>
      </c>
      <c r="F505" s="1">
        <v>-2.5451550683912202E-4</v>
      </c>
      <c r="G505" s="1">
        <v>1.5939861714774299</v>
      </c>
      <c r="H505" s="1">
        <v>1.2625316516734999</v>
      </c>
      <c r="I505" s="1">
        <v>-4.5559653470387998E-2</v>
      </c>
      <c r="J505" s="1">
        <v>0.5</v>
      </c>
      <c r="K505" s="1">
        <v>124</v>
      </c>
      <c r="L505" s="1">
        <v>11.777728244544001</v>
      </c>
      <c r="M505" s="2">
        <v>3.21306174809096E-3</v>
      </c>
      <c r="N505" s="1">
        <v>1.37056326767161</v>
      </c>
      <c r="O505" s="1">
        <v>1.17071058236936</v>
      </c>
      <c r="P505" s="1">
        <v>0.34032293101590499</v>
      </c>
      <c r="Q505" s="1">
        <v>0.55645161290322498</v>
      </c>
      <c r="R505" s="1">
        <v>102</v>
      </c>
      <c r="S505" s="1">
        <v>4.5556764482346503</v>
      </c>
      <c r="T505" s="1">
        <v>-4.4700015814600098E-3</v>
      </c>
      <c r="U505" s="1">
        <v>0.223422903805817</v>
      </c>
      <c r="V505" s="1">
        <v>0.47267632033540302</v>
      </c>
      <c r="W505" s="1">
        <v>-0.96459277034523905</v>
      </c>
      <c r="X505" s="1">
        <v>0.43137254901960698</v>
      </c>
      <c r="Y505" s="1">
        <v>113</v>
      </c>
      <c r="Z505" s="1">
        <v>12.7286431605764</v>
      </c>
      <c r="AA505" s="1">
        <v>5.7719962072893898E-4</v>
      </c>
      <c r="AB505" s="1">
        <v>1.5330340815124099</v>
      </c>
      <c r="AC505" s="1">
        <v>1.23815753501418</v>
      </c>
      <c r="AD505" s="1">
        <v>5.2677914803161703E-2</v>
      </c>
      <c r="AE505" s="1">
        <v>0.50442477876106195</v>
      </c>
      <c r="AF505" s="1">
        <v>113</v>
      </c>
      <c r="AG505" s="1">
        <v>3.6047615322023199</v>
      </c>
      <c r="AH505" s="1">
        <v>-1.0862306344071801E-3</v>
      </c>
      <c r="AI505" s="1">
        <v>6.0952089965022903E-2</v>
      </c>
      <c r="AJ505" s="1">
        <v>0.24688477062188899</v>
      </c>
      <c r="AK505" s="1">
        <v>-0.49717145929587298</v>
      </c>
      <c r="AL505" s="1">
        <v>0.49557522123893799</v>
      </c>
      <c r="AM505" s="1">
        <v>72</v>
      </c>
      <c r="AN505" s="1">
        <v>7.8109074374678604</v>
      </c>
      <c r="AO505" s="1">
        <v>-6.0326115563357505E-4</v>
      </c>
      <c r="AP505" s="1">
        <v>1.2836873324481399</v>
      </c>
      <c r="AQ505" s="1">
        <v>1.1329992640986699</v>
      </c>
      <c r="AR505" s="1">
        <v>-3.8336126581838999E-2</v>
      </c>
      <c r="AS505" s="1">
        <v>0.45833333333333298</v>
      </c>
      <c r="AT505" s="1">
        <v>154</v>
      </c>
      <c r="AU505" s="1">
        <v>8.52249725531086</v>
      </c>
      <c r="AV505" s="1">
        <v>-9.1465593117041002E-5</v>
      </c>
      <c r="AW505" s="1">
        <v>0.31029883902928301</v>
      </c>
      <c r="AX505" s="1">
        <v>0.55704473700887203</v>
      </c>
      <c r="AY505" s="1">
        <v>-2.5286481325825599E-2</v>
      </c>
      <c r="AZ505" s="1">
        <v>0.51948051948051899</v>
      </c>
      <c r="BA505" s="1">
        <v>741</v>
      </c>
      <c r="BB505" s="1">
        <v>0</v>
      </c>
      <c r="BC505" s="1">
        <v>23.041756097560899</v>
      </c>
      <c r="BD505" s="1">
        <f t="shared" si="19"/>
        <v>-14.519258842250039</v>
      </c>
      <c r="BE505" s="1">
        <f t="shared" si="20"/>
        <v>-19.436994565358578</v>
      </c>
      <c r="BF505">
        <f>VLOOKUP($B505,vols!$A$1:$E$506,4,0)</f>
        <v>159</v>
      </c>
      <c r="BG505">
        <f>VLOOKUP($B505,vols!$A$1:$E$506,5,0)</f>
        <v>152</v>
      </c>
    </row>
    <row r="506" spans="1:59" hidden="1" x14ac:dyDescent="0.15">
      <c r="A506">
        <v>70</v>
      </c>
      <c r="B506" t="s">
        <v>123</v>
      </c>
      <c r="D506" s="1">
        <v>270</v>
      </c>
      <c r="E506" s="1">
        <v>1.5628982611906199</v>
      </c>
      <c r="F506" s="1">
        <v>-4.8598102379927496E-3</v>
      </c>
      <c r="G506" s="1">
        <v>0.111710692194901</v>
      </c>
      <c r="H506" s="1">
        <v>0.33423149491767101</v>
      </c>
      <c r="I506" s="1">
        <v>-3.9258681010335499</v>
      </c>
      <c r="J506" s="1">
        <v>0.35185185185185103</v>
      </c>
      <c r="K506" s="1">
        <v>159</v>
      </c>
      <c r="L506" s="1">
        <v>1.80854755722169</v>
      </c>
      <c r="M506" s="2">
        <v>-3.32990153516914E-3</v>
      </c>
      <c r="N506" s="1">
        <v>5.70403517294375E-2</v>
      </c>
      <c r="O506" s="1">
        <v>0.23883122017323699</v>
      </c>
      <c r="P506" s="1">
        <v>-2.21685566781365</v>
      </c>
      <c r="Q506" s="1">
        <v>0.40251572327044</v>
      </c>
      <c r="R506" s="1">
        <v>111</v>
      </c>
      <c r="S506" s="1">
        <v>-0.24564929603107</v>
      </c>
      <c r="T506" s="1">
        <v>-7.05130108257793E-3</v>
      </c>
      <c r="U506" s="1">
        <v>5.4670340465463797E-2</v>
      </c>
      <c r="V506" s="1">
        <v>0.23381689516684601</v>
      </c>
      <c r="W506" s="1">
        <v>-3.3474673402349202</v>
      </c>
      <c r="X506" s="1">
        <v>0.27927927927927898</v>
      </c>
      <c r="Y506" s="1">
        <v>133</v>
      </c>
      <c r="Z506" s="1">
        <v>1.18010466861371</v>
      </c>
      <c r="AA506" s="1">
        <v>-3.7670204274852302E-3</v>
      </c>
      <c r="AB506" s="1">
        <v>4.4293506513062901E-2</v>
      </c>
      <c r="AC506" s="1">
        <v>0.21046022548943299</v>
      </c>
      <c r="AD506" s="1">
        <v>-2.38056248248528</v>
      </c>
      <c r="AE506" s="1">
        <v>0.35338345864661602</v>
      </c>
      <c r="AF506" s="1">
        <v>137</v>
      </c>
      <c r="AG506" s="1">
        <v>0.38279359257691298</v>
      </c>
      <c r="AH506" s="1">
        <v>-5.9206937766606398E-3</v>
      </c>
      <c r="AI506" s="1">
        <v>6.7417185681838396E-2</v>
      </c>
      <c r="AJ506" s="1">
        <v>0.25964819599188099</v>
      </c>
      <c r="AK506" s="1">
        <v>-3.12397721194978</v>
      </c>
      <c r="AL506" s="1">
        <v>0.35036496350364899</v>
      </c>
      <c r="AM506" s="1">
        <v>62</v>
      </c>
      <c r="AN506" s="1">
        <v>-0.87534816602106502</v>
      </c>
      <c r="AO506" s="1">
        <v>-7.5145816011497604E-3</v>
      </c>
      <c r="AP506" s="1">
        <v>1.83636855400333E-2</v>
      </c>
      <c r="AQ506" s="1">
        <v>0.13551267667651301</v>
      </c>
      <c r="AR506" s="1">
        <v>-3.43808469213148</v>
      </c>
      <c r="AS506" s="1">
        <v>0.241935483870967</v>
      </c>
      <c r="AT506" s="1">
        <v>208</v>
      </c>
      <c r="AU506" s="1">
        <v>2.4382464272116899</v>
      </c>
      <c r="AV506" s="1">
        <v>-4.0684841585901799E-3</v>
      </c>
      <c r="AW506" s="1">
        <v>9.3347006654868003E-2</v>
      </c>
      <c r="AX506" s="1">
        <v>0.30552742373618103</v>
      </c>
      <c r="AY506" s="1">
        <v>-2.7697831331745801</v>
      </c>
      <c r="AZ506" s="1">
        <v>0.38461538461538403</v>
      </c>
      <c r="BA506" s="1">
        <v>784</v>
      </c>
      <c r="BB506" s="1">
        <v>0</v>
      </c>
      <c r="BC506" s="1">
        <v>19.006618531889199</v>
      </c>
      <c r="BD506" s="1">
        <f t="shared" si="19"/>
        <v>-16.568372104677508</v>
      </c>
      <c r="BE506" s="1">
        <f t="shared" si="20"/>
        <v>-18.623824939312286</v>
      </c>
      <c r="BF506">
        <f>VLOOKUP($B506,vols!$A$1:$E$506,4,0)</f>
        <v>277</v>
      </c>
      <c r="BG506">
        <f>VLOOKUP($B506,vols!$A$1:$E$506,5,0)</f>
        <v>254</v>
      </c>
    </row>
    <row r="507" spans="1:59" hidden="1" x14ac:dyDescent="0.15">
      <c r="A507">
        <v>387</v>
      </c>
      <c r="B507" t="s">
        <v>440</v>
      </c>
      <c r="D507" s="1">
        <v>235</v>
      </c>
      <c r="E507" s="1">
        <v>10.4822746959151</v>
      </c>
      <c r="F507" s="1">
        <v>-4.0872194317189796E-3</v>
      </c>
      <c r="G507" s="1">
        <v>0.40521504834537198</v>
      </c>
      <c r="H507" s="1">
        <v>0.63656503858236801</v>
      </c>
      <c r="I507" s="1">
        <v>-1.50887420489348</v>
      </c>
      <c r="J507" s="1">
        <v>0.50638297872340399</v>
      </c>
      <c r="K507" s="1">
        <v>125</v>
      </c>
      <c r="L507" s="1">
        <v>7.9115014986666798</v>
      </c>
      <c r="M507" s="2">
        <v>-1.8389050389336799E-3</v>
      </c>
      <c r="N507" s="1">
        <v>0.20629079185643301</v>
      </c>
      <c r="O507" s="1">
        <v>0.45419246125011098</v>
      </c>
      <c r="P507" s="1">
        <v>-0.50609190921848302</v>
      </c>
      <c r="Q507" s="1">
        <v>0.504</v>
      </c>
      <c r="R507" s="1">
        <v>110</v>
      </c>
      <c r="S507" s="1">
        <v>2.57077319724849</v>
      </c>
      <c r="T507" s="1">
        <v>-6.6421221507931899E-3</v>
      </c>
      <c r="U507" s="1">
        <v>0.19892425648893899</v>
      </c>
      <c r="V507" s="1">
        <v>0.44600925605747099</v>
      </c>
      <c r="W507" s="1">
        <v>-1.6381575643647699</v>
      </c>
      <c r="X507" s="1">
        <v>0.50909090909090904</v>
      </c>
      <c r="Y507" s="1">
        <v>112</v>
      </c>
      <c r="Z507" s="1">
        <v>7.4776441803085696</v>
      </c>
      <c r="AA507" s="1">
        <v>-4.8694763015910596E-3</v>
      </c>
      <c r="AB507" s="1">
        <v>0.29161403119935297</v>
      </c>
      <c r="AC507" s="1">
        <v>0.54001299169497097</v>
      </c>
      <c r="AD507" s="1">
        <v>-1.0099411572791499</v>
      </c>
      <c r="AE507" s="1">
        <v>0.55357142857142805</v>
      </c>
      <c r="AF507" s="1">
        <v>123</v>
      </c>
      <c r="AG507" s="1">
        <v>3.0046305156066002</v>
      </c>
      <c r="AH507" s="1">
        <v>-3.37492049329889E-3</v>
      </c>
      <c r="AI507" s="1">
        <v>0.113601017146019</v>
      </c>
      <c r="AJ507" s="1">
        <v>0.33704749983647603</v>
      </c>
      <c r="AK507" s="1">
        <v>-1.23162231103082</v>
      </c>
      <c r="AL507" s="1">
        <v>0.46341463414634099</v>
      </c>
      <c r="AM507" s="1">
        <v>69</v>
      </c>
      <c r="AN507" s="1">
        <v>2.33079955431637</v>
      </c>
      <c r="AO507" s="1">
        <v>-5.2130086035250102E-3</v>
      </c>
      <c r="AP507" s="1">
        <v>0.11078371529740599</v>
      </c>
      <c r="AQ507" s="1">
        <v>0.33284187731925502</v>
      </c>
      <c r="AR507" s="1">
        <v>-1.08068610999393</v>
      </c>
      <c r="AS507" s="1">
        <v>0.46376811594202899</v>
      </c>
      <c r="AT507" s="1">
        <v>166</v>
      </c>
      <c r="AU507" s="1">
        <v>8.1514751415987998</v>
      </c>
      <c r="AV507" s="1">
        <v>-3.6192709205465998E-3</v>
      </c>
      <c r="AW507" s="1">
        <v>0.29443133304796598</v>
      </c>
      <c r="AX507" s="1">
        <v>0.54261527166857904</v>
      </c>
      <c r="AY507" s="1">
        <v>-1.1072282778979601</v>
      </c>
      <c r="AZ507" s="1">
        <v>0.52409638554216798</v>
      </c>
      <c r="BA507" s="1">
        <v>776</v>
      </c>
      <c r="BB507" s="1">
        <v>0</v>
      </c>
      <c r="BC507" s="1">
        <v>26.577579203899202</v>
      </c>
      <c r="BD507" s="1">
        <f t="shared" si="19"/>
        <v>-18.426104062300404</v>
      </c>
      <c r="BE507" s="1">
        <f t="shared" si="20"/>
        <v>-23.572948688292602</v>
      </c>
      <c r="BF507">
        <f>VLOOKUP($B507,vols!$A$1:$E$506,4,0)</f>
        <v>57</v>
      </c>
      <c r="BG507">
        <f>VLOOKUP($B507,vols!$A$1:$E$506,5,0)</f>
        <v>77</v>
      </c>
    </row>
    <row r="508" spans="1:59" hidden="1" x14ac:dyDescent="0.15">
      <c r="A508">
        <v>233</v>
      </c>
      <c r="B508" t="s">
        <v>286</v>
      </c>
      <c r="D508" s="1">
        <v>236</v>
      </c>
      <c r="E508" s="1">
        <v>4.7919972733515399</v>
      </c>
      <c r="F508" s="1">
        <v>-2.87663898516239E-3</v>
      </c>
      <c r="G508" s="1">
        <v>0.14855509108774301</v>
      </c>
      <c r="H508" s="1">
        <v>0.38542845132105003</v>
      </c>
      <c r="I508" s="1">
        <v>-1.7613821661879101</v>
      </c>
      <c r="J508" s="1">
        <v>0.45762711864406702</v>
      </c>
      <c r="K508" s="1">
        <v>131</v>
      </c>
      <c r="L508" s="1">
        <v>4.22483155600393</v>
      </c>
      <c r="M508" s="2">
        <v>-7.3956936451402197E-4</v>
      </c>
      <c r="N508" s="1">
        <v>4.7702237360460399E-2</v>
      </c>
      <c r="O508" s="1">
        <v>0.218408418703264</v>
      </c>
      <c r="P508" s="1">
        <v>-0.44358906733794701</v>
      </c>
      <c r="Q508" s="1">
        <v>0.56488549618320605</v>
      </c>
      <c r="R508" s="1">
        <v>105</v>
      </c>
      <c r="S508" s="1">
        <v>0.56716571734760901</v>
      </c>
      <c r="T508" s="1">
        <v>-5.5428877499713097E-3</v>
      </c>
      <c r="U508" s="1">
        <v>0.100852853727283</v>
      </c>
      <c r="V508" s="1">
        <v>0.317573383216042</v>
      </c>
      <c r="W508" s="1">
        <v>-1.8326574092988599</v>
      </c>
      <c r="X508" s="1">
        <v>0.32380952380952299</v>
      </c>
      <c r="Y508" s="1">
        <v>118</v>
      </c>
      <c r="Z508" s="1">
        <v>2.1097871817826399</v>
      </c>
      <c r="AA508" s="1">
        <v>-4.3431108185667004E-3</v>
      </c>
      <c r="AB508" s="1">
        <v>6.6486750818157095E-2</v>
      </c>
      <c r="AC508" s="1">
        <v>0.257850248823143</v>
      </c>
      <c r="AD508" s="1">
        <v>-1.9875376460946499</v>
      </c>
      <c r="AE508" s="1">
        <v>0.42372881355932202</v>
      </c>
      <c r="AF508" s="1">
        <v>118</v>
      </c>
      <c r="AG508" s="1">
        <v>2.6822100915689</v>
      </c>
      <c r="AH508" s="1">
        <v>-1.41016715175808E-3</v>
      </c>
      <c r="AI508" s="1">
        <v>8.2068340269586496E-2</v>
      </c>
      <c r="AJ508" s="1">
        <v>0.28647572370025798</v>
      </c>
      <c r="AK508" s="1">
        <v>-0.58085104649760599</v>
      </c>
      <c r="AL508" s="1">
        <v>0.49152542372881303</v>
      </c>
      <c r="AM508" s="1">
        <v>68</v>
      </c>
      <c r="AN508" s="1">
        <v>1.03221787668654</v>
      </c>
      <c r="AO508" s="1">
        <v>-3.28424663103108E-3</v>
      </c>
      <c r="AP508" s="1">
        <v>6.6864948681939207E-2</v>
      </c>
      <c r="AQ508" s="1">
        <v>0.25858257613756402</v>
      </c>
      <c r="AR508" s="1">
        <v>-0.86366519448435097</v>
      </c>
      <c r="AS508" s="1">
        <v>0.38235294117647001</v>
      </c>
      <c r="AT508" s="1">
        <v>168</v>
      </c>
      <c r="AU508" s="1">
        <v>3.7597793966649902</v>
      </c>
      <c r="AV508" s="1">
        <v>-2.7116549380250599E-3</v>
      </c>
      <c r="AW508" s="1">
        <v>8.1690142405804494E-2</v>
      </c>
      <c r="AX508" s="1">
        <v>0.28581487436066799</v>
      </c>
      <c r="AY508" s="1">
        <v>-1.5938919575380199</v>
      </c>
      <c r="AZ508" s="1">
        <v>0.48809523809523803</v>
      </c>
      <c r="BA508" s="1">
        <v>762</v>
      </c>
      <c r="BB508" s="1">
        <v>0</v>
      </c>
      <c r="BC508" s="1">
        <v>23.193121693121601</v>
      </c>
      <c r="BD508" s="1">
        <f t="shared" si="19"/>
        <v>-19.433342296456612</v>
      </c>
      <c r="BE508" s="1">
        <f t="shared" si="20"/>
        <v>-20.510911601552699</v>
      </c>
      <c r="BF508">
        <f>VLOOKUP($B508,vols!$A$1:$E$506,4,0)</f>
        <v>92</v>
      </c>
      <c r="BG508">
        <f>VLOOKUP($B508,vols!$A$1:$E$506,5,0)</f>
        <v>232</v>
      </c>
    </row>
    <row r="509" spans="1:59" hidden="1" x14ac:dyDescent="0.15">
      <c r="A509">
        <v>173</v>
      </c>
      <c r="B509" t="s">
        <v>226</v>
      </c>
      <c r="D509" s="1">
        <v>222</v>
      </c>
      <c r="E509" s="1">
        <v>9.2340654100138302</v>
      </c>
      <c r="F509" s="1">
        <v>-2.86603848750632E-3</v>
      </c>
      <c r="G509" s="1">
        <v>0.40523825545818798</v>
      </c>
      <c r="H509" s="1">
        <v>0.63658326671236598</v>
      </c>
      <c r="I509" s="1">
        <v>-0.99949303963387304</v>
      </c>
      <c r="J509" s="1">
        <v>0.44144144144144098</v>
      </c>
      <c r="K509" s="1">
        <v>118</v>
      </c>
      <c r="L509" s="1">
        <v>5.5480641400226203</v>
      </c>
      <c r="M509" s="2">
        <v>-6.2763744067255499E-4</v>
      </c>
      <c r="N509" s="1">
        <v>0.182627306008697</v>
      </c>
      <c r="O509" s="1">
        <v>0.427349161703515</v>
      </c>
      <c r="P509" s="1">
        <v>-0.17330376337731801</v>
      </c>
      <c r="Q509" s="1">
        <v>0.49152542372881303</v>
      </c>
      <c r="R509" s="1">
        <v>104</v>
      </c>
      <c r="S509" s="1">
        <v>3.6860012699912001</v>
      </c>
      <c r="T509" s="1">
        <v>-5.4057627521831002E-3</v>
      </c>
      <c r="U509" s="1">
        <v>0.22261094944949</v>
      </c>
      <c r="V509" s="1">
        <v>0.47181664812667401</v>
      </c>
      <c r="W509" s="1">
        <v>-1.19156313889988</v>
      </c>
      <c r="X509" s="1">
        <v>0.38461538461538403</v>
      </c>
      <c r="Y509" s="1">
        <v>96</v>
      </c>
      <c r="Z509" s="1">
        <v>7.8111607268974801</v>
      </c>
      <c r="AA509" s="1">
        <v>4.2187548326888497E-4</v>
      </c>
      <c r="AB509" s="1">
        <v>0.33741889871531699</v>
      </c>
      <c r="AC509" s="1">
        <v>0.58087769686511204</v>
      </c>
      <c r="AD509" s="1">
        <v>6.9722157714754901E-2</v>
      </c>
      <c r="AE509" s="1">
        <v>0.51041666666666596</v>
      </c>
      <c r="AF509" s="1">
        <v>126</v>
      </c>
      <c r="AG509" s="1">
        <v>1.4229046831163401</v>
      </c>
      <c r="AH509" s="1">
        <v>-5.3711157985731504E-3</v>
      </c>
      <c r="AI509" s="1">
        <v>6.7819356742870193E-2</v>
      </c>
      <c r="AJ509" s="1">
        <v>0.26042149823482302</v>
      </c>
      <c r="AK509" s="1">
        <v>-2.5987124534932899</v>
      </c>
      <c r="AL509" s="1">
        <v>0.38888888888888801</v>
      </c>
      <c r="AM509" s="1">
        <v>61</v>
      </c>
      <c r="AN509" s="1">
        <v>1.6878720663438</v>
      </c>
      <c r="AO509" s="1">
        <v>-6.5973764555752002E-3</v>
      </c>
      <c r="AP509" s="1">
        <v>0.135401894487923</v>
      </c>
      <c r="AQ509" s="1">
        <v>0.367969964111099</v>
      </c>
      <c r="AR509" s="1">
        <v>-1.0936761231647101</v>
      </c>
      <c r="AS509" s="1">
        <v>0.393442622950819</v>
      </c>
      <c r="AT509" s="1">
        <v>161</v>
      </c>
      <c r="AU509" s="1">
        <v>7.5461933436700201</v>
      </c>
      <c r="AV509" s="1">
        <v>-1.4523017418404799E-3</v>
      </c>
      <c r="AW509" s="1">
        <v>0.26983636097026398</v>
      </c>
      <c r="AX509" s="1">
        <v>0.51945775667542404</v>
      </c>
      <c r="AY509" s="1">
        <v>-0.45012434106825</v>
      </c>
      <c r="AZ509" s="1">
        <v>0.45962732919254601</v>
      </c>
      <c r="BA509" s="1">
        <v>718</v>
      </c>
      <c r="BB509" s="1">
        <v>0</v>
      </c>
      <c r="BC509" s="1">
        <v>27.654725609756099</v>
      </c>
      <c r="BD509" s="1">
        <f t="shared" si="19"/>
        <v>-20.10853226608608</v>
      </c>
      <c r="BE509" s="1">
        <f t="shared" si="20"/>
        <v>-26.23182092663976</v>
      </c>
      <c r="BF509">
        <f>VLOOKUP($B509,vols!$A$1:$E$506,4,0)</f>
        <v>218</v>
      </c>
      <c r="BG509">
        <f>VLOOKUP($B509,vols!$A$1:$E$506,5,0)</f>
        <v>305</v>
      </c>
    </row>
    <row r="510" spans="1:59" hidden="1" x14ac:dyDescent="0.15">
      <c r="A510">
        <v>53</v>
      </c>
      <c r="B510" t="s">
        <v>106</v>
      </c>
      <c r="D510" s="1">
        <v>231</v>
      </c>
      <c r="E510" s="1">
        <v>3.4419680195209899</v>
      </c>
      <c r="F510" s="1">
        <v>-2.2280559738401201E-3</v>
      </c>
      <c r="G510" s="1">
        <v>6.5831744952285998E-2</v>
      </c>
      <c r="H510" s="1">
        <v>0.25657697666058399</v>
      </c>
      <c r="I510" s="1">
        <v>-2.0059513392657902</v>
      </c>
      <c r="J510" s="1">
        <v>0.45021645021645001</v>
      </c>
      <c r="K510" s="1">
        <v>135</v>
      </c>
      <c r="L510" s="1">
        <v>2.72861796987989</v>
      </c>
      <c r="M510" s="2">
        <v>-1.89395414710981E-3</v>
      </c>
      <c r="N510" s="1">
        <v>3.3361765576904102E-2</v>
      </c>
      <c r="O510" s="1">
        <v>0.18265203414389899</v>
      </c>
      <c r="P510" s="1">
        <v>-1.39984102043117</v>
      </c>
      <c r="Q510" s="1">
        <v>0.49629629629629601</v>
      </c>
      <c r="R510" s="1">
        <v>96</v>
      </c>
      <c r="S510" s="1">
        <v>0.71335004964109805</v>
      </c>
      <c r="T510" s="1">
        <v>-2.69788666767961E-3</v>
      </c>
      <c r="U510" s="1">
        <v>3.2469979375381902E-2</v>
      </c>
      <c r="V510" s="1">
        <v>0.18019428230491</v>
      </c>
      <c r="W510" s="1">
        <v>-1.43732152199473</v>
      </c>
      <c r="X510" s="1">
        <v>0.38541666666666602</v>
      </c>
      <c r="Y510" s="1">
        <v>114</v>
      </c>
      <c r="Z510" s="1">
        <v>2.9149798164976102</v>
      </c>
      <c r="AA510" s="1">
        <v>-4.1213301825749102E-4</v>
      </c>
      <c r="AB510" s="1">
        <v>4.4927673572938899E-2</v>
      </c>
      <c r="AC510" s="1">
        <v>0.21196149077825099</v>
      </c>
      <c r="AD510" s="1">
        <v>-0.22165896224284601</v>
      </c>
      <c r="AE510" s="1">
        <v>0.54385964912280704</v>
      </c>
      <c r="AF510" s="1">
        <v>117</v>
      </c>
      <c r="AG510" s="1">
        <v>0.526988203023386</v>
      </c>
      <c r="AH510" s="1">
        <v>-3.9974168023565199E-3</v>
      </c>
      <c r="AI510" s="1">
        <v>2.0904071379347001E-2</v>
      </c>
      <c r="AJ510" s="1">
        <v>0.144582403422225</v>
      </c>
      <c r="AK510" s="1">
        <v>-3.2348180332145402</v>
      </c>
      <c r="AL510" s="1">
        <v>0.35897435897435898</v>
      </c>
      <c r="AM510" s="1">
        <v>72</v>
      </c>
      <c r="AN510" s="1">
        <v>1.06250012976516</v>
      </c>
      <c r="AO510" s="1">
        <v>-2.61471025976279E-3</v>
      </c>
      <c r="AP510" s="1">
        <v>1.9065340552604899E-2</v>
      </c>
      <c r="AQ510" s="1">
        <v>0.13807729919362099</v>
      </c>
      <c r="AR510" s="1">
        <v>-1.3634329451862299</v>
      </c>
      <c r="AS510" s="1">
        <v>0.41666666666666602</v>
      </c>
      <c r="AT510" s="1">
        <v>159</v>
      </c>
      <c r="AU510" s="1">
        <v>2.3794678897558299</v>
      </c>
      <c r="AV510" s="1">
        <v>-2.0529672405921102E-3</v>
      </c>
      <c r="AW510" s="1">
        <v>4.6766404399681001E-2</v>
      </c>
      <c r="AX510" s="1">
        <v>0.21625541472915999</v>
      </c>
      <c r="AY510" s="1">
        <v>-1.5094271357919899</v>
      </c>
      <c r="AZ510" s="1">
        <v>0.46540880503144599</v>
      </c>
      <c r="BA510" s="1">
        <v>746</v>
      </c>
      <c r="BB510" s="1">
        <v>0</v>
      </c>
      <c r="BC510" s="1">
        <v>24.1937172774869</v>
      </c>
      <c r="BD510" s="1">
        <f t="shared" si="19"/>
        <v>-21.814249387731071</v>
      </c>
      <c r="BE510" s="1">
        <f t="shared" si="20"/>
        <v>-23.666729074463515</v>
      </c>
      <c r="BF510">
        <f>VLOOKUP($B510,vols!$A$1:$E$506,4,0)</f>
        <v>392</v>
      </c>
      <c r="BG510">
        <f>VLOOKUP($B510,vols!$A$1:$E$506,5,0)</f>
        <v>426</v>
      </c>
    </row>
    <row r="511" spans="1:59" hidden="1" x14ac:dyDescent="0.15">
      <c r="A511">
        <v>266</v>
      </c>
      <c r="B511" t="s">
        <v>319</v>
      </c>
      <c r="D511" s="1">
        <v>236</v>
      </c>
      <c r="E511" s="1">
        <v>12.1260725942867</v>
      </c>
      <c r="F511" s="1">
        <v>3.1464473766492599E-5</v>
      </c>
      <c r="G511" s="1">
        <v>3.40945720683386</v>
      </c>
      <c r="H511" s="1">
        <v>1.84647155592331</v>
      </c>
      <c r="I511" s="1">
        <v>4.0215164891500999E-3</v>
      </c>
      <c r="J511" s="1">
        <v>0.47881355932203301</v>
      </c>
      <c r="K511" s="1">
        <v>139</v>
      </c>
      <c r="L511" s="1">
        <v>11.949834686696599</v>
      </c>
      <c r="M511" s="2">
        <v>1.5794151122037301E-3</v>
      </c>
      <c r="N511" s="1">
        <v>3.3720801806682599</v>
      </c>
      <c r="O511" s="1">
        <v>1.8363224609714499</v>
      </c>
      <c r="P511" s="1">
        <v>0.119553458209174</v>
      </c>
      <c r="Q511" s="1">
        <v>0.56115107913669005</v>
      </c>
      <c r="R511" s="1">
        <v>97</v>
      </c>
      <c r="S511" s="1">
        <v>0.176237907590064</v>
      </c>
      <c r="T511" s="1">
        <v>-2.1867328328600698E-3</v>
      </c>
      <c r="U511" s="1">
        <v>3.7377026165603601E-2</v>
      </c>
      <c r="V511" s="1">
        <v>0.19333138949897299</v>
      </c>
      <c r="W511" s="1">
        <v>-1.09714767652127</v>
      </c>
      <c r="X511" s="1">
        <v>0.36082474226804101</v>
      </c>
      <c r="Y511" s="1">
        <v>110</v>
      </c>
      <c r="Z511" s="1">
        <v>11.129357254309401</v>
      </c>
      <c r="AA511" s="1">
        <v>2.27669825949805E-3</v>
      </c>
      <c r="AB511" s="1">
        <v>3.3896543049619599</v>
      </c>
      <c r="AC511" s="1">
        <v>1.8411013836728101</v>
      </c>
      <c r="AD511" s="1">
        <v>0.13602553925910801</v>
      </c>
      <c r="AE511" s="1">
        <v>0.472727272727272</v>
      </c>
      <c r="AF511" s="1">
        <v>126</v>
      </c>
      <c r="AG511" s="1">
        <v>0.99671533997728501</v>
      </c>
      <c r="AH511" s="1">
        <v>-1.92866025980868E-3</v>
      </c>
      <c r="AI511" s="1">
        <v>1.9802901871898801E-2</v>
      </c>
      <c r="AJ511" s="1">
        <v>0.140722783769718</v>
      </c>
      <c r="AK511" s="1">
        <v>-1.7268788054503099</v>
      </c>
      <c r="AL511" s="1">
        <v>0.48412698412698402</v>
      </c>
      <c r="AM511" s="1">
        <v>65</v>
      </c>
      <c r="AN511" s="1">
        <v>0.68173748871499196</v>
      </c>
      <c r="AO511" s="1">
        <v>-1.84932084447411E-3</v>
      </c>
      <c r="AP511" s="1">
        <v>2.4561079632813499E-2</v>
      </c>
      <c r="AQ511" s="1">
        <v>0.15671974870070901</v>
      </c>
      <c r="AR511" s="1">
        <v>-0.76701153420285795</v>
      </c>
      <c r="AS511" s="1">
        <v>0.41538461538461502</v>
      </c>
      <c r="AT511" s="1">
        <v>171</v>
      </c>
      <c r="AU511" s="1">
        <v>11.4443351055717</v>
      </c>
      <c r="AV511" s="1">
        <v>7.4638286958894704E-4</v>
      </c>
      <c r="AW511" s="1">
        <v>3.38489612720105</v>
      </c>
      <c r="AX511" s="1">
        <v>1.8398087202753</v>
      </c>
      <c r="AY511" s="1">
        <v>6.9372141404249604E-2</v>
      </c>
      <c r="AZ511" s="1">
        <v>0.502923976608187</v>
      </c>
      <c r="BA511" s="1">
        <v>771</v>
      </c>
      <c r="BB511" s="1">
        <v>0</v>
      </c>
      <c r="BC511" s="1">
        <v>34.757241379310301</v>
      </c>
      <c r="BD511" s="1">
        <f t="shared" si="19"/>
        <v>-23.312906273738601</v>
      </c>
      <c r="BE511" s="1">
        <f t="shared" si="20"/>
        <v>-33.760526039333016</v>
      </c>
      <c r="BF511">
        <f>VLOOKUP($B511,vols!$A$1:$E$506,4,0)</f>
        <v>384</v>
      </c>
      <c r="BG511">
        <f>VLOOKUP($B511,vols!$A$1:$E$506,5,0)</f>
        <v>382</v>
      </c>
    </row>
    <row r="512" spans="1:59" hidden="1" x14ac:dyDescent="0.15">
      <c r="A512">
        <v>309</v>
      </c>
      <c r="B512" t="s">
        <v>362</v>
      </c>
      <c r="D512" s="1">
        <v>242</v>
      </c>
      <c r="E512" s="1">
        <v>5.8919969682960502</v>
      </c>
      <c r="F512" s="1">
        <v>-3.3721989844961199E-3</v>
      </c>
      <c r="G512" s="1">
        <v>0.239787315626662</v>
      </c>
      <c r="H512" s="1">
        <v>0.4896808303647</v>
      </c>
      <c r="I512" s="1">
        <v>-1.6665389038003999</v>
      </c>
      <c r="J512" s="1">
        <v>0.45867768595041303</v>
      </c>
      <c r="K512" s="1">
        <v>141</v>
      </c>
      <c r="L512" s="1">
        <v>5.7329158247743104</v>
      </c>
      <c r="M512" s="2">
        <v>-1.60876469870946E-3</v>
      </c>
      <c r="N512" s="1">
        <v>0.13321298357209499</v>
      </c>
      <c r="O512" s="1">
        <v>0.36498353876866102</v>
      </c>
      <c r="P512" s="1">
        <v>-0.62149603591248703</v>
      </c>
      <c r="Q512" s="1">
        <v>0.53900709219858101</v>
      </c>
      <c r="R512" s="1">
        <v>101</v>
      </c>
      <c r="S512" s="1">
        <v>0.15908114352174299</v>
      </c>
      <c r="T512" s="1">
        <v>-5.8340230864358999E-3</v>
      </c>
      <c r="U512" s="1">
        <v>0.106574332054567</v>
      </c>
      <c r="V512" s="1">
        <v>0.32645724383840302</v>
      </c>
      <c r="W512" s="1">
        <v>-1.8049418196451401</v>
      </c>
      <c r="X512" s="1">
        <v>0.34653465346534601</v>
      </c>
      <c r="Y512" s="1">
        <v>121</v>
      </c>
      <c r="Z512" s="1">
        <v>3.9753678627809399</v>
      </c>
      <c r="AA512" s="1">
        <v>-5.0640973976941103E-3</v>
      </c>
      <c r="AB512" s="1">
        <v>0.13708257269396301</v>
      </c>
      <c r="AC512" s="1">
        <v>0.37024663765382598</v>
      </c>
      <c r="AD512" s="1">
        <v>-1.65499351730481</v>
      </c>
      <c r="AE512" s="1">
        <v>0.44628099173553698</v>
      </c>
      <c r="AF512" s="1">
        <v>121</v>
      </c>
      <c r="AG512" s="1">
        <v>1.9166291055150999</v>
      </c>
      <c r="AH512" s="1">
        <v>-1.6803005712981199E-3</v>
      </c>
      <c r="AI512" s="1">
        <v>0.102704742932698</v>
      </c>
      <c r="AJ512" s="1">
        <v>0.32047580709423001</v>
      </c>
      <c r="AK512" s="1">
        <v>-0.63442033572066603</v>
      </c>
      <c r="AL512" s="1">
        <v>0.47107438016528902</v>
      </c>
      <c r="AM512" s="1">
        <v>59</v>
      </c>
      <c r="AN512" s="1">
        <v>1.12358404500451</v>
      </c>
      <c r="AO512" s="1">
        <v>-3.0257484712402998E-3</v>
      </c>
      <c r="AP512" s="1">
        <v>5.3847803499143601E-2</v>
      </c>
      <c r="AQ512" s="1">
        <v>0.23205129497407101</v>
      </c>
      <c r="AR512" s="1">
        <v>-0.76930904360229901</v>
      </c>
      <c r="AS512" s="1">
        <v>0.37288135593220301</v>
      </c>
      <c r="AT512" s="1">
        <v>183</v>
      </c>
      <c r="AU512" s="1">
        <v>4.76841292329153</v>
      </c>
      <c r="AV512" s="1">
        <v>-3.4838961445075498E-3</v>
      </c>
      <c r="AW512" s="1">
        <v>0.185939512127518</v>
      </c>
      <c r="AX512" s="1">
        <v>0.43120704090670697</v>
      </c>
      <c r="AY512" s="1">
        <v>-1.4785310395310001</v>
      </c>
      <c r="AZ512" s="1">
        <v>0.48633879781420702</v>
      </c>
      <c r="BA512" s="1">
        <v>695</v>
      </c>
      <c r="BB512" s="1">
        <v>0</v>
      </c>
      <c r="BC512" s="1">
        <v>34.6009280742459</v>
      </c>
      <c r="BD512" s="1">
        <f t="shared" si="19"/>
        <v>-29.832515150954372</v>
      </c>
      <c r="BE512" s="1">
        <f t="shared" si="20"/>
        <v>-32.684298968730801</v>
      </c>
      <c r="BF512">
        <f>VLOOKUP($B512,vols!$A$1:$E$506,4,0)</f>
        <v>193</v>
      </c>
      <c r="BG512">
        <f>VLOOKUP($B512,vols!$A$1:$E$506,5,0)</f>
        <v>198</v>
      </c>
    </row>
    <row r="513" spans="1:59" hidden="1" x14ac:dyDescent="0.15">
      <c r="A513">
        <v>244</v>
      </c>
      <c r="B513" t="s">
        <v>297</v>
      </c>
      <c r="D513" s="1">
        <v>225</v>
      </c>
      <c r="E513" s="1">
        <v>7.5453620319626502</v>
      </c>
      <c r="F513" s="1">
        <v>-2.2798997843636501E-3</v>
      </c>
      <c r="G513" s="1">
        <v>0.24061889540081799</v>
      </c>
      <c r="H513" s="1">
        <v>0.49052919933559302</v>
      </c>
      <c r="I513" s="1">
        <v>-1.04576333514219</v>
      </c>
      <c r="J513" s="1">
        <v>0.48444444444444401</v>
      </c>
      <c r="K513" s="1">
        <v>118</v>
      </c>
      <c r="L513" s="1">
        <v>5.69546589135334</v>
      </c>
      <c r="M513" s="2">
        <v>-3.0696606108977499E-4</v>
      </c>
      <c r="N513" s="1">
        <v>0.111919731333357</v>
      </c>
      <c r="O513" s="1">
        <v>0.33454406486045701</v>
      </c>
      <c r="P513" s="1">
        <v>-0.108272718045983</v>
      </c>
      <c r="Q513" s="1">
        <v>0.54237288135593198</v>
      </c>
      <c r="R513" s="1">
        <v>107</v>
      </c>
      <c r="S513" s="1">
        <v>1.84989614060931</v>
      </c>
      <c r="T513" s="1">
        <v>-4.4556584698432601E-3</v>
      </c>
      <c r="U513" s="1">
        <v>0.12869916406745999</v>
      </c>
      <c r="V513" s="1">
        <v>0.358746657221305</v>
      </c>
      <c r="W513" s="1">
        <v>-1.3289474526842</v>
      </c>
      <c r="X513" s="1">
        <v>0.420560747663551</v>
      </c>
      <c r="Y513" s="1">
        <v>103</v>
      </c>
      <c r="Z513" s="1">
        <v>4.7356557918444899</v>
      </c>
      <c r="AA513" s="1">
        <v>-3.2144472821796898E-3</v>
      </c>
      <c r="AB513" s="1">
        <v>0.153747600280564</v>
      </c>
      <c r="AC513" s="1">
        <v>0.39210661851155199</v>
      </c>
      <c r="AD513" s="1">
        <v>-0.84438276334464202</v>
      </c>
      <c r="AE513" s="1">
        <v>0.52427184466019405</v>
      </c>
      <c r="AF513" s="1">
        <v>122</v>
      </c>
      <c r="AG513" s="1">
        <v>2.8097062401181598</v>
      </c>
      <c r="AH513" s="1">
        <v>-1.4908965689943801E-3</v>
      </c>
      <c r="AI513" s="1">
        <v>8.6871295120254405E-2</v>
      </c>
      <c r="AJ513" s="1">
        <v>0.29473936812080997</v>
      </c>
      <c r="AK513" s="1">
        <v>-0.61711939798540905</v>
      </c>
      <c r="AL513" s="1">
        <v>0.45081967213114699</v>
      </c>
      <c r="AM513" s="1">
        <v>68</v>
      </c>
      <c r="AN513" s="1">
        <v>1.21883909983369</v>
      </c>
      <c r="AO513" s="1">
        <v>-5.5640241283512401E-3</v>
      </c>
      <c r="AP513" s="1">
        <v>7.1918561025852007E-2</v>
      </c>
      <c r="AQ513" s="1">
        <v>0.268176361795464</v>
      </c>
      <c r="AR513" s="1">
        <v>-1.41083889047779</v>
      </c>
      <c r="AS513" s="1">
        <v>0.42647058823529399</v>
      </c>
      <c r="AT513" s="1">
        <v>157</v>
      </c>
      <c r="AU513" s="1">
        <v>6.3265229321289498</v>
      </c>
      <c r="AV513" s="1">
        <v>-8.5747650161744E-4</v>
      </c>
      <c r="AW513" s="1">
        <v>0.16870033437496601</v>
      </c>
      <c r="AX513" s="1">
        <v>0.41073146260661098</v>
      </c>
      <c r="AY513" s="1">
        <v>-0.32776600531057298</v>
      </c>
      <c r="AZ513" s="1">
        <v>0.50955414012738798</v>
      </c>
      <c r="BA513" s="1">
        <v>706</v>
      </c>
      <c r="BB513" s="1">
        <v>0</v>
      </c>
      <c r="BC513" s="1">
        <v>69.703947368420998</v>
      </c>
      <c r="BD513" s="1">
        <f t="shared" si="19"/>
        <v>-63.377424436292046</v>
      </c>
      <c r="BE513" s="1">
        <f t="shared" si="20"/>
        <v>-66.894241128302838</v>
      </c>
      <c r="BF513">
        <f>VLOOKUP($B513,vols!$A$1:$E$506,4,0)</f>
        <v>264</v>
      </c>
      <c r="BG513">
        <f>VLOOKUP($B513,vols!$A$1:$E$506,5,0)</f>
        <v>407</v>
      </c>
    </row>
  </sheetData>
  <autoFilter ref="A8:BG513">
    <filterColumn colId="2">
      <customFilters>
        <customFilter operator="notEqual" val=" "/>
      </customFilters>
    </filterColumn>
  </autoFilter>
  <sortState ref="A9:BG513">
    <sortCondition descending="1" ref="BD9:BD5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vols</vt:lpstr>
      <vt:lpstr>Stocks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2016-07-26T19:05:17Z</dcterms:created>
  <dcterms:modified xsi:type="dcterms:W3CDTF">2016-08-17T16:21:34Z</dcterms:modified>
</cp:coreProperties>
</file>