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Koushik/PycharmProjects/Time Series Modeling/Performance/"/>
    </mc:Choice>
  </mc:AlternateContent>
  <bookViews>
    <workbookView xWindow="840" yWindow="460" windowWidth="24760" windowHeight="15540" tabRatio="500"/>
  </bookViews>
  <sheets>
    <sheet name="Names" sheetId="2" r:id="rId1"/>
    <sheet name="Aug16" sheetId="3" r:id="rId2"/>
    <sheet name="Sep16" sheetId="4" r:id="rId3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0" i="4" l="1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C5" i="2"/>
  <c r="C6" i="2"/>
  <c r="C7" i="2"/>
  <c r="C8" i="2"/>
  <c r="C9" i="2"/>
  <c r="C10" i="2"/>
  <c r="C11" i="2"/>
  <c r="C12" i="2"/>
  <c r="C13" i="2"/>
  <c r="C15" i="2"/>
  <c r="B15" i="2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B13" i="2"/>
  <c r="B12" i="2"/>
  <c r="B11" i="2"/>
  <c r="B10" i="2"/>
  <c r="B9" i="2"/>
  <c r="B8" i="2"/>
  <c r="B7" i="2"/>
  <c r="B6" i="2"/>
  <c r="B5" i="2"/>
</calcChain>
</file>

<file path=xl/sharedStrings.xml><?xml version="1.0" encoding="utf-8"?>
<sst xmlns="http://schemas.openxmlformats.org/spreadsheetml/2006/main" count="111" uniqueCount="70">
  <si>
    <t>OptionsHouse Trade Data Report</t>
  </si>
  <si>
    <t>Account # 2HC36945</t>
  </si>
  <si>
    <t>Description</t>
  </si>
  <si>
    <t>Date Acquired</t>
  </si>
  <si>
    <t>Date Sold</t>
  </si>
  <si>
    <t>Sale Price</t>
  </si>
  <si>
    <t>Cost or Other Basis</t>
  </si>
  <si>
    <t>Gain or Loss</t>
  </si>
  <si>
    <t>Commissions</t>
  </si>
  <si>
    <t>Fees</t>
  </si>
  <si>
    <t>Market Gain</t>
  </si>
  <si>
    <t>Underlying Symbol</t>
  </si>
  <si>
    <t>Days Held</t>
  </si>
  <si>
    <t>Quantity</t>
  </si>
  <si>
    <t>100 ADK</t>
  </si>
  <si>
    <t>ADK</t>
  </si>
  <si>
    <t>31 ADK</t>
  </si>
  <si>
    <t>10 BBY</t>
  </si>
  <si>
    <t>BBY</t>
  </si>
  <si>
    <t>18 ENDP</t>
  </si>
  <si>
    <t>ENDP</t>
  </si>
  <si>
    <t>20 ENDP</t>
  </si>
  <si>
    <t>17 FCX</t>
  </si>
  <si>
    <t>FCX</t>
  </si>
  <si>
    <t>80 FCX</t>
  </si>
  <si>
    <t>2 FCX</t>
  </si>
  <si>
    <t>23 GT</t>
  </si>
  <si>
    <t>GT</t>
  </si>
  <si>
    <t>1 GT</t>
  </si>
  <si>
    <t>76 GT</t>
  </si>
  <si>
    <t>4 HAR</t>
  </si>
  <si>
    <t>HAR</t>
  </si>
  <si>
    <t>2 HAR</t>
  </si>
  <si>
    <t>8 HHC</t>
  </si>
  <si>
    <t>HHC</t>
  </si>
  <si>
    <t>100 MRO</t>
  </si>
  <si>
    <t>MRO</t>
  </si>
  <si>
    <t>46 MRO</t>
  </si>
  <si>
    <t>90 MS</t>
  </si>
  <si>
    <t>MS</t>
  </si>
  <si>
    <t>57 MU</t>
  </si>
  <si>
    <t>MU</t>
  </si>
  <si>
    <t>5 MU</t>
  </si>
  <si>
    <t>45 PSEC</t>
  </si>
  <si>
    <t>PSEC</t>
  </si>
  <si>
    <t>135 PSEC</t>
  </si>
  <si>
    <t>15 RSO</t>
  </si>
  <si>
    <t>RSO</t>
  </si>
  <si>
    <t>28 RSO</t>
  </si>
  <si>
    <t>60 SWN</t>
  </si>
  <si>
    <t>SWN</t>
  </si>
  <si>
    <t>1 THC</t>
  </si>
  <si>
    <t>THC</t>
  </si>
  <si>
    <t>11 THC</t>
  </si>
  <si>
    <t>23 TXT</t>
  </si>
  <si>
    <t>TXT</t>
  </si>
  <si>
    <t>5 WMB</t>
  </si>
  <si>
    <t>WMB</t>
  </si>
  <si>
    <t>6 WMB</t>
  </si>
  <si>
    <t>16 WMB</t>
  </si>
  <si>
    <t>names</t>
  </si>
  <si>
    <t>CNX</t>
  </si>
  <si>
    <t xml:space="preserve">Data from August 01, 2016 to August 31, 2016 </t>
  </si>
  <si>
    <t>Trade Data Report Created on 09/30/2016 at 02:00 pm</t>
  </si>
  <si>
    <t>Data from September 01, 2016 to September 30, 2016  at  02:01 PM</t>
  </si>
  <si>
    <t>Trade Data Report Created on 09/30/2016 at 02:01 pm</t>
  </si>
  <si>
    <t>Aug16</t>
  </si>
  <si>
    <t>Sep16</t>
  </si>
  <si>
    <t>Ticker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</si>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</sst>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9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5"/>
  <sheetViews>
    <sheetView tabSelected="1" zoomScale="150" zoomScaleNormal="150" zoomScalePageLayoutView="150" workbookViewId="0">
      <selection activeCell="A5" sqref="A5"/>
    </sheetView>
  </sheetViews>
  <sheetFormatPr baseColWidth="10" defaultRowHeight="12" x14ac:dyDescent="0.15"/>
  <sheetData>
    <row r="4" spans="1:3" x14ac:dyDescent="0.15">
      <c r="A4" t="s">
        <v>60</v>
      </c>
      <c r="B4" s="2" t="s">
        <v>66</v>
      </c>
      <c r="C4" s="3" t="s">
        <v>67</v>
      </c>
    </row>
    <row r="5" spans="1:3" x14ac:dyDescent="0.15">
      <c r="A5" t="s">
        <v>18</v>
      </c>
      <c r="B5">
        <f>SUMIF('Aug16'!$M$7:$M$24,"="&amp;Names!$A5,'Aug16'!$I$7:$I$24)</f>
        <v>0</v>
      </c>
      <c r="C5">
        <f>SUMIF('Sep16'!$M$7:$M$24,"="&amp;Names!$A5,'Sep16'!$I$7:$I$24)</f>
        <v>-6.9</v>
      </c>
    </row>
    <row r="6" spans="1:3" x14ac:dyDescent="0.15">
      <c r="A6" t="s">
        <v>61</v>
      </c>
      <c r="B6">
        <f>SUMIF('Aug16'!$M$7:$M$24,"="&amp;Names!$A6,'Aug16'!$I$7:$I$24)</f>
        <v>0</v>
      </c>
      <c r="C6">
        <f>SUMIF('Sep16'!$M$7:$M$24,"="&amp;Names!$A6,'Sep16'!$I$7:$I$24)</f>
        <v>0</v>
      </c>
    </row>
    <row r="7" spans="1:3" x14ac:dyDescent="0.15">
      <c r="A7" t="s">
        <v>20</v>
      </c>
      <c r="B7">
        <f>SUMIF('Aug16'!$M$7:$M$24,"="&amp;Names!$A7,'Aug16'!$I$7:$I$24)</f>
        <v>-41.019999999999996</v>
      </c>
      <c r="C7">
        <f>SUMIF('Sep16'!$M$7:$M$24,"="&amp;Names!$A7,'Sep16'!$I$7:$I$24)</f>
        <v>0</v>
      </c>
    </row>
    <row r="8" spans="1:3" x14ac:dyDescent="0.15">
      <c r="A8" t="s">
        <v>23</v>
      </c>
      <c r="B8">
        <f>SUMIF('Aug16'!$M$7:$M$24,"="&amp;Names!$A8,'Aug16'!$I$7:$I$24)</f>
        <v>19.899999999999999</v>
      </c>
      <c r="C8">
        <f>SUMIF('Sep16'!$M$7:$M$24,"="&amp;Names!$A8,'Sep16'!$I$7:$I$24)</f>
        <v>-3.2299999999999995</v>
      </c>
    </row>
    <row r="9" spans="1:3" x14ac:dyDescent="0.15">
      <c r="A9" t="s">
        <v>27</v>
      </c>
      <c r="B9">
        <f>SUMIF('Aug16'!$M$7:$M$24,"="&amp;Names!$A9,'Aug16'!$I$7:$I$24)</f>
        <v>0</v>
      </c>
      <c r="C9">
        <f>SUMIF('Sep16'!$M$7:$M$24,"="&amp;Names!$A9,'Sep16'!$I$7:$I$24)</f>
        <v>27.369999999999997</v>
      </c>
    </row>
    <row r="10" spans="1:3" x14ac:dyDescent="0.15">
      <c r="A10" t="s">
        <v>31</v>
      </c>
      <c r="B10">
        <f>SUMIF('Aug16'!$M$7:$M$24,"="&amp;Names!$A10,'Aug16'!$I$7:$I$24)</f>
        <v>0</v>
      </c>
      <c r="C10">
        <f>SUMIF('Sep16'!$M$7:$M$24,"="&amp;Names!$A10,'Sep16'!$I$7:$I$24)</f>
        <v>-5.6999999999999993</v>
      </c>
    </row>
    <row r="11" spans="1:3" x14ac:dyDescent="0.15">
      <c r="A11" t="s">
        <v>36</v>
      </c>
      <c r="B11">
        <f>SUMIF('Aug16'!$M$7:$M$24,"="&amp;Names!$A11,'Aug16'!$I$7:$I$24)</f>
        <v>-11.04</v>
      </c>
      <c r="C11">
        <f>SUMIF('Sep16'!$M$7:$M$24,"="&amp;Names!$A11,'Sep16'!$I$7:$I$24)</f>
        <v>-19</v>
      </c>
    </row>
    <row r="12" spans="1:3" x14ac:dyDescent="0.15">
      <c r="A12" t="s">
        <v>50</v>
      </c>
      <c r="B12">
        <f>SUMIF('Aug16'!$M$7:$M$24,"="&amp;Names!$A12,'Aug16'!$I$7:$I$24)</f>
        <v>0</v>
      </c>
      <c r="C12">
        <f>SUMIF('Sep16'!$M$7:$M$24,"="&amp;Names!$A12,'Sep16'!$I$7:$I$24)</f>
        <v>-30</v>
      </c>
    </row>
    <row r="13" spans="1:3" x14ac:dyDescent="0.15">
      <c r="A13" t="s">
        <v>57</v>
      </c>
      <c r="B13">
        <f>SUMIF('Aug16'!$M$7:$M$24,"="&amp;Names!$A13,'Aug16'!$I$7:$I$24)</f>
        <v>0</v>
      </c>
      <c r="C13">
        <f>SUMIF('Sep16'!$M$7:$M$24,"="&amp;Names!$A13,'Sep16'!$I$7:$I$24)</f>
        <v>42.4</v>
      </c>
    </row>
    <row r="15" spans="1:3" x14ac:dyDescent="0.15">
      <c r="A15" t="s">
        <v>69</v>
      </c>
      <c r="B15">
        <f>SUM(B5:B13)</f>
        <v>-32.159999999999997</v>
      </c>
      <c r="C15">
        <f>SUM(C5:C13)</f>
        <v>4.9399999999999977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D7" sqref="D7"/>
    </sheetView>
  </sheetViews>
  <sheetFormatPr baseColWidth="10" defaultRowHeight="12" x14ac:dyDescent="0.15"/>
  <cols>
    <col min="5" max="5" width="17" bestFit="1" customWidth="1"/>
  </cols>
  <sheetData>
    <row r="1" spans="1:13" x14ac:dyDescent="0.15">
      <c r="A1" t="s">
        <v>0</v>
      </c>
    </row>
    <row r="2" spans="1:13" x14ac:dyDescent="0.15">
      <c r="A2" t="s">
        <v>63</v>
      </c>
    </row>
    <row r="3" spans="1:13" x14ac:dyDescent="0.15">
      <c r="A3" t="s">
        <v>1</v>
      </c>
    </row>
    <row r="4" spans="1:13" x14ac:dyDescent="0.15">
      <c r="A4" t="s">
        <v>62</v>
      </c>
    </row>
    <row r="6" spans="1:13" x14ac:dyDescent="0.15">
      <c r="A6" t="s">
        <v>2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 t="s">
        <v>11</v>
      </c>
      <c r="K6" t="s">
        <v>12</v>
      </c>
      <c r="L6" t="s">
        <v>13</v>
      </c>
      <c r="M6" t="s">
        <v>68</v>
      </c>
    </row>
    <row r="7" spans="1:13" x14ac:dyDescent="0.15">
      <c r="A7" t="s">
        <v>14</v>
      </c>
      <c r="B7" s="1">
        <v>42019</v>
      </c>
      <c r="C7" s="1">
        <v>42587</v>
      </c>
      <c r="D7">
        <v>230.02</v>
      </c>
      <c r="E7">
        <v>384.95</v>
      </c>
      <c r="F7">
        <v>-154.93</v>
      </c>
      <c r="G7">
        <v>9.9</v>
      </c>
      <c r="H7">
        <v>0.03</v>
      </c>
      <c r="I7">
        <v>-145</v>
      </c>
      <c r="J7" t="s">
        <v>15</v>
      </c>
      <c r="K7">
        <v>568</v>
      </c>
      <c r="L7">
        <v>100</v>
      </c>
      <c r="M7" t="str">
        <f>MID(A7,FIND(" ",A7)+1,10)</f>
        <v>ADK</v>
      </c>
    </row>
    <row r="8" spans="1:13" x14ac:dyDescent="0.15">
      <c r="A8" t="s">
        <v>16</v>
      </c>
      <c r="B8" s="1">
        <v>42019</v>
      </c>
      <c r="C8" s="1">
        <v>42587</v>
      </c>
      <c r="D8">
        <v>72.849999999999994</v>
      </c>
      <c r="E8">
        <v>117.8</v>
      </c>
      <c r="F8">
        <v>-44.95</v>
      </c>
      <c r="G8">
        <v>0</v>
      </c>
      <c r="H8">
        <v>0</v>
      </c>
      <c r="I8">
        <v>-44.95</v>
      </c>
      <c r="J8" t="s">
        <v>15</v>
      </c>
      <c r="K8">
        <v>568</v>
      </c>
      <c r="L8">
        <v>31</v>
      </c>
      <c r="M8" t="str">
        <f t="shared" ref="M8:M24" si="0">MID(A8,FIND(" ",A8)+1,10)</f>
        <v>ADK</v>
      </c>
    </row>
    <row r="9" spans="1:13" x14ac:dyDescent="0.15">
      <c r="A9" t="s">
        <v>19</v>
      </c>
      <c r="B9" s="1">
        <v>42607</v>
      </c>
      <c r="C9" s="1">
        <v>42608</v>
      </c>
      <c r="D9">
        <v>374.83</v>
      </c>
      <c r="E9">
        <v>404.37</v>
      </c>
      <c r="F9">
        <v>-29.54</v>
      </c>
      <c r="G9">
        <v>9.9</v>
      </c>
      <c r="H9">
        <v>0.02</v>
      </c>
      <c r="I9">
        <v>-19.62</v>
      </c>
      <c r="J9" t="s">
        <v>20</v>
      </c>
      <c r="K9">
        <v>1</v>
      </c>
      <c r="L9">
        <v>18</v>
      </c>
      <c r="M9" t="str">
        <f t="shared" si="0"/>
        <v>ENDP</v>
      </c>
    </row>
    <row r="10" spans="1:13" x14ac:dyDescent="0.15">
      <c r="A10" t="s">
        <v>21</v>
      </c>
      <c r="B10" s="1">
        <v>42604</v>
      </c>
      <c r="C10" s="1">
        <v>42606</v>
      </c>
      <c r="D10">
        <v>433.03</v>
      </c>
      <c r="E10">
        <v>464.35</v>
      </c>
      <c r="F10">
        <v>-31.32</v>
      </c>
      <c r="G10">
        <v>9.9</v>
      </c>
      <c r="H10">
        <v>0.02</v>
      </c>
      <c r="I10">
        <v>-21.4</v>
      </c>
      <c r="J10" t="s">
        <v>20</v>
      </c>
      <c r="K10">
        <v>2</v>
      </c>
      <c r="L10">
        <v>20</v>
      </c>
      <c r="M10" t="str">
        <f t="shared" si="0"/>
        <v>ENDP</v>
      </c>
    </row>
    <row r="11" spans="1:13" x14ac:dyDescent="0.15">
      <c r="A11" t="s">
        <v>24</v>
      </c>
      <c r="B11" s="1">
        <v>42608</v>
      </c>
      <c r="C11" s="1">
        <v>42604</v>
      </c>
      <c r="D11">
        <v>939.01</v>
      </c>
      <c r="E11">
        <v>929.75</v>
      </c>
      <c r="F11">
        <v>9.26</v>
      </c>
      <c r="G11">
        <v>9.9</v>
      </c>
      <c r="H11">
        <v>0.04</v>
      </c>
      <c r="I11">
        <v>19.2</v>
      </c>
      <c r="J11" t="s">
        <v>23</v>
      </c>
      <c r="K11">
        <v>4</v>
      </c>
      <c r="L11">
        <v>80</v>
      </c>
      <c r="M11" t="str">
        <f t="shared" si="0"/>
        <v>FCX</v>
      </c>
    </row>
    <row r="12" spans="1:13" x14ac:dyDescent="0.15">
      <c r="A12" t="s">
        <v>25</v>
      </c>
      <c r="B12" s="1">
        <v>42608</v>
      </c>
      <c r="C12" s="1">
        <v>42605</v>
      </c>
      <c r="D12">
        <v>18.850000000000001</v>
      </c>
      <c r="E12">
        <v>23.12</v>
      </c>
      <c r="F12">
        <v>-4.2699999999999996</v>
      </c>
      <c r="G12">
        <v>4.95</v>
      </c>
      <c r="H12">
        <v>0.02</v>
      </c>
      <c r="I12">
        <v>0.7</v>
      </c>
      <c r="J12" t="s">
        <v>23</v>
      </c>
      <c r="K12">
        <v>3</v>
      </c>
      <c r="L12">
        <v>2</v>
      </c>
      <c r="M12" t="str">
        <f t="shared" si="0"/>
        <v>FCX</v>
      </c>
    </row>
    <row r="13" spans="1:13" x14ac:dyDescent="0.15">
      <c r="A13" t="s">
        <v>33</v>
      </c>
      <c r="B13" s="1">
        <v>42010</v>
      </c>
      <c r="C13" s="1">
        <v>42587</v>
      </c>
      <c r="D13">
        <v>950.61</v>
      </c>
      <c r="E13">
        <v>980.95</v>
      </c>
      <c r="F13">
        <v>-30.34</v>
      </c>
      <c r="G13">
        <v>9.9</v>
      </c>
      <c r="H13">
        <v>0.04</v>
      </c>
      <c r="I13">
        <v>-20.399999999999999</v>
      </c>
      <c r="J13" t="s">
        <v>34</v>
      </c>
      <c r="K13">
        <v>577</v>
      </c>
      <c r="L13">
        <v>8</v>
      </c>
      <c r="M13" t="str">
        <f t="shared" si="0"/>
        <v>HHC</v>
      </c>
    </row>
    <row r="14" spans="1:13" x14ac:dyDescent="0.15">
      <c r="A14" t="s">
        <v>37</v>
      </c>
      <c r="B14" s="1">
        <v>42604</v>
      </c>
      <c r="C14" s="1">
        <v>42605</v>
      </c>
      <c r="D14">
        <v>728.72</v>
      </c>
      <c r="E14">
        <v>749.69</v>
      </c>
      <c r="F14">
        <v>-20.97</v>
      </c>
      <c r="G14">
        <v>9.9</v>
      </c>
      <c r="H14">
        <v>0.03</v>
      </c>
      <c r="I14">
        <v>-11.04</v>
      </c>
      <c r="J14" t="s">
        <v>36</v>
      </c>
      <c r="K14">
        <v>1</v>
      </c>
      <c r="L14">
        <v>46</v>
      </c>
      <c r="M14" t="str">
        <f t="shared" si="0"/>
        <v>MRO</v>
      </c>
    </row>
    <row r="15" spans="1:13" x14ac:dyDescent="0.15">
      <c r="A15" t="s">
        <v>38</v>
      </c>
      <c r="B15" s="1">
        <v>41957</v>
      </c>
      <c r="C15" s="1">
        <v>42587</v>
      </c>
      <c r="D15">
        <v>2578.88</v>
      </c>
      <c r="E15">
        <v>3212.1</v>
      </c>
      <c r="F15">
        <v>-633.22</v>
      </c>
      <c r="G15">
        <v>4.95</v>
      </c>
      <c r="H15">
        <v>7.0000000000000007E-2</v>
      </c>
      <c r="I15">
        <v>-628.20000000000005</v>
      </c>
      <c r="J15" t="s">
        <v>39</v>
      </c>
      <c r="K15">
        <v>630</v>
      </c>
      <c r="L15">
        <v>90</v>
      </c>
      <c r="M15" t="str">
        <f t="shared" si="0"/>
        <v>MS</v>
      </c>
    </row>
    <row r="16" spans="1:13" x14ac:dyDescent="0.15">
      <c r="A16" t="s">
        <v>40</v>
      </c>
      <c r="B16" s="1">
        <v>42604</v>
      </c>
      <c r="C16" s="1">
        <v>42606</v>
      </c>
      <c r="D16">
        <v>887.63</v>
      </c>
      <c r="E16">
        <v>921.51</v>
      </c>
      <c r="F16">
        <v>-33.880000000000003</v>
      </c>
      <c r="G16">
        <v>9.9</v>
      </c>
      <c r="H16">
        <v>0.04</v>
      </c>
      <c r="I16">
        <v>-23.94</v>
      </c>
      <c r="J16" t="s">
        <v>41</v>
      </c>
      <c r="K16">
        <v>2</v>
      </c>
      <c r="L16">
        <v>57</v>
      </c>
      <c r="M16" t="str">
        <f t="shared" si="0"/>
        <v>MU</v>
      </c>
    </row>
    <row r="17" spans="1:13" x14ac:dyDescent="0.15">
      <c r="A17" t="s">
        <v>42</v>
      </c>
      <c r="B17" s="1">
        <v>42605</v>
      </c>
      <c r="C17" s="1">
        <v>42606</v>
      </c>
      <c r="D17">
        <v>78.3</v>
      </c>
      <c r="E17">
        <v>87.14</v>
      </c>
      <c r="F17">
        <v>-8.84</v>
      </c>
      <c r="G17">
        <v>4.95</v>
      </c>
      <c r="H17">
        <v>0</v>
      </c>
      <c r="I17">
        <v>-3.89</v>
      </c>
      <c r="J17" t="s">
        <v>41</v>
      </c>
      <c r="K17">
        <v>1</v>
      </c>
      <c r="L17">
        <v>5</v>
      </c>
      <c r="M17" t="str">
        <f t="shared" si="0"/>
        <v>MU</v>
      </c>
    </row>
    <row r="18" spans="1:13" x14ac:dyDescent="0.15">
      <c r="A18" t="s">
        <v>43</v>
      </c>
      <c r="B18" s="1">
        <v>42003</v>
      </c>
      <c r="C18" s="1">
        <v>42604</v>
      </c>
      <c r="D18">
        <v>374.34</v>
      </c>
      <c r="E18">
        <v>373.05</v>
      </c>
      <c r="F18">
        <v>1.29</v>
      </c>
      <c r="G18">
        <v>9.9</v>
      </c>
      <c r="H18">
        <v>0.06</v>
      </c>
      <c r="I18">
        <v>11.25</v>
      </c>
      <c r="J18" t="s">
        <v>44</v>
      </c>
      <c r="K18">
        <v>601</v>
      </c>
      <c r="L18">
        <v>45</v>
      </c>
      <c r="M18" t="str">
        <f t="shared" si="0"/>
        <v>PSEC</v>
      </c>
    </row>
    <row r="19" spans="1:13" x14ac:dyDescent="0.15">
      <c r="A19" t="s">
        <v>45</v>
      </c>
      <c r="B19" s="1">
        <v>42003</v>
      </c>
      <c r="C19" s="1">
        <v>42604</v>
      </c>
      <c r="D19">
        <v>1138.05</v>
      </c>
      <c r="E19">
        <v>1104.3</v>
      </c>
      <c r="F19">
        <v>33.75</v>
      </c>
      <c r="G19">
        <v>0</v>
      </c>
      <c r="H19">
        <v>0</v>
      </c>
      <c r="I19">
        <v>33.75</v>
      </c>
      <c r="J19" t="s">
        <v>44</v>
      </c>
      <c r="K19">
        <v>601</v>
      </c>
      <c r="L19">
        <v>135</v>
      </c>
      <c r="M19" t="str">
        <f t="shared" si="0"/>
        <v>PSEC</v>
      </c>
    </row>
    <row r="20" spans="1:13" x14ac:dyDescent="0.15">
      <c r="A20" t="s">
        <v>46</v>
      </c>
      <c r="B20" s="1">
        <v>42248</v>
      </c>
      <c r="C20" s="1">
        <v>42587</v>
      </c>
      <c r="D20">
        <v>190.48</v>
      </c>
      <c r="E20">
        <v>216.98</v>
      </c>
      <c r="F20">
        <v>-26.5</v>
      </c>
      <c r="G20">
        <v>0</v>
      </c>
      <c r="H20">
        <v>0.02</v>
      </c>
      <c r="I20">
        <v>-26.48</v>
      </c>
      <c r="J20" t="s">
        <v>47</v>
      </c>
      <c r="K20">
        <v>339</v>
      </c>
      <c r="L20">
        <v>15</v>
      </c>
      <c r="M20" t="str">
        <f t="shared" si="0"/>
        <v>RSO</v>
      </c>
    </row>
    <row r="21" spans="1:13" x14ac:dyDescent="0.15">
      <c r="A21" t="s">
        <v>48</v>
      </c>
      <c r="B21" s="1">
        <v>42248</v>
      </c>
      <c r="C21" s="1">
        <v>42587</v>
      </c>
      <c r="D21">
        <v>350.63</v>
      </c>
      <c r="E21">
        <v>405.04</v>
      </c>
      <c r="F21">
        <v>-54.41</v>
      </c>
      <c r="G21">
        <v>4.95</v>
      </c>
      <c r="H21">
        <v>0.02</v>
      </c>
      <c r="I21">
        <v>-49.44</v>
      </c>
      <c r="J21" t="s">
        <v>47</v>
      </c>
      <c r="K21">
        <v>339</v>
      </c>
      <c r="L21">
        <v>28</v>
      </c>
      <c r="M21" t="str">
        <f t="shared" si="0"/>
        <v>RSO</v>
      </c>
    </row>
    <row r="22" spans="1:13" x14ac:dyDescent="0.15">
      <c r="A22" t="s">
        <v>51</v>
      </c>
      <c r="B22" s="1">
        <v>42604</v>
      </c>
      <c r="C22" s="1">
        <v>42605</v>
      </c>
      <c r="D22">
        <v>19.63</v>
      </c>
      <c r="E22">
        <v>28.95</v>
      </c>
      <c r="F22">
        <v>-9.32</v>
      </c>
      <c r="G22">
        <v>9.9</v>
      </c>
      <c r="H22">
        <v>0.02</v>
      </c>
      <c r="I22">
        <v>0.6</v>
      </c>
      <c r="J22" t="s">
        <v>52</v>
      </c>
      <c r="K22">
        <v>1</v>
      </c>
      <c r="L22">
        <v>1</v>
      </c>
      <c r="M22" t="str">
        <f t="shared" si="0"/>
        <v>THC</v>
      </c>
    </row>
    <row r="23" spans="1:13" x14ac:dyDescent="0.15">
      <c r="A23" t="s">
        <v>53</v>
      </c>
      <c r="B23" s="1">
        <v>42604</v>
      </c>
      <c r="C23" s="1">
        <v>42605</v>
      </c>
      <c r="D23">
        <v>270.58</v>
      </c>
      <c r="E23">
        <v>264</v>
      </c>
      <c r="F23">
        <v>6.58</v>
      </c>
      <c r="G23">
        <v>0</v>
      </c>
      <c r="H23">
        <v>0.02</v>
      </c>
      <c r="I23">
        <v>6.6</v>
      </c>
      <c r="J23" t="s">
        <v>52</v>
      </c>
      <c r="K23">
        <v>1</v>
      </c>
      <c r="L23">
        <v>11</v>
      </c>
      <c r="M23" t="str">
        <f t="shared" si="0"/>
        <v>THC</v>
      </c>
    </row>
    <row r="24" spans="1:13" x14ac:dyDescent="0.15">
      <c r="A24" t="s">
        <v>54</v>
      </c>
      <c r="B24" s="1">
        <v>42604</v>
      </c>
      <c r="C24" s="1">
        <v>42606</v>
      </c>
      <c r="D24">
        <v>935.71</v>
      </c>
      <c r="E24">
        <v>936.68</v>
      </c>
      <c r="F24">
        <v>-0.97</v>
      </c>
      <c r="G24">
        <v>9.9</v>
      </c>
      <c r="H24">
        <v>0.04</v>
      </c>
      <c r="I24">
        <v>8.9700000000000006</v>
      </c>
      <c r="J24" t="s">
        <v>55</v>
      </c>
      <c r="K24">
        <v>2</v>
      </c>
      <c r="L24">
        <v>23</v>
      </c>
      <c r="M24" t="str">
        <f t="shared" si="0"/>
        <v>TXT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M7" sqref="M7:M20"/>
    </sheetView>
  </sheetViews>
  <sheetFormatPr baseColWidth="10" defaultRowHeight="12" x14ac:dyDescent="0.15"/>
  <sheetData>
    <row r="1" spans="1:13" x14ac:dyDescent="0.15">
      <c r="A1" t="s">
        <v>0</v>
      </c>
    </row>
    <row r="2" spans="1:13" x14ac:dyDescent="0.15">
      <c r="A2" t="s">
        <v>65</v>
      </c>
    </row>
    <row r="3" spans="1:13" x14ac:dyDescent="0.15">
      <c r="A3" t="s">
        <v>1</v>
      </c>
    </row>
    <row r="4" spans="1:13" x14ac:dyDescent="0.15">
      <c r="A4" t="s">
        <v>64</v>
      </c>
    </row>
    <row r="6" spans="1:13" x14ac:dyDescent="0.15">
      <c r="A6" t="s">
        <v>2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 t="s">
        <v>11</v>
      </c>
      <c r="K6" t="s">
        <v>12</v>
      </c>
      <c r="L6" t="s">
        <v>13</v>
      </c>
      <c r="M6" t="s">
        <v>68</v>
      </c>
    </row>
    <row r="7" spans="1:13" x14ac:dyDescent="0.15">
      <c r="A7" t="s">
        <v>17</v>
      </c>
      <c r="B7" s="1">
        <v>42607</v>
      </c>
      <c r="C7" s="1">
        <v>42620</v>
      </c>
      <c r="D7">
        <v>378.13</v>
      </c>
      <c r="E7">
        <v>394.95</v>
      </c>
      <c r="F7">
        <v>-16.82</v>
      </c>
      <c r="G7">
        <v>9.9</v>
      </c>
      <c r="H7">
        <v>0.02</v>
      </c>
      <c r="I7">
        <v>-6.9</v>
      </c>
      <c r="J7" t="s">
        <v>18</v>
      </c>
      <c r="K7">
        <v>13</v>
      </c>
      <c r="L7">
        <v>10</v>
      </c>
      <c r="M7" t="str">
        <f>MID(A7,FIND(" ",A7)+1,10)</f>
        <v>BBY</v>
      </c>
    </row>
    <row r="8" spans="1:13" x14ac:dyDescent="0.15">
      <c r="A8" t="s">
        <v>22</v>
      </c>
      <c r="B8" s="1">
        <v>42636</v>
      </c>
      <c r="C8" s="1">
        <v>42608</v>
      </c>
      <c r="D8">
        <v>186.28</v>
      </c>
      <c r="E8">
        <v>189.91</v>
      </c>
      <c r="F8">
        <v>-3.63</v>
      </c>
      <c r="G8">
        <v>9.9</v>
      </c>
      <c r="H8">
        <v>0.02</v>
      </c>
      <c r="I8">
        <v>6.29</v>
      </c>
      <c r="J8" t="s">
        <v>23</v>
      </c>
      <c r="K8">
        <v>28</v>
      </c>
      <c r="L8">
        <v>17</v>
      </c>
      <c r="M8" t="str">
        <f t="shared" ref="M8:M20" si="0">MID(A8,FIND(" ",A8)+1,10)</f>
        <v>FCX</v>
      </c>
    </row>
    <row r="9" spans="1:13" x14ac:dyDescent="0.15">
      <c r="A9" t="s">
        <v>22</v>
      </c>
      <c r="B9" s="1">
        <v>42636</v>
      </c>
      <c r="C9" s="1">
        <v>42614</v>
      </c>
      <c r="D9">
        <v>170.47</v>
      </c>
      <c r="E9">
        <v>184.96</v>
      </c>
      <c r="F9">
        <v>-14.49</v>
      </c>
      <c r="G9">
        <v>4.95</v>
      </c>
      <c r="H9">
        <v>0.02</v>
      </c>
      <c r="I9">
        <v>-9.52</v>
      </c>
      <c r="J9" t="s">
        <v>23</v>
      </c>
      <c r="K9">
        <v>22</v>
      </c>
      <c r="L9">
        <v>17</v>
      </c>
      <c r="M9" t="str">
        <f t="shared" si="0"/>
        <v>FCX</v>
      </c>
    </row>
    <row r="10" spans="1:13" x14ac:dyDescent="0.15">
      <c r="A10" t="s">
        <v>26</v>
      </c>
      <c r="B10" s="1">
        <v>42604</v>
      </c>
      <c r="C10" s="1">
        <v>42625</v>
      </c>
      <c r="D10">
        <v>701.53</v>
      </c>
      <c r="E10">
        <v>676.32</v>
      </c>
      <c r="F10">
        <v>25.21</v>
      </c>
      <c r="G10">
        <v>9.9</v>
      </c>
      <c r="H10">
        <v>0.08</v>
      </c>
      <c r="I10">
        <v>35.19</v>
      </c>
      <c r="J10" t="s">
        <v>27</v>
      </c>
      <c r="K10">
        <v>21</v>
      </c>
      <c r="L10">
        <v>23</v>
      </c>
      <c r="M10" t="str">
        <f t="shared" si="0"/>
        <v>GT</v>
      </c>
    </row>
    <row r="11" spans="1:13" x14ac:dyDescent="0.15">
      <c r="A11" t="s">
        <v>28</v>
      </c>
      <c r="B11" s="1">
        <v>42605</v>
      </c>
      <c r="C11" s="1">
        <v>42625</v>
      </c>
      <c r="D11">
        <v>30.72</v>
      </c>
      <c r="E11">
        <v>34.369999999999997</v>
      </c>
      <c r="F11">
        <v>-3.65</v>
      </c>
      <c r="G11">
        <v>4.95</v>
      </c>
      <c r="H11">
        <v>0</v>
      </c>
      <c r="I11">
        <v>1.3</v>
      </c>
      <c r="J11" t="s">
        <v>27</v>
      </c>
      <c r="K11">
        <v>20</v>
      </c>
      <c r="L11">
        <v>1</v>
      </c>
      <c r="M11" t="str">
        <f t="shared" si="0"/>
        <v>GT</v>
      </c>
    </row>
    <row r="12" spans="1:13" x14ac:dyDescent="0.15">
      <c r="A12" t="s">
        <v>29</v>
      </c>
      <c r="B12" s="1">
        <v>42621</v>
      </c>
      <c r="C12" s="1">
        <v>42625</v>
      </c>
      <c r="D12">
        <v>2334.7199999999998</v>
      </c>
      <c r="E12">
        <v>2348.79</v>
      </c>
      <c r="F12">
        <v>-14.07</v>
      </c>
      <c r="G12">
        <v>4.95</v>
      </c>
      <c r="H12">
        <v>0</v>
      </c>
      <c r="I12">
        <v>-9.1199999999999992</v>
      </c>
      <c r="J12" t="s">
        <v>27</v>
      </c>
      <c r="K12">
        <v>4</v>
      </c>
      <c r="L12">
        <v>76</v>
      </c>
      <c r="M12" t="str">
        <f t="shared" si="0"/>
        <v>GT</v>
      </c>
    </row>
    <row r="13" spans="1:13" x14ac:dyDescent="0.15">
      <c r="A13" t="s">
        <v>30</v>
      </c>
      <c r="B13" s="1">
        <v>42622</v>
      </c>
      <c r="C13" s="1">
        <v>42625</v>
      </c>
      <c r="D13">
        <v>319.02999999999997</v>
      </c>
      <c r="E13">
        <v>335.63</v>
      </c>
      <c r="F13">
        <v>-16.600000000000001</v>
      </c>
      <c r="G13">
        <v>9.9</v>
      </c>
      <c r="H13">
        <v>0.02</v>
      </c>
      <c r="I13">
        <v>-6.68</v>
      </c>
      <c r="J13" t="s">
        <v>31</v>
      </c>
      <c r="K13">
        <v>3</v>
      </c>
      <c r="L13">
        <v>4</v>
      </c>
      <c r="M13" t="str">
        <f t="shared" si="0"/>
        <v>HAR</v>
      </c>
    </row>
    <row r="14" spans="1:13" x14ac:dyDescent="0.15">
      <c r="A14" t="s">
        <v>32</v>
      </c>
      <c r="B14" s="1">
        <v>42604</v>
      </c>
      <c r="C14" s="1">
        <v>42620</v>
      </c>
      <c r="D14">
        <v>166.33</v>
      </c>
      <c r="E14">
        <v>175.27</v>
      </c>
      <c r="F14">
        <v>-8.94</v>
      </c>
      <c r="G14">
        <v>9.9</v>
      </c>
      <c r="H14">
        <v>0.02</v>
      </c>
      <c r="I14">
        <v>0.98</v>
      </c>
      <c r="J14" t="s">
        <v>31</v>
      </c>
      <c r="K14">
        <v>16</v>
      </c>
      <c r="L14">
        <v>2</v>
      </c>
      <c r="M14" t="str">
        <f t="shared" si="0"/>
        <v>HAR</v>
      </c>
    </row>
    <row r="15" spans="1:13" x14ac:dyDescent="0.15">
      <c r="A15" t="s">
        <v>35</v>
      </c>
      <c r="B15" s="1">
        <v>42636</v>
      </c>
      <c r="C15" s="1">
        <v>42632</v>
      </c>
      <c r="D15">
        <v>1445</v>
      </c>
      <c r="E15">
        <v>1473.95</v>
      </c>
      <c r="F15">
        <v>-28.95</v>
      </c>
      <c r="G15">
        <v>9.9</v>
      </c>
      <c r="H15">
        <v>0.05</v>
      </c>
      <c r="I15">
        <v>-19</v>
      </c>
      <c r="J15" t="s">
        <v>36</v>
      </c>
      <c r="K15">
        <v>4</v>
      </c>
      <c r="L15">
        <v>100</v>
      </c>
      <c r="M15" t="str">
        <f t="shared" si="0"/>
        <v>MRO</v>
      </c>
    </row>
    <row r="16" spans="1:13" x14ac:dyDescent="0.15">
      <c r="A16" t="s">
        <v>49</v>
      </c>
      <c r="B16" s="1">
        <v>42625</v>
      </c>
      <c r="C16" s="1">
        <v>42626</v>
      </c>
      <c r="D16">
        <v>841.02</v>
      </c>
      <c r="E16">
        <v>880.95</v>
      </c>
      <c r="F16">
        <v>-39.93</v>
      </c>
      <c r="G16">
        <v>9.9</v>
      </c>
      <c r="H16">
        <v>0.03</v>
      </c>
      <c r="I16">
        <v>-30</v>
      </c>
      <c r="J16" t="s">
        <v>50</v>
      </c>
      <c r="K16">
        <v>1</v>
      </c>
      <c r="L16">
        <v>60</v>
      </c>
      <c r="M16" t="str">
        <f t="shared" si="0"/>
        <v>SWN</v>
      </c>
    </row>
    <row r="17" spans="1:13" x14ac:dyDescent="0.15">
      <c r="A17" t="s">
        <v>56</v>
      </c>
      <c r="B17" s="1">
        <v>42604</v>
      </c>
      <c r="C17" s="1">
        <v>42625</v>
      </c>
      <c r="D17">
        <v>146.22999999999999</v>
      </c>
      <c r="E17">
        <v>141.15</v>
      </c>
      <c r="F17">
        <v>5.08</v>
      </c>
      <c r="G17">
        <v>9.9</v>
      </c>
      <c r="H17">
        <v>0.02</v>
      </c>
      <c r="I17">
        <v>15</v>
      </c>
      <c r="J17" t="s">
        <v>57</v>
      </c>
      <c r="K17">
        <v>21</v>
      </c>
      <c r="L17">
        <v>5</v>
      </c>
      <c r="M17" t="str">
        <f t="shared" si="0"/>
        <v>WMB</v>
      </c>
    </row>
    <row r="18" spans="1:13" x14ac:dyDescent="0.15">
      <c r="A18" t="s">
        <v>56</v>
      </c>
      <c r="B18" s="1">
        <v>42604</v>
      </c>
      <c r="C18" s="1">
        <v>42625</v>
      </c>
      <c r="D18">
        <v>151.18</v>
      </c>
      <c r="E18">
        <v>136.19999999999999</v>
      </c>
      <c r="F18">
        <v>14.98</v>
      </c>
      <c r="G18">
        <v>0</v>
      </c>
      <c r="H18">
        <v>0.02</v>
      </c>
      <c r="I18">
        <v>15</v>
      </c>
      <c r="J18" t="s">
        <v>57</v>
      </c>
      <c r="K18">
        <v>21</v>
      </c>
      <c r="L18">
        <v>5</v>
      </c>
      <c r="M18" t="str">
        <f t="shared" si="0"/>
        <v>WMB</v>
      </c>
    </row>
    <row r="19" spans="1:13" x14ac:dyDescent="0.15">
      <c r="A19" t="s">
        <v>58</v>
      </c>
      <c r="B19" s="1">
        <v>42604</v>
      </c>
      <c r="C19" s="1">
        <v>42625</v>
      </c>
      <c r="D19">
        <v>181.41</v>
      </c>
      <c r="E19">
        <v>163.44</v>
      </c>
      <c r="F19">
        <v>17.97</v>
      </c>
      <c r="G19">
        <v>0</v>
      </c>
      <c r="H19">
        <v>0.03</v>
      </c>
      <c r="I19">
        <v>18</v>
      </c>
      <c r="J19" t="s">
        <v>57</v>
      </c>
      <c r="K19">
        <v>21</v>
      </c>
      <c r="L19">
        <v>6</v>
      </c>
      <c r="M19" t="str">
        <f t="shared" si="0"/>
        <v>WMB</v>
      </c>
    </row>
    <row r="20" spans="1:13" x14ac:dyDescent="0.15">
      <c r="A20" t="s">
        <v>59</v>
      </c>
      <c r="B20" s="1">
        <v>42621</v>
      </c>
      <c r="C20" s="1">
        <v>42625</v>
      </c>
      <c r="D20">
        <v>483.84</v>
      </c>
      <c r="E20">
        <v>494.39</v>
      </c>
      <c r="F20">
        <v>-10.55</v>
      </c>
      <c r="G20">
        <v>4.95</v>
      </c>
      <c r="H20">
        <v>0</v>
      </c>
      <c r="I20">
        <v>-5.6</v>
      </c>
      <c r="J20" t="s">
        <v>57</v>
      </c>
      <c r="K20">
        <v>4</v>
      </c>
      <c r="L20">
        <v>16</v>
      </c>
      <c r="M20" t="str">
        <f t="shared" si="0"/>
        <v>WMB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Names</vt:lpstr>
      <vt:lpstr>Aug16</vt:lpstr>
      <vt:lpstr>Sep16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2016-09-30T18:02:19Z</dcterms:created>
  <dcterms:modified xsi:type="dcterms:W3CDTF">2016-09-30T18:18:37Z</dcterms:modified>
</cp:coreProperties>
</file>