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emf" ContentType="image/x-emf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0"/>
  <bookViews>
    <workbookView xWindow="360" yWindow="15" windowWidth="20955" windowHeight="9720" activeTab="0"/>
  </bookViews>
  <sheets>
    <sheet name="4.Relatório_Indicadores" sheetId="1" state="visible" r:id="rId2"/>
    <sheet name="Indicadores_MISAU_PEPFAR" sheetId="2" state="visible" r:id="rId3"/>
  </sheets>
  <externalReferences>
    <externalReference r:id="rId1"/>
  </externalReferences>
  <definedNames>
    <definedName name="_2_Lista_Indicadores" localSheetId="0">NA()</definedName>
    <definedName name="_2_repor" localSheetId="0">NA()</definedName>
    <definedName name="_2_X" localSheetId="0">NA()</definedName>
    <definedName name="_2__23_06_2015" localSheetId="0">NA()</definedName>
    <definedName name="HKHK">NA()</definedName>
    <definedName name="Lista_Indicadores">NA()</definedName>
    <definedName name="PROVINCIA">#NAME?</definedName>
    <definedName name="Relatório_Indicadores_Prioritários">NA()</definedName>
    <definedName name="repor">NA()</definedName>
    <definedName name="se">NA()</definedName>
    <definedName name="WWW">NA()</definedName>
    <definedName name="X">NA()</definedName>
    <definedName name="ZAMBÉZIA">NA()</definedName>
    <definedName name="_23_06_2015">NA()</definedName>
  </definedNames>
  <calcPr/>
</workbook>
</file>

<file path=xl/sharedStrings.xml><?xml version="1.0" encoding="utf-8"?>
<sst xmlns="http://schemas.openxmlformats.org/spreadsheetml/2006/main" count="387" uniqueCount="387">
  <si>
    <t xml:space="preserve">REPÚBLICA DE MOÇAMBIQUE
MINISTÉRIO DA SAÚDE
DIRECÇÃO NACIONAL DE SAÚDE PÚBLICA
PROGRAMA NACIONAL DE CONTROLO DE ITS, HIV e SIDA</t>
  </si>
  <si>
    <t xml:space="preserve">V Ciclo</t>
  </si>
  <si>
    <t xml:space="preserve">FICHA DE RELATÓRIO DE DESEMPENHO DOS INDICADORES DE MONITORIA INTENSIVA</t>
  </si>
  <si>
    <t xml:space="preserve"> Recolha e Discussão de Dados </t>
  </si>
  <si>
    <t>Província:</t>
  </si>
  <si>
    <t>Distrito:</t>
  </si>
  <si>
    <t xml:space="preserve">Unidade Sanitária:</t>
  </si>
  <si>
    <t xml:space="preserve">Mês de Recolha</t>
  </si>
  <si>
    <t>Ano</t>
  </si>
  <si>
    <t xml:space="preserve">Grupo de pacientes </t>
  </si>
  <si>
    <t xml:space="preserve">Distribuição dos Indicadores por Categorias </t>
  </si>
  <si>
    <t xml:space="preserve">Tipo de Recolha </t>
  </si>
  <si>
    <t xml:space="preserve">Numerador </t>
  </si>
  <si>
    <t xml:space="preserve">Denominador </t>
  </si>
  <si>
    <t xml:space="preserve">Desempenho 
(%)</t>
  </si>
  <si>
    <t xml:space="preserve">Categoria   de Monitoria Intensiva</t>
  </si>
  <si>
    <t xml:space="preserve">CATEGORIA 7: TRATAMENTO PROFILÁCTICO PARA TB (TPT) </t>
  </si>
  <si>
    <t>SIM</t>
  </si>
  <si>
    <t>Adulto</t>
  </si>
  <si>
    <t>7.1</t>
  </si>
  <si>
    <t xml:space="preserve">% de adultos (15/+anos) HIV+ em TARV elegiveis ao TPT e que iniciaram TPT</t>
  </si>
  <si>
    <t>Manual/Eletrónica</t>
  </si>
  <si>
    <t>#IM.MI7NUM1#</t>
  </si>
  <si>
    <t>#IM.MI7DEN1#</t>
  </si>
  <si>
    <t>7.2</t>
  </si>
  <si>
    <t xml:space="preserve">% de adultos (15/+anos) HIV+ em TARV elegiveis ao TPT que iniciaram e  completaram TPT</t>
  </si>
  <si>
    <t>#IM.MI7NUM2#</t>
  </si>
  <si>
    <t>#IM.MI7DEN2#</t>
  </si>
  <si>
    <t>Pediátrico</t>
  </si>
  <si>
    <t>7.3</t>
  </si>
  <si>
    <t xml:space="preserve">% de crianças HIV+ em TARV elegiveis ao TPT  e que iniciaram TPT</t>
  </si>
  <si>
    <t>#IM.MI7NUM3#</t>
  </si>
  <si>
    <t>#IM.MI7DEN3#</t>
  </si>
  <si>
    <t>7.4</t>
  </si>
  <si>
    <t xml:space="preserve">% de crianças HIV+ em TARV elegíveis que iniciaram e completaram TPT </t>
  </si>
  <si>
    <t>#IM.MI7NUM4#</t>
  </si>
  <si>
    <t>#IM.MI7DEN4#</t>
  </si>
  <si>
    <t xml:space="preserve">Mulher grávida</t>
  </si>
  <si>
    <t>7.5</t>
  </si>
  <si>
    <t xml:space="preserve">% de MG HIV+ em TARV  elegíveis ao TPT e que iniciaram TPT</t>
  </si>
  <si>
    <t>#IM.MI7NUM5#</t>
  </si>
  <si>
    <t>#IM.MI7DEN5#</t>
  </si>
  <si>
    <t>7.6</t>
  </si>
  <si>
    <t xml:space="preserve">% de MG HIV+ em TARV elegíveis que iniciaram e completaram TPT</t>
  </si>
  <si>
    <t>#IM.MI7NUM6#</t>
  </si>
  <si>
    <t>#IM.MI7DEN6#</t>
  </si>
  <si>
    <t xml:space="preserve">CATEGORIA 11: SEGUIMENTO E REFORÇO DE ADESÃO AO TARV</t>
  </si>
  <si>
    <t>11.1</t>
  </si>
  <si>
    <t xml:space="preserve">% de adultos (15/+anos) em TARV com o mínimo de 3 consultas de seguimento de adesão na FM - Ficha de APSS/PP - nos primeiros 3 meses após início do TARV</t>
  </si>
  <si>
    <t>#IM.MI11NUM1#</t>
  </si>
  <si>
    <t>#IM.MI11DEN1#</t>
  </si>
  <si>
    <t>11.2</t>
  </si>
  <si>
    <t xml:space="preserve">% de adultos (15/+anos) na 1a linha de TARV com CV acima de 1000 cópias que tiveram 3 consultas de APSS/PP mensais e consecutivas para reforço de adesão </t>
  </si>
  <si>
    <t>Eletrónica</t>
  </si>
  <si>
    <t>#IM.MI11NUM2#</t>
  </si>
  <si>
    <t>#IM.MI11DEN2#</t>
  </si>
  <si>
    <t>11.3</t>
  </si>
  <si>
    <t xml:space="preserve">% de MG em TARV com o mínimo de 3 consultas de seguimento de adesão na FM - Ficha de APSS/PP - nos primeiros 3 meses após início do TARV</t>
  </si>
  <si>
    <t>#IM.MI11NUM3#</t>
  </si>
  <si>
    <t>#IM.MI11DEN3#</t>
  </si>
  <si>
    <t>11.4</t>
  </si>
  <si>
    <t xml:space="preserve">% de MG na 1a linha de TARV com CV acima de 1000 cópias que tiveram 3 consultas de APSS/PP mensais  e consecutivas para reforço de adesão</t>
  </si>
  <si>
    <t>#IM.MI11NUM4#</t>
  </si>
  <si>
    <t>#IM.MI11DEN4#</t>
  </si>
  <si>
    <t>11.5</t>
  </si>
  <si>
    <t xml:space="preserve">% de crianças ≥2 anos de idade em TARV com registo mensal de seguimento da adesão na ficha de APSS/PP nos primeiros 99 dias de TARV </t>
  </si>
  <si>
    <t>#IM.MI11NUM5#</t>
  </si>
  <si>
    <t>#IM.MI11DEN5#</t>
  </si>
  <si>
    <t>11.6</t>
  </si>
  <si>
    <t xml:space="preserve">% de crianças &lt;2 anos de idade em TARV com registo mensal de seguimento da adesão na ficha de APSS/PP no primeiro ano de TARV </t>
  </si>
  <si>
    <t>#IM.MI11NUM6#</t>
  </si>
  <si>
    <t>#IM.MI11DEN6#</t>
  </si>
  <si>
    <t>11.7</t>
  </si>
  <si>
    <t xml:space="preserve">% de crianças (0-14 anos) na 1a linha de TARV com CV acima de 1000 cópias que tiveram 3 consultas mensais e consecutivas de APSS/PP para reforço de adesão</t>
  </si>
  <si>
    <t>#IM.MI11NUM7#</t>
  </si>
  <si>
    <t>#IM.MI11DEN7#</t>
  </si>
  <si>
    <t xml:space="preserve">CATEGORIA 12: RETENÇÃO</t>
  </si>
  <si>
    <t>12.1</t>
  </si>
  <si>
    <t xml:space="preserve">% de adultos (15/+anos) em TARV  que retornaram para 2ª consulta clínica ou levantamento de ARVs dentro de 33 dias após início do TARV</t>
  </si>
  <si>
    <t>#IM.MI12P1NUM1#</t>
  </si>
  <si>
    <t>#IM.MI12P1DEN1#</t>
  </si>
  <si>
    <t>12.2</t>
  </si>
  <si>
    <t xml:space="preserve">% de adultos (15/+anos) em TARV que tiveram no mínimo 3 consultas clínicas ou levantamento de ARVs dentro de 99 dias (nos primeiros 3 meses) após início do TARV</t>
  </si>
  <si>
    <t>#IM.MI12P1NUM2#</t>
  </si>
  <si>
    <t>#IM.MI12P1DEN2#</t>
  </si>
  <si>
    <t>12.5</t>
  </si>
  <si>
    <t xml:space="preserve">% de crianças (0-14 anos) em TARV  que retornaram para 2ª consulta clínica ou levantamento de ARVs dentro de 33 dias após início do TARV</t>
  </si>
  <si>
    <t>#IM.MI12P1NUM5#</t>
  </si>
  <si>
    <t>#IM.MI12P1DEN5#</t>
  </si>
  <si>
    <t>12.6</t>
  </si>
  <si>
    <t xml:space="preserve">% de crianças em TARV (0-14 anos) com consultas clínicas mensais ou levantamento de ARVs dentro de 99 dias (nos primeiros 3 meses) após início do TARV</t>
  </si>
  <si>
    <t>#IM.MI12P1NUM6#</t>
  </si>
  <si>
    <t>#IM.MI12P1DEN6#</t>
  </si>
  <si>
    <t>12.9</t>
  </si>
  <si>
    <t xml:space="preserve">% de MG HIV+ que iniciaram TARV na CPN e que retornaram para 2ª consulta clínica ou levantamento de ARVs dentro de 33 dias após início do TARV</t>
  </si>
  <si>
    <t>#IM.MI12P1NUM9#</t>
  </si>
  <si>
    <t>#IM.MI12P1DEN9#</t>
  </si>
  <si>
    <t>12.10</t>
  </si>
  <si>
    <t xml:space="preserve">% de MG HIV+ que iniciaram TARV na CPN e tiveram 3 consultas mensais/levantamentos de ARVs dentro de 99 dias (nos primeiros 3 meses) após início do TARV</t>
  </si>
  <si>
    <t>#IM.MI12P1NUM10#</t>
  </si>
  <si>
    <t>#IM.MI12P1DEN10#</t>
  </si>
  <si>
    <t xml:space="preserve">CATEGORIA 13: CARGA VIRAL (CV)</t>
  </si>
  <si>
    <t>13.1</t>
  </si>
  <si>
    <t xml:space="preserve">% de adultos (15/+anos) na  1a linha de TARV que tiveram consulta clínica no período de revisão, eram elegíveis ao pedido de CV e com registo de pedido de CV feito pelo clínico </t>
  </si>
  <si>
    <t>#IM.MI13NUM1#</t>
  </si>
  <si>
    <t>#IM.MI13DEN1#</t>
  </si>
  <si>
    <t>13.2</t>
  </si>
  <si>
    <t xml:space="preserve">% de adultos (15/+anos) na 1a linha de TARV que receberam o resultado da CV entre o sexto e o nono mês após início do TARV</t>
  </si>
  <si>
    <t>#IM.MI13NUM2#</t>
  </si>
  <si>
    <t>#IM.MI13DEN2#</t>
  </si>
  <si>
    <t>13.3</t>
  </si>
  <si>
    <t xml:space="preserve">% de Adultos (15/+anos) na 1ª linha de TARV com registo de pedido de CV entre o 3º e o 4º mês após terem recebido  o último resultado de CV acima de 1000 e terem  3 sessões consecutivas de APSS/PP (AMA)</t>
  </si>
  <si>
    <t>#IM.MI13NUM3#</t>
  </si>
  <si>
    <t>#IM.MI13DEN3#</t>
  </si>
  <si>
    <t>13.4</t>
  </si>
  <si>
    <t xml:space="preserve">% de adultos (15/+anos) na  2a linha de TARV elegíveis a CV  com registo de pedido de CV feito pelo clínico</t>
  </si>
  <si>
    <t>#IM.MI13NUM4#</t>
  </si>
  <si>
    <t>#IM.MI13DEN4#</t>
  </si>
  <si>
    <t>13.5</t>
  </si>
  <si>
    <t xml:space="preserve">% de adultos (15/+anos) na 2a linha de TARV que receberam o resultado da CV entre o sexto e o nono mês após o início da 2a linha de TARV</t>
  </si>
  <si>
    <t>#IM.MI13NUM5#</t>
  </si>
  <si>
    <t>#IM.MI13DEN5#</t>
  </si>
  <si>
    <t>13.6</t>
  </si>
  <si>
    <t xml:space="preserve">% de crianças (0-4 anos de idade) na 1a linha de TARV que tiveram consulta clínica no período de revisão, eram elegíveis ao pedido de CV e com registo de pedido de CV feito pelo clínico.</t>
  </si>
  <si>
    <t>#IM.MI13NUM6#</t>
  </si>
  <si>
    <t>#IM.MI13DEN6#</t>
  </si>
  <si>
    <t>13.7</t>
  </si>
  <si>
    <t xml:space="preserve">% de crianças (5-9 anos de idade) na 1a linha de TARV que tiveram consulta clínica no período de revisão, eram elegíveis ao pedido de CV e com registo de pedido de CV feito pelo clínico.</t>
  </si>
  <si>
    <t>#IM.MI13NUM7#</t>
  </si>
  <si>
    <t>#IM.MI13DEN7#</t>
  </si>
  <si>
    <t>13.8</t>
  </si>
  <si>
    <t xml:space="preserve">% de crianças (10-14 anos de idade) na 1a linha de TARV que tiveram consulta clínica no período de revisão, eram elegíveis ao pedido de CV e com registo de pedido de CV feito pelo clínico.</t>
  </si>
  <si>
    <t>#IM.MI13NUM8#</t>
  </si>
  <si>
    <t>#IM.MI13DEN8#</t>
  </si>
  <si>
    <t>13.9</t>
  </si>
  <si>
    <t xml:space="preserve">% de crianças  (0-4 anos de idade) na 1a linha de TARV que receberam o resultado da Carga Viral entre o sexto e o nono mês após o início do TARV</t>
  </si>
  <si>
    <t>#IM.MI13NUM9#</t>
  </si>
  <si>
    <t>#IM.MI13DEN9#</t>
  </si>
  <si>
    <t>13.10</t>
  </si>
  <si>
    <t xml:space="preserve">% de crianças  (5-9 anos de idade) na 1a linha de TARV que receberam o resultado da Carga Viral entre o sexto e o nono mês após o início do TARV</t>
  </si>
  <si>
    <t>#IM.MI13NUM10#</t>
  </si>
  <si>
    <t>#IM.MI13DEN10#</t>
  </si>
  <si>
    <t>13.11</t>
  </si>
  <si>
    <t xml:space="preserve">% de crianças  (10-14 anos de idade) na 1a linha de TARV que receberam o resultado da Carga Viral entre o sexto e o nono mês após o início do TARV</t>
  </si>
  <si>
    <t>#IM.MI13NUM11#</t>
  </si>
  <si>
    <t>#IM.MI13DEN11#</t>
  </si>
  <si>
    <t>13.12</t>
  </si>
  <si>
    <t xml:space="preserve">% de crianças (≥2 anos de idade) na 1ª linha de TARV com registo de pedido de CV entre o 3º e o 4º mês após terem recebido  o último resultado de CV acima de 1000 cópia e terem  3 sessões consecutivas de APSS/PP (AMA)</t>
  </si>
  <si>
    <t>#IM.MI13NUM12#</t>
  </si>
  <si>
    <t>#IM.MI13DEN12#</t>
  </si>
  <si>
    <t>13.13</t>
  </si>
  <si>
    <t xml:space="preserve">% de crianças na  2ª linha de TARV elegíveis ao pedido de CV  e com registo de pedido de CV feito pelo clínico</t>
  </si>
  <si>
    <t>#IM.MI13NUM13#</t>
  </si>
  <si>
    <t>#IM.MI13DEN13#</t>
  </si>
  <si>
    <t>13.14</t>
  </si>
  <si>
    <t xml:space="preserve">% de crianças  na 2a linha de TARV que receberam o resultado da Carga Viral entre o sexto e o nono mês após o início da 2a linha de TARV</t>
  </si>
  <si>
    <t>#IM.MI13NUM14#</t>
  </si>
  <si>
    <t>#IM.MI13DEN14#</t>
  </si>
  <si>
    <t xml:space="preserve">Mulher Grávida</t>
  </si>
  <si>
    <t>13.15</t>
  </si>
  <si>
    <r>
      <t/>
    </r>
    <r>
      <rPr>
        <sz val="10"/>
        <color indexed="64"/>
        <rFont val="Calibri"/>
      </rPr>
      <t xml:space="preserve">% de MG elegíveis a CV com registo de pedido de CV feito pelo clínico </t>
    </r>
    <r>
      <rPr>
        <sz val="9"/>
        <color indexed="64"/>
        <rFont val="Calibri"/>
      </rPr>
      <t xml:space="preserve">(MG que iniciaram TARV na CPN)</t>
    </r>
  </si>
  <si>
    <t>#IM.MI13NUM15#</t>
  </si>
  <si>
    <t>#IM.MI13DEN15#</t>
  </si>
  <si>
    <t>13.16</t>
  </si>
  <si>
    <r>
      <t/>
    </r>
    <r>
      <rPr>
        <sz val="10"/>
        <color indexed="64"/>
        <rFont val="Calibri"/>
      </rPr>
      <t xml:space="preserve">% de MG elegíveis a CV com registo de pedido de CV feito pelo clínico na primeira CPN </t>
    </r>
    <r>
      <rPr>
        <sz val="9"/>
        <color indexed="64"/>
        <rFont val="Calibri"/>
      </rPr>
      <t xml:space="preserve">(MG que entraram em TARV na CPN)</t>
    </r>
  </si>
  <si>
    <t>#IM.MI13NUM16#</t>
  </si>
  <si>
    <t>#IM.MI13DEN16#</t>
  </si>
  <si>
    <t>13.17</t>
  </si>
  <si>
    <t xml:space="preserve">% de MG que receberam o resultado da Carga Viral dentro de 33 dias após pedido</t>
  </si>
  <si>
    <t>#IM.MI13NUM17#</t>
  </si>
  <si>
    <t>#IM.MI13DEN17#</t>
  </si>
  <si>
    <t>13.18</t>
  </si>
  <si>
    <t xml:space="preserve">% de MG na 1ª linha de TARV com registo de pedido de CV entre o 3º e o 4º mês após terem recebido  o último resultado de CV acima de 1000 cópia e terem  3 sessões consecutivas de APSS/PP (AMA)</t>
  </si>
  <si>
    <t>#IM.MI13NUM18#</t>
  </si>
  <si>
    <t>#IM.MI13DEN18#</t>
  </si>
  <si>
    <t xml:space="preserve">CATEGORIA 15:  MODELOS DIFERENCIADOS DE CUIDADOS/SERVIÇOS   </t>
  </si>
  <si>
    <t xml:space="preserve">Pacientes em MDS's</t>
  </si>
  <si>
    <t>15.1</t>
  </si>
  <si>
    <t xml:space="preserve">% de pacientes elegíveis a MDS, que foram inscritos em MDS</t>
  </si>
  <si>
    <t>#IM.MI15NUM1#</t>
  </si>
  <si>
    <t>#IM.MI15DEN1#</t>
  </si>
  <si>
    <t>15.2</t>
  </si>
  <si>
    <t xml:space="preserve">% de inscritos em MDS que receberam CV acima de 1000 cópias que foram suspensos de MDS</t>
  </si>
  <si>
    <t>#IM.MI15NUM2#</t>
  </si>
  <si>
    <t>#IM.MI15DEN2#</t>
  </si>
  <si>
    <t>15.3</t>
  </si>
  <si>
    <t xml:space="preserve">% de pacientes inscritos em MDS em TARV há mais de 21 meses, que conhecem o seu resultado de CV de seguimento</t>
  </si>
  <si>
    <t>#IM.MI15NUM3#</t>
  </si>
  <si>
    <t>#IM.MI15DEN3#</t>
  </si>
  <si>
    <t xml:space="preserve">Relatório de Monitoria Intensiva</t>
  </si>
  <si>
    <t xml:space="preserve">Data de Geração do Relatório:</t>
  </si>
  <si>
    <t>#context.generationDate|dd/MMM/yyyy#</t>
  </si>
  <si>
    <t>Descrição:</t>
  </si>
  <si>
    <t xml:space="preserve">Este relatório quantifica os pacientes de acordo com uma série de indicadores relacionados ao Tratamento Porfiláctico para TB (TPT) afim de monitorar intensivamente a qualidade do atendimento e tratamento do HIV a nivel das Unidades Sanitárias.</t>
  </si>
  <si>
    <t xml:space="preserve">Indicadores da Categoria 1: DPI   (Recolha Manual)</t>
  </si>
  <si>
    <t xml:space="preserve">Indicadores da Categoria 7 de TRATAMENTO PROFILÁCTICO PARA TB (TPT)  </t>
  </si>
  <si>
    <t xml:space="preserve">Indicadores da Categoria 11 de SEGUIMENTO E REFORÇO DE ADESÃO AO TARV</t>
  </si>
  <si>
    <t xml:space="preserve">Indicadores da Categoria 12 de RETENÇÃO AO TARV  </t>
  </si>
  <si>
    <t xml:space="preserve">Indicadores da Categoria 13 CARGA VIRAL (Pedido 1a Linha)</t>
  </si>
  <si>
    <t xml:space="preserve">Indicadores da Categoria 13 CARGA VIRAL (Pedido 2a Linha)</t>
  </si>
  <si>
    <t xml:space="preserve">Indicadores da Categoria 13 CARGA VIRAL (Pedido MG)</t>
  </si>
  <si>
    <t xml:space="preserve">Indicadores da Categoria 13 CARGA VIRAL (Resultado 1a Linha)</t>
  </si>
  <si>
    <t xml:space="preserve">Indicadores da Categoria 13 CARGA VIRAL (Resultado 2a Linha)</t>
  </si>
  <si>
    <t xml:space="preserve">Indicadores da Categoria 13 CARGA VIRAL (Resultado MG)</t>
  </si>
  <si>
    <t xml:space="preserve">Indicadores da Categoria 13 CARGA VIRAL (Pedido de CV e 3 Consultas APSS/PP)</t>
  </si>
  <si>
    <t xml:space="preserve">Novos Indicadores PEPFAR de Monitoria Intensiva de Carga Viral</t>
  </si>
  <si>
    <t xml:space="preserve">Indicadores da Categoria 15 MDS</t>
  </si>
  <si>
    <t xml:space="preserve">% de CE ao HIV que chegou a CCR e colheram o 1º PCR DNA para HIV
 (Próx-crianças esperadas)
1.1</t>
  </si>
  <si>
    <t xml:space="preserve">% de CE ao HIV  que colheu o  1º PCR DNA para HIV com &lt;2 meses de vida
1.2</t>
  </si>
  <si>
    <r>
      <t/>
    </r>
    <r>
      <rPr>
        <b/>
        <sz val="11"/>
        <rFont val="Calibri"/>
      </rPr>
      <t xml:space="preserve">% de amostras de PCR enviadas para o laboratorio de referência até 7 dias depois de ter sido colhida. 
1.3
</t>
    </r>
    <r>
      <rPr>
        <b/>
        <sz val="11"/>
        <color indexed="2"/>
        <rFont val="Calibri"/>
      </rPr>
      <t xml:space="preserve">Este indicador não é avaliado em US's com POP para PCR</t>
    </r>
  </si>
  <si>
    <r>
      <t/>
    </r>
    <r>
      <rPr>
        <b/>
        <sz val="11"/>
        <rFont val="Calibri"/>
      </rPr>
      <t xml:space="preserve">% de resultados de PCR+  entregues ao cuidador
</t>
    </r>
    <r>
      <rPr>
        <b/>
        <sz val="11"/>
        <color indexed="64"/>
        <rFont val="Calibri"/>
      </rPr>
      <t>1.5</t>
    </r>
  </si>
  <si>
    <t xml:space="preserve">% de CE com PCR+  que iniciaram TARV até 2 semanas depois do diagnóstico/entrega do resultado de PCR ao cuidador
1.6</t>
  </si>
  <si>
    <t xml:space="preserve">% de novos inícios TARV, elegíveis ao TPT e que iniciaram TPT
MI Categorias: 7.1, 7.3, 7.5</t>
  </si>
  <si>
    <t xml:space="preserve">% de novos inícios TARV, elegíveis ao TPT, que iniciaram e completaram TPT
MI Categorias: 7.2, 7.4, 7.6</t>
  </si>
  <si>
    <t xml:space="preserve">% de novos inícios TARV com consultas mensais de seguimento da adesão (segundo as normas)
MI Categorias: 11.1, 11.3, 11.5, 11.6</t>
  </si>
  <si>
    <t xml:space="preserve">% de utentes na 1ª Linha TARV que receberam uma CV&gt; 1000 cópias e tiveram 3 consultas de APSS/PP mensais para reforço da adesão (AMA)
MI Categorias: 11.2, 11.4, 11.7</t>
  </si>
  <si>
    <t xml:space="preserve">% de utentes que retornaram para a 1ª consulta clínica ou levantamento de ARVs até 33 dias depois do início do TARV
MI Categorias: 12.1, 12.5, 12.9</t>
  </si>
  <si>
    <t xml:space="preserve">% de utentes que tiveram no mínimo 3 consultas clínicas ou levantamento de ARVs mensais até 99 dias depois do início do TARV
MI Categorias: 12.2, 12.6, 12.10</t>
  </si>
  <si>
    <t xml:space="preserve">% de utentes na 1ª Linha TARV que tiveram consulta clínica no período de revisão, eram elegíveis ao pedido de CV e com registo de pedido de CV feito pelo clínico
MI Categorias: 13.1, 13.6, 13.7, 13.8</t>
  </si>
  <si>
    <t xml:space="preserve">% de utentes na 2ª Linha TARV que tiveram consulta clínica no período de revisão, eram elegíveis ao pedido de CV e com registo de pedido de CV feito pelo clínico
MI Categorias: 13.4, 13.13</t>
  </si>
  <si>
    <t xml:space="preserve">% de MG elegíveis a CV com registo de pedido de CV
MI Categorias: 13.15, 13.16</t>
  </si>
  <si>
    <t xml:space="preserve">% de utentes na 1ª Linha TARV que receberam resultado da CV entre o sexto e o nono mês após início do TARV ou mudança de regime
MI Categorias: 13.2, 13.9, 13.10, 13.11</t>
  </si>
  <si>
    <t xml:space="preserve">% de utentes na 2ª Linha TARV que receberam resultado da CV entre o sexto e o nono mês após início da  2ª Linha TARV
MI Categorias: 13.5, 13.14</t>
  </si>
  <si>
    <t xml:space="preserve">% de MG's que receberam resultado da CV até 33 dias depois pedido
MI Categorias: 13.17</t>
  </si>
  <si>
    <t xml:space="preserve">% de utentes na 1ª Linha TARV com registo de pedido de CV entre o 3º e o 4º mês após   último resultado de CV&gt;1000 cps e 3 sessões consecutivas de APSS/PP (AMA)
MI Categorias: 13.3, 13.12, 13.18</t>
  </si>
  <si>
    <t xml:space="preserve">Pacientes com segundo resultado de Carga Viral alto após sessões de APSS/PP</t>
  </si>
  <si>
    <t xml:space="preserve">Pacientes com segundo resultado de Carga Viral baixo após sessões de APSS/PP</t>
  </si>
  <si>
    <t xml:space="preserve">Pacientes que trocaram para segunda linha de TARV após segundo resultado alto de Carga Viral</t>
  </si>
  <si>
    <t xml:space="preserve">Mulheres Grávidas com segundo resultado de Carga Viral alto após sessões de APSS/PP</t>
  </si>
  <si>
    <t xml:space="preserve">Mulheres Grávidas com segundo resultado de Carga Viral baixo após sessões de APSS/PP</t>
  </si>
  <si>
    <t xml:space="preserve">Mulheres Grávidas que trocaram para segunda linha de TARV após segundo resultado alto de Carga Viral</t>
  </si>
  <si>
    <t xml:space="preserve">% de pacientes elegíveis a MDS e que foram inscritos em MDS
MI Categoria 15.1</t>
  </si>
  <si>
    <t xml:space="preserve">% de utentes que foram suspensos do MDS após perda de critérios (CV&gt;1000 cps)
MI Categorias: 15.2</t>
  </si>
  <si>
    <t xml:space="preserve">% de utentes inscritos em MDS em TARV há mais de 21 meses, que conhecem o seu resultado de CV de seguimento
MI Categoria 15.3</t>
  </si>
  <si>
    <t xml:space="preserve">Data de Recolha de Dados</t>
  </si>
  <si>
    <t>US</t>
  </si>
  <si>
    <t xml:space="preserve">DATIM Code</t>
  </si>
  <si>
    <r>
      <t/>
    </r>
    <r>
      <rPr>
        <b/>
        <sz val="10"/>
        <rFont val="Calibri"/>
      </rPr>
      <t xml:space="preserve">Denominador: 
</t>
    </r>
    <r>
      <rPr>
        <sz val="10"/>
        <rFont val="Calibri"/>
      </rPr>
      <t xml:space="preserve">Número de MG HIV+ inscritas na CPN há seis meses (recuar 6 meses do mês de revisão). 
</t>
    </r>
    <r>
      <rPr>
        <b/>
        <sz val="10"/>
        <rFont val="Calibri"/>
      </rPr>
      <t xml:space="preserve">NOTA: </t>
    </r>
    <r>
      <rPr>
        <sz val="10"/>
        <rFont val="Calibri"/>
      </rPr>
      <t xml:space="preserve">Somar os dados das linhas 24 e 26, isto é, MG HIV+ a entrada na CPN e MG testadas HIV+ na CPN.
</t>
    </r>
    <r>
      <rPr>
        <b/>
        <sz val="10"/>
        <rFont val="Calibri"/>
      </rPr>
      <t>Fonte:</t>
    </r>
    <r>
      <rPr>
        <sz val="10"/>
        <rFont val="Calibri"/>
      </rPr>
      <t xml:space="preserve"> Resumo Mensal da US-SMI-CPN do mês de avaliação.</t>
    </r>
  </si>
  <si>
    <r>
      <t/>
    </r>
    <r>
      <rPr>
        <b/>
        <sz val="10"/>
        <rFont val="Calibri"/>
      </rPr>
      <t xml:space="preserve">Numerador: 
</t>
    </r>
    <r>
      <rPr>
        <sz val="10"/>
        <rFont val="Calibri"/>
      </rPr>
      <t xml:space="preserve">Número de CE ao HIV que colheram o 1º PCR, no mês de avaliação.
</t>
    </r>
    <r>
      <rPr>
        <b/>
        <sz val="10"/>
        <rFont val="Calibri"/>
      </rPr>
      <t xml:space="preserve">Fonte: </t>
    </r>
    <r>
      <rPr>
        <sz val="10"/>
        <rFont val="Calibri"/>
      </rPr>
      <t xml:space="preserve">Livro de Registo de Colheita de PCR</t>
    </r>
  </si>
  <si>
    <t xml:space="preserve">Desempenho (%)</t>
  </si>
  <si>
    <r>
      <t/>
    </r>
    <r>
      <rPr>
        <b/>
        <sz val="10"/>
        <rFont val="Calibri"/>
      </rPr>
      <t xml:space="preserve">Denominador: 
</t>
    </r>
    <r>
      <rPr>
        <sz val="10"/>
        <rFont val="Calibri"/>
      </rPr>
      <t xml:space="preserve">Número de CE ao HIV que colheram o 1º PCR no mês de revisão.
</t>
    </r>
    <r>
      <rPr>
        <b/>
        <sz val="10"/>
        <rFont val="Calibri"/>
      </rPr>
      <t xml:space="preserve">
Fonte: </t>
    </r>
    <r>
      <rPr>
        <sz val="10"/>
        <rFont val="Calibri"/>
      </rPr>
      <t xml:space="preserve">Livro de Registo de Colheita de PCR</t>
    </r>
  </si>
  <si>
    <r>
      <t/>
    </r>
    <r>
      <rPr>
        <b/>
        <sz val="10"/>
        <rFont val="Calibri"/>
      </rPr>
      <t xml:space="preserve">Numerador: 
</t>
    </r>
    <r>
      <rPr>
        <sz val="10"/>
        <rFont val="Calibri"/>
      </rPr>
      <t xml:space="preserve">Número de CE ao HIV que colheram o 1º PCR com &lt; 2 meses de vida no mês de revisão.
</t>
    </r>
    <r>
      <rPr>
        <b/>
        <sz val="10"/>
        <rFont val="Calibri"/>
      </rPr>
      <t>Fonte:</t>
    </r>
    <r>
      <rPr>
        <sz val="10"/>
        <rFont val="Calibri"/>
      </rPr>
      <t xml:space="preserve"> Livro de Registo de Colheita de PCR</t>
    </r>
  </si>
  <si>
    <r>
      <t/>
    </r>
    <r>
      <rPr>
        <b/>
        <sz val="10"/>
        <rFont val="Calibri"/>
      </rPr>
      <t xml:space="preserve">Denominador: 
</t>
    </r>
    <r>
      <rPr>
        <sz val="10"/>
        <rFont val="Calibri"/>
      </rPr>
      <t xml:space="preserve">Número de CE ao HIV que colheram amostra de PCR, no mês de revisão.
</t>
    </r>
    <r>
      <rPr>
        <b/>
        <sz val="10"/>
        <rFont val="Calibri"/>
      </rPr>
      <t>Nota:</t>
    </r>
    <r>
      <rPr>
        <sz val="10"/>
        <rFont val="Calibri"/>
      </rPr>
      <t xml:space="preserve">  Não importa a idade da criança. Contar o total de todas colheitas de PCR (1ª Colheitas + Colheitas de Confirmação + Colheitas Seguintes) do mês de revisão.
</t>
    </r>
    <r>
      <rPr>
        <b/>
        <sz val="10"/>
        <rFont val="Calibri"/>
      </rPr>
      <t>Fonte:</t>
    </r>
    <r>
      <rPr>
        <sz val="10"/>
        <rFont val="Calibri"/>
      </rPr>
      <t xml:space="preserve"> Livro de Registo de Colheita de PCR</t>
    </r>
  </si>
  <si>
    <r>
      <t/>
    </r>
    <r>
      <rPr>
        <b/>
        <sz val="10"/>
        <rFont val="Calibri"/>
      </rPr>
      <t xml:space="preserve">Numerador:
</t>
    </r>
    <r>
      <rPr>
        <sz val="10"/>
        <rFont val="Calibri"/>
      </rPr>
      <t xml:space="preserve">Número de amostras de PCR colhidas no mês de revisão e enviadas ao Laboratório até 7 dias (depois da colheita).
</t>
    </r>
    <r>
      <rPr>
        <b/>
        <sz val="10"/>
        <rFont val="Calibri"/>
      </rPr>
      <t>Fonte:</t>
    </r>
    <r>
      <rPr>
        <sz val="10"/>
        <rFont val="Calibri"/>
      </rPr>
      <t xml:space="preserve"> Livro de Registo de Colheita de PCR</t>
    </r>
  </si>
  <si>
    <r>
      <t/>
    </r>
    <r>
      <rPr>
        <b/>
        <sz val="10"/>
        <rFont val="Calibri"/>
      </rPr>
      <t xml:space="preserve">Denominador: 
</t>
    </r>
    <r>
      <rPr>
        <sz val="10"/>
        <rFont val="Calibri"/>
      </rPr>
      <t xml:space="preserve">Número de resultados de PCR+ do mês de revisão.
</t>
    </r>
    <r>
      <rPr>
        <b/>
        <sz val="10"/>
        <rFont val="Calibri"/>
      </rPr>
      <t>Fonte:</t>
    </r>
    <r>
      <rPr>
        <sz val="10"/>
        <rFont val="Calibri"/>
      </rPr>
      <t xml:space="preserve"> Livro de Registo de Colheita de PCR  </t>
    </r>
  </si>
  <si>
    <r>
      <t/>
    </r>
    <r>
      <rPr>
        <b/>
        <sz val="10"/>
        <rFont val="Calibri"/>
      </rPr>
      <t xml:space="preserve">Denominador: 
</t>
    </r>
    <r>
      <rPr>
        <sz val="10"/>
        <rFont val="Calibri"/>
      </rPr>
      <t xml:space="preserve">Número de PCR+ do mês de revisão e que foram entregues aos cuidadores.
</t>
    </r>
    <r>
      <rPr>
        <b/>
        <sz val="10"/>
        <rFont val="Calibri"/>
      </rPr>
      <t xml:space="preserve">
Fonte:</t>
    </r>
    <r>
      <rPr>
        <sz val="10"/>
        <rFont val="Calibri"/>
      </rPr>
      <t xml:space="preserve"> Livro de Registo de Colheita de PCR  </t>
    </r>
  </si>
  <si>
    <r>
      <t/>
    </r>
    <r>
      <rPr>
        <b/>
        <sz val="10"/>
        <rFont val="Calibri"/>
      </rPr>
      <t xml:space="preserve">Denominador:
</t>
    </r>
    <r>
      <rPr>
        <sz val="10"/>
        <rFont val="Calibri"/>
      </rPr>
      <t xml:space="preserve">Número de PCR+ do mês em revisão e que foram entregues aos cuidadores.
</t>
    </r>
    <r>
      <rPr>
        <b/>
        <sz val="10"/>
        <rFont val="Calibri"/>
      </rPr>
      <t xml:space="preserve">
Fonte: </t>
    </r>
    <r>
      <rPr>
        <sz val="10"/>
        <rFont val="Calibri"/>
      </rPr>
      <t xml:space="preserve">Livro de Registo de Colheita de PCR  
</t>
    </r>
    <r>
      <rPr>
        <b/>
        <sz val="10"/>
        <rFont val="Calibri"/>
      </rPr>
      <t xml:space="preserve"> 
</t>
    </r>
  </si>
  <si>
    <r>
      <t/>
    </r>
    <r>
      <rPr>
        <b/>
        <sz val="10"/>
        <rFont val="Calibri"/>
      </rPr>
      <t xml:space="preserve">Numerador:
</t>
    </r>
    <r>
      <rPr>
        <sz val="10"/>
        <rFont val="Calibri"/>
      </rPr>
      <t xml:space="preserve">Número de CE com PCR+ no mês de revisão e que iniciaram TARV  dentro de 15 dias (depois do cuidador ter recebido o resultado do PCR+). 
</t>
    </r>
    <r>
      <rPr>
        <b/>
        <sz val="10"/>
        <rFont val="Calibri"/>
      </rPr>
      <t>Fonte:</t>
    </r>
    <r>
      <rPr>
        <sz val="10"/>
        <rFont val="Calibri"/>
      </rPr>
      <t xml:space="preserve"> Livro de Registo de Colheita de PCR  
 </t>
    </r>
  </si>
  <si>
    <r>
      <t/>
    </r>
    <r>
      <rPr>
        <b/>
        <sz val="10"/>
        <rFont val="Calibri"/>
      </rPr>
      <t xml:space="preserve">Denominador 
</t>
    </r>
    <r>
      <rPr>
        <sz val="10"/>
        <rFont val="Calibri"/>
      </rPr>
      <t xml:space="preserve">Número de novos inícios TARV há 1 mês (mês anterior a recolha de dados) e que eram elegíveis ao TPT</t>
    </r>
  </si>
  <si>
    <r>
      <t/>
    </r>
    <r>
      <rPr>
        <b/>
        <sz val="10"/>
        <rFont val="Calibri"/>
      </rPr>
      <t xml:space="preserve">Numerador
</t>
    </r>
    <r>
      <rPr>
        <sz val="10"/>
        <rFont val="Calibri"/>
      </rPr>
      <t xml:space="preserve">Número de novos inícios TARV há 1 mês (mês anterior a recolha de dados) e que eram elegíveis ao TPT e que iniciaram TPT</t>
    </r>
  </si>
  <si>
    <r>
      <t/>
    </r>
    <r>
      <rPr>
        <b/>
        <sz val="10"/>
        <rFont val="Calibri"/>
      </rPr>
      <t xml:space="preserve">Denominador 
</t>
    </r>
    <r>
      <rPr>
        <sz val="10"/>
        <rFont val="Calibri"/>
      </rPr>
      <t xml:space="preserve">Número de novos inícios TARV que eram elegiveis ao TPT e que iniciaram TPT há 7 meses</t>
    </r>
  </si>
  <si>
    <r>
      <t/>
    </r>
    <r>
      <rPr>
        <b/>
        <sz val="10"/>
        <rFont val="Calibri"/>
      </rPr>
      <t xml:space="preserve">Numerador
</t>
    </r>
    <r>
      <rPr>
        <sz val="10"/>
        <rFont val="Calibri"/>
      </rPr>
      <t xml:space="preserve">Número de novos inícios TARV que eram elegiveis ao TPT, que iniciaram TPT há 7 meses e que completaram</t>
    </r>
  </si>
  <si>
    <r>
      <t/>
    </r>
    <r>
      <rPr>
        <b/>
        <sz val="10"/>
        <rFont val="Calibri"/>
      </rPr>
      <t xml:space="preserve">Denominador 
</t>
    </r>
    <r>
      <rPr>
        <sz val="10"/>
        <rFont val="Calibri"/>
      </rPr>
      <t xml:space="preserve">Número de novos inícios TARV há 4 meses</t>
    </r>
  </si>
  <si>
    <r>
      <t/>
    </r>
    <r>
      <rPr>
        <b/>
        <sz val="10"/>
        <rFont val="Calibri"/>
      </rPr>
      <t xml:space="preserve">Numerador
</t>
    </r>
    <r>
      <rPr>
        <sz val="10"/>
        <rFont val="Calibri"/>
      </rPr>
      <t xml:space="preserve">Número de novos inícios TARV há 4 meses e que tiveram 3 consultas mensais de seguimento de adesão (após início do TARV)</t>
    </r>
  </si>
  <si>
    <r>
      <t/>
    </r>
    <r>
      <rPr>
        <b/>
        <sz val="10"/>
        <rFont val="Calibri"/>
      </rPr>
      <t xml:space="preserve">Numerador
</t>
    </r>
    <r>
      <rPr>
        <sz val="10"/>
        <rFont val="Calibri"/>
      </rPr>
      <t xml:space="preserve">Número de novos inícios TARV há 4 meses, com &lt;2 anos de idade e que tiveram consultas mensais de seguimento da adesão (após início TARV)</t>
    </r>
  </si>
  <si>
    <r>
      <t/>
    </r>
    <r>
      <rPr>
        <b/>
        <sz val="10"/>
        <rFont val="Calibri"/>
      </rPr>
      <t xml:space="preserve">Denominador 
</t>
    </r>
    <r>
      <rPr>
        <sz val="10"/>
        <rFont val="Calibri"/>
      </rPr>
      <t xml:space="preserve">Número de utentes na 1a linha TARV que receberam uma CV &gt; 1000 cópias há 4 meses</t>
    </r>
  </si>
  <si>
    <r>
      <t/>
    </r>
    <r>
      <rPr>
        <b/>
        <sz val="10"/>
        <rFont val="Calibri"/>
      </rPr>
      <t xml:space="preserve">Numerador
</t>
    </r>
    <r>
      <rPr>
        <sz val="10"/>
        <rFont val="Calibri"/>
      </rPr>
      <t xml:space="preserve">Número de utentes na 1a linha TARV, que receberam uma CV&gt; 1000 cópias há 4 meses e tiveram 3 consultas de APSS/PP mensais para reforço de adesão (AMA)</t>
    </r>
  </si>
  <si>
    <r>
      <t/>
    </r>
    <r>
      <rPr>
        <b/>
        <sz val="10"/>
        <rFont val="Calibri"/>
      </rPr>
      <t xml:space="preserve">Denominador 
</t>
    </r>
    <r>
      <rPr>
        <sz val="10"/>
        <rFont val="Calibri"/>
      </rPr>
      <t xml:space="preserve">Número de utentes que iniciaram TARV no período de inclusão (2 meses anteriores ao mês de recolha de dados)</t>
    </r>
  </si>
  <si>
    <r>
      <t/>
    </r>
    <r>
      <rPr>
        <b/>
        <sz val="10"/>
        <rFont val="Calibri"/>
      </rPr>
      <t xml:space="preserve">Numerador
</t>
    </r>
    <r>
      <rPr>
        <sz val="10"/>
        <rFont val="Calibri"/>
      </rPr>
      <t xml:space="preserve">Número de utentes que iniciaram TARV no período de inclusão e que retornaram para 1a consulta clínica ou levantamento de ARVs até 33 dias depois do início do TARV</t>
    </r>
  </si>
  <si>
    <r>
      <t/>
    </r>
    <r>
      <rPr>
        <b/>
        <sz val="10"/>
        <rFont val="Calibri"/>
      </rPr>
      <t xml:space="preserve">Denominador 
</t>
    </r>
    <r>
      <rPr>
        <sz val="10"/>
        <rFont val="Calibri"/>
      </rPr>
      <t xml:space="preserve">Número de utentes que iniciaram TARV no período de inclusão (4 meses anteriores ao mês de recolha de dados)</t>
    </r>
  </si>
  <si>
    <r>
      <t/>
    </r>
    <r>
      <rPr>
        <b/>
        <sz val="10"/>
        <rFont val="Calibri"/>
      </rPr>
      <t xml:space="preserve">Numerador
</t>
    </r>
    <r>
      <rPr>
        <sz val="10"/>
        <rFont val="Calibri"/>
      </rPr>
      <t xml:space="preserve">Número de utentes que iniciaram TARV no período de inclusão e que tiveram no mínimo 3 consultas clínicas/levantamentos de ARVs mensais até 99 dias depois do início do TARV</t>
    </r>
  </si>
  <si>
    <r>
      <t/>
    </r>
    <r>
      <rPr>
        <b/>
        <sz val="10"/>
        <rFont val="Calibri"/>
      </rPr>
      <t xml:space="preserve">Denominador 
</t>
    </r>
    <r>
      <rPr>
        <sz val="10"/>
        <rFont val="Calibri"/>
      </rPr>
      <t xml:space="preserve">Número de utentes na 1a Linha TARV que tiveram consulta clínica no período de revisão e que eram elegíveis ao pedido de CV</t>
    </r>
  </si>
  <si>
    <r>
      <t/>
    </r>
    <r>
      <rPr>
        <b/>
        <sz val="10"/>
        <rFont val="Calibri"/>
      </rPr>
      <t xml:space="preserve">Numerador
</t>
    </r>
    <r>
      <rPr>
        <sz val="10"/>
        <rFont val="Calibri"/>
      </rPr>
      <t xml:space="preserve">Número de utentes na 1a Linha TARV que tiveram consulta clínica no período de revisão, que eram elegíveis ao pedido de CV e com registo de pedido de CV feito pelo clínico</t>
    </r>
  </si>
  <si>
    <r>
      <t/>
    </r>
    <r>
      <rPr>
        <b/>
        <sz val="10"/>
        <rFont val="Calibri"/>
      </rPr>
      <t xml:space="preserve">Denominador 
</t>
    </r>
    <r>
      <rPr>
        <sz val="10"/>
        <rFont val="Calibri"/>
      </rPr>
      <t xml:space="preserve">Número de utentes na 2ª Linha TARV que tiveram consulta clínica no período de revisão e que eram elegíveis ao pedido de CV</t>
    </r>
  </si>
  <si>
    <r>
      <t/>
    </r>
    <r>
      <rPr>
        <b/>
        <sz val="10"/>
        <rFont val="Calibri"/>
      </rPr>
      <t xml:space="preserve">Numerador
</t>
    </r>
    <r>
      <rPr>
        <sz val="10"/>
        <rFont val="Calibri"/>
      </rPr>
      <t xml:space="preserve">Número de utentes na 2ª Linha TARV que tiveram consulta clínica no período de revisão, que eram elegíveis ao pedido de CV e com registo de pedido de CV feito pelo clínico</t>
    </r>
  </si>
  <si>
    <r>
      <t/>
    </r>
    <r>
      <rPr>
        <b/>
        <sz val="10"/>
        <rFont val="Calibri"/>
      </rPr>
      <t xml:space="preserve">Denominador 
</t>
    </r>
    <r>
      <rPr>
        <sz val="10"/>
        <rFont val="Calibri"/>
      </rPr>
      <t xml:space="preserve">Número de MG elegíveis a CV (MG que iniciaram TARV há 4 meses na CPN)</t>
    </r>
  </si>
  <si>
    <r>
      <t/>
    </r>
    <r>
      <rPr>
        <b/>
        <sz val="10"/>
        <rFont val="Calibri"/>
      </rPr>
      <t xml:space="preserve">Numerador
</t>
    </r>
    <r>
      <rPr>
        <sz val="10"/>
        <rFont val="Calibri"/>
      </rPr>
      <t xml:space="preserve">Número de MG elegíveis a CV com registo de pedido de CV feito pelo clínico (MG que iniciaram TARV há 4 meses na CPN)</t>
    </r>
  </si>
  <si>
    <r>
      <t/>
    </r>
    <r>
      <rPr>
        <b/>
        <sz val="10"/>
        <rFont val="Calibri"/>
      </rPr>
      <t xml:space="preserve">Denominador 
</t>
    </r>
    <r>
      <rPr>
        <sz val="10"/>
        <rFont val="Calibri"/>
      </rPr>
      <t xml:space="preserve">Número de MG elegíveis a CV (MG em TARV a entrada na CPN, no mês anterior a recolha de dados)</t>
    </r>
  </si>
  <si>
    <r>
      <t/>
    </r>
    <r>
      <rPr>
        <b/>
        <sz val="10"/>
        <rFont val="Calibri"/>
      </rPr>
      <t>Numerador</t>
    </r>
    <r>
      <rPr>
        <sz val="10"/>
        <rFont val="Calibri"/>
      </rPr>
      <t xml:space="preserve"> 
Número de MG elegíveis a CV com registo de pedido de CV feito pelo clínico na primeira CPN (MG em TARV a entrada na CPN, no mês anterior a recolha de dados)</t>
    </r>
  </si>
  <si>
    <r>
      <t/>
    </r>
    <r>
      <rPr>
        <b/>
        <sz val="10"/>
        <rFont val="Calibri"/>
      </rPr>
      <t xml:space="preserve">Denominador 
</t>
    </r>
    <r>
      <rPr>
        <sz val="10"/>
        <rFont val="Calibri"/>
      </rPr>
      <t xml:space="preserve">Número de utentes que iniciaram a 1ª Linha de TARV ou novo regime da 1ª Linha há 9 meses</t>
    </r>
  </si>
  <si>
    <r>
      <t/>
    </r>
    <r>
      <rPr>
        <b/>
        <sz val="10"/>
        <rFont val="Calibri"/>
      </rPr>
      <t xml:space="preserve">Numerador
</t>
    </r>
    <r>
      <rPr>
        <sz val="10"/>
        <rFont val="Calibri"/>
      </rPr>
      <t xml:space="preserve">Número de utentes que iniciaram a 1ª Linha de TARV ou novo regime da 1ª Linha há 9 meses e que receberam o resultado da CV entre o sexto e o nono mês após início do TARV ou mudança de regime</t>
    </r>
  </si>
  <si>
    <r>
      <t/>
    </r>
    <r>
      <rPr>
        <b/>
        <sz val="10"/>
        <rFont val="Calibri"/>
      </rPr>
      <t xml:space="preserve">Denominador 
</t>
    </r>
    <r>
      <rPr>
        <sz val="10"/>
        <rFont val="Calibri"/>
      </rPr>
      <t xml:space="preserve">Número de utentes que iniciaram a 2ª Linha TARV há 9 meses</t>
    </r>
  </si>
  <si>
    <r>
      <t/>
    </r>
    <r>
      <rPr>
        <b/>
        <sz val="10"/>
        <rFont val="Calibri"/>
      </rPr>
      <t xml:space="preserve">Numerador
</t>
    </r>
    <r>
      <rPr>
        <sz val="10"/>
        <rFont val="Calibri"/>
      </rPr>
      <t xml:space="preserve">Número de utentes que iniciaram a 2ª linha de TARV há 9 meses e que receberam o resultado da CV entre o sexto e o nono mês após início da 2ª linha </t>
    </r>
  </si>
  <si>
    <r>
      <t/>
    </r>
    <r>
      <rPr>
        <b/>
        <sz val="10"/>
        <rFont val="Calibri"/>
      </rPr>
      <t xml:space="preserve">Denominador 
</t>
    </r>
    <r>
      <rPr>
        <sz val="10"/>
        <rFont val="Calibri"/>
      </rPr>
      <t xml:space="preserve">Número de MG elegíveis a CV com registo de pedido de CV (MG's que iniciaram TARV na CPN) e MG's elegíveis a CV com registo de pedido de CV na primeira CPN (MG em TARV a entrada na CPN)</t>
    </r>
  </si>
  <si>
    <r>
      <t/>
    </r>
    <r>
      <rPr>
        <b/>
        <sz val="10"/>
        <rFont val="Calibri"/>
      </rPr>
      <t xml:space="preserve">Numerador
</t>
    </r>
    <r>
      <rPr>
        <sz val="10"/>
        <rFont val="Calibri"/>
      </rPr>
      <t xml:space="preserve">Número de MG que receberam o resultado da Carga Viral até 33 dias depois do pedido</t>
    </r>
  </si>
  <si>
    <r>
      <t/>
    </r>
    <r>
      <rPr>
        <b/>
        <sz val="10"/>
        <rFont val="Calibri"/>
      </rPr>
      <t xml:space="preserve">Denominador 
</t>
    </r>
    <r>
      <rPr>
        <sz val="10"/>
        <rFont val="Calibri"/>
      </rPr>
      <t xml:space="preserve">Número de utentes na 1ª linha de TARV que receberam CV &gt; 1000 cps há 4 meses</t>
    </r>
  </si>
  <si>
    <r>
      <t/>
    </r>
    <r>
      <rPr>
        <b/>
        <sz val="10"/>
        <rFont val="Calibri"/>
      </rPr>
      <t xml:space="preserve">Numerador
</t>
    </r>
    <r>
      <rPr>
        <sz val="10"/>
        <rFont val="Calibri"/>
      </rPr>
      <t xml:space="preserve">Número de utentes na 1ª linha de TARV, que receberam CV&gt;1000 cps há 4 meses e com registo de pedido de CV entre o 3º e o 4º mês após 3 sessões consecutivas de APSS/PP (AMA)</t>
    </r>
  </si>
  <si>
    <r>
      <t/>
    </r>
    <r>
      <rPr>
        <b/>
        <sz val="10"/>
        <color indexed="64"/>
        <rFont val="Calibri"/>
      </rPr>
      <t xml:space="preserve">Denominador
</t>
    </r>
    <r>
      <rPr>
        <sz val="10"/>
        <color indexed="64"/>
        <rFont val="Calibri"/>
      </rPr>
      <t xml:space="preserve">Número de pacientes na 1a Linha de TARV que receberam 3 sessões consecutivas de APSS / PP após primeiro resultado acima de 1000 cópias </t>
    </r>
    <r>
      <rPr>
        <sz val="10"/>
        <rFont val="Calibri"/>
      </rPr>
      <t xml:space="preserve">5 meses</t>
    </r>
    <r>
      <rPr>
        <sz val="10"/>
        <color indexed="64"/>
        <rFont val="Calibri"/>
      </rPr>
      <t xml:space="preserve"> atrás e com pedido de segunda carga viral registado.</t>
    </r>
  </si>
  <si>
    <r>
      <t/>
    </r>
    <r>
      <rPr>
        <b/>
        <sz val="10"/>
        <color indexed="64"/>
        <rFont val="Calibri"/>
      </rPr>
      <t xml:space="preserve">Numerador
</t>
    </r>
    <r>
      <rPr>
        <sz val="10"/>
        <rFont val="Calibri"/>
      </rPr>
      <t xml:space="preserve">Número de pacientes no na 1a Linha de TARV que receberam 3 sessões consecutivas de APSS/PP após primeiro resultado acima de 1000 cópias 5 meses atrás, com</t>
    </r>
    <r>
      <rPr>
        <sz val="10"/>
        <color indexed="64"/>
        <rFont val="Calibri"/>
      </rPr>
      <t xml:space="preserve"> pedido de segunda carga viral registado e segundo resultado de carga viral acima de 1000 cópias</t>
    </r>
  </si>
  <si>
    <r>
      <t/>
    </r>
    <r>
      <rPr>
        <b/>
        <sz val="10"/>
        <color indexed="64"/>
        <rFont val="Calibri"/>
      </rPr>
      <t xml:space="preserve">Denominador
</t>
    </r>
    <r>
      <rPr>
        <sz val="10"/>
        <color indexed="64"/>
        <rFont val="Calibri"/>
      </rPr>
      <t xml:space="preserve">Número de pacientes na 1a Linha de TARV que receberam 3 sessões consecutivas de APSS / PP após primeiro resultado acima de 1000 cópias </t>
    </r>
    <r>
      <rPr>
        <sz val="10"/>
        <rFont val="Calibri"/>
      </rPr>
      <t xml:space="preserve">5 meses </t>
    </r>
    <r>
      <rPr>
        <sz val="10"/>
        <color indexed="64"/>
        <rFont val="Calibri"/>
      </rPr>
      <t xml:space="preserve">atrás e com pedido de segunda carga viral registado.</t>
    </r>
  </si>
  <si>
    <r>
      <t/>
    </r>
    <r>
      <rPr>
        <b/>
        <sz val="10"/>
        <color indexed="64"/>
        <rFont val="Calibri"/>
      </rPr>
      <t xml:space="preserve">Numerador
</t>
    </r>
    <r>
      <rPr>
        <sz val="10"/>
        <color indexed="64"/>
        <rFont val="Calibri"/>
      </rPr>
      <t xml:space="preserve">Número de pacientes na 1a Linha de TARV que receberam 3 sessões consecutivas de APSS/PP após primeiro resultado acima de 1000 cópias </t>
    </r>
    <r>
      <rPr>
        <sz val="10"/>
        <rFont val="Calibri"/>
      </rPr>
      <t xml:space="preserve">5 meses </t>
    </r>
    <r>
      <rPr>
        <sz val="10"/>
        <color indexed="64"/>
        <rFont val="Calibri"/>
      </rPr>
      <t xml:space="preserve">atrás, com pedido de segunda carga viral registado e segundo resultado de carga viral abaixo de 1000 cópias</t>
    </r>
  </si>
  <si>
    <r>
      <t/>
    </r>
    <r>
      <rPr>
        <b/>
        <sz val="10"/>
        <color indexed="64"/>
        <rFont val="Calibri"/>
      </rPr>
      <t xml:space="preserve">Denominador
</t>
    </r>
    <r>
      <rPr>
        <sz val="10"/>
        <color indexed="64"/>
        <rFont val="Calibri"/>
      </rPr>
      <t xml:space="preserve">Número de pacientes na primeira linha de TARV que receberam 3 sessões consecutivas de APSS/PP após primeiro resultado acima de 1000 cópias 12 meses atrás, com pedido de segunda carga viral registado e resultado de segunda carga viral acima de 1000 cópias.</t>
    </r>
  </si>
  <si>
    <r>
      <t/>
    </r>
    <r>
      <rPr>
        <b/>
        <sz val="10"/>
        <color indexed="64"/>
        <rFont val="Calibri"/>
      </rPr>
      <t xml:space="preserve">Numerador
</t>
    </r>
    <r>
      <rPr>
        <sz val="10"/>
        <color indexed="64"/>
        <rFont val="Calibri"/>
      </rPr>
      <t xml:space="preserve">Número de pacientes  na 1a Linha TARV que receberam 3 sessões consecutivas de APSS/PP após o primeiro resultado acima de 1000 cópias 12 meses atrás, com segundo resultado acima de 1000 cópias e que mudaram para a segunda linha de TARV.</t>
    </r>
  </si>
  <si>
    <r>
      <t/>
    </r>
    <r>
      <rPr>
        <b/>
        <sz val="10"/>
        <color indexed="64"/>
        <rFont val="Calibri"/>
      </rPr>
      <t xml:space="preserve">Denominador
</t>
    </r>
    <r>
      <rPr>
        <sz val="10"/>
        <color indexed="64"/>
        <rFont val="Calibri"/>
      </rPr>
      <t xml:space="preserve">Número de MG na 1a Linha de TARV que receberam 3 sessões consecutivas de APSS / PP após primeiro resultado acima de 1000 cópias </t>
    </r>
    <r>
      <rPr>
        <sz val="10"/>
        <rFont val="Calibri"/>
      </rPr>
      <t xml:space="preserve">5 meses</t>
    </r>
    <r>
      <rPr>
        <sz val="10"/>
        <color indexed="64"/>
        <rFont val="Calibri"/>
      </rPr>
      <t xml:space="preserve"> atrás e com pedido de segunda carga viral registado.</t>
    </r>
  </si>
  <si>
    <r>
      <t/>
    </r>
    <r>
      <rPr>
        <b/>
        <sz val="10"/>
        <color indexed="64"/>
        <rFont val="Calibri"/>
      </rPr>
      <t xml:space="preserve">Numerador
</t>
    </r>
    <r>
      <rPr>
        <sz val="10"/>
        <color indexed="64"/>
        <rFont val="Calibri"/>
      </rPr>
      <t xml:space="preserve">Número de MG no na 1a Linha de TARV que receberam 3 sessões consecutivas de APSS/PP após primeiro resultado acima de 1000 cópias </t>
    </r>
    <r>
      <rPr>
        <sz val="10"/>
        <rFont val="Calibri"/>
      </rPr>
      <t xml:space="preserve">5 meses</t>
    </r>
    <r>
      <rPr>
        <sz val="10"/>
        <color indexed="64"/>
        <rFont val="Calibri"/>
      </rPr>
      <t xml:space="preserve"> atrás, com pedido de segunda carga viral registado e segundo resultado de carga viral acima de 1000 cópias</t>
    </r>
  </si>
  <si>
    <r>
      <t/>
    </r>
    <r>
      <rPr>
        <b/>
        <sz val="10"/>
        <color indexed="64"/>
        <rFont val="Calibri"/>
      </rPr>
      <t xml:space="preserve">Numerador
</t>
    </r>
    <r>
      <rPr>
        <sz val="10"/>
        <color indexed="64"/>
        <rFont val="Calibri"/>
      </rPr>
      <t xml:space="preserve">Número de MG no na 1a Linha de TARV que receberam 3 sessões consecutivas de APSS/PP após primeiro resultado acima de 1000 cópias </t>
    </r>
    <r>
      <rPr>
        <sz val="10"/>
        <rFont val="Calibri"/>
      </rPr>
      <t xml:space="preserve">5 meses</t>
    </r>
    <r>
      <rPr>
        <sz val="10"/>
        <color indexed="64"/>
        <rFont val="Calibri"/>
      </rPr>
      <t xml:space="preserve"> atrás, com pedido de segunda carga viral registado e segundo resultado de carga viral abaixo de 1000 cópias</t>
    </r>
  </si>
  <si>
    <r>
      <t/>
    </r>
    <r>
      <rPr>
        <b/>
        <sz val="10"/>
        <color indexed="64"/>
        <rFont val="Calibri"/>
      </rPr>
      <t xml:space="preserve">Denominador
</t>
    </r>
    <r>
      <rPr>
        <sz val="10"/>
        <color indexed="64"/>
        <rFont val="Calibri"/>
      </rPr>
      <t xml:space="preserve">Número de MG na primeira linha de TARV que receberam 3 sessões consecutivas de APSS/PP após primeiro resultado acima de 1000 cópias 12 meses atrás, com pedido de segunda carga viral registado e resultado de segunda carga viral acima de 1000 cópias.
</t>
    </r>
  </si>
  <si>
    <r>
      <t/>
    </r>
    <r>
      <rPr>
        <b/>
        <sz val="10"/>
        <color indexed="64"/>
        <rFont val="Calibri"/>
      </rPr>
      <t xml:space="preserve">Numerador
</t>
    </r>
    <r>
      <rPr>
        <sz val="10"/>
        <color indexed="64"/>
        <rFont val="Calibri"/>
      </rPr>
      <t xml:space="preserve">Número de MG na 1a Linha TARV que receberam 3 sessões consecutivas de APSS/PP após o primeiro resultado acima de 1000 cópias 12 meses atrás, com segundo resultado acima de 1000 cópias e que mudaram para a segunda linha de TARV</t>
    </r>
  </si>
  <si>
    <r>
      <t/>
    </r>
    <r>
      <rPr>
        <b/>
        <sz val="10"/>
        <rFont val="Calibri"/>
      </rPr>
      <t xml:space="preserve">Denominador 
</t>
    </r>
    <r>
      <rPr>
        <sz val="10"/>
        <rFont val="Calibri"/>
      </rPr>
      <t xml:space="preserve">Número de pacientes elegíveis a MDS para pacientes estáveis que tiveram consulta no período de avaliação (mês anterior a recolha de dados)</t>
    </r>
  </si>
  <si>
    <r>
      <t/>
    </r>
    <r>
      <rPr>
        <b/>
        <sz val="10"/>
        <rFont val="Calibri"/>
      </rPr>
      <t xml:space="preserve">Numerador
</t>
    </r>
    <r>
      <rPr>
        <sz val="10"/>
        <rFont val="Calibri"/>
      </rPr>
      <t xml:space="preserve">Número de pacientes elegíveis a MDS para pacientes estáveis que tiveram consulta no período de avaliação e que nessa mesma consulta foram inscritos em pelos menos um MDS para paciente estável (GAAC, DT, DS, FR, Dispensa Descentralizada (FARMAC/FARMACIA PRIVADA), Dispensa Comunitária) </t>
    </r>
  </si>
  <si>
    <r>
      <t/>
    </r>
    <r>
      <rPr>
        <b/>
        <sz val="10"/>
        <rFont val="Calibri"/>
      </rPr>
      <t xml:space="preserve">Denominador 
</t>
    </r>
    <r>
      <rPr>
        <sz val="10"/>
        <rFont val="Calibri"/>
      </rPr>
      <t xml:space="preserve">Número de utentes inscritos em MDS para pacientes estáveis que tiveram consulta no período de avaliação e receberam resultado de CV&gt;1000 cps</t>
    </r>
  </si>
  <si>
    <r>
      <t/>
    </r>
    <r>
      <rPr>
        <b/>
        <sz val="10"/>
        <rFont val="Calibri"/>
      </rPr>
      <t xml:space="preserve">Numerador
</t>
    </r>
    <r>
      <rPr>
        <sz val="10"/>
        <rFont val="Calibri"/>
      </rPr>
      <t xml:space="preserve">Número de utentes inscritos em MDS para pacientes estáveis que tiveram consulta no período de avaliação onde receberam resultado de CV&gt;1000 cps e foram suspensos do MDS nessa mesma consulta</t>
    </r>
  </si>
  <si>
    <r>
      <t/>
    </r>
    <r>
      <rPr>
        <b/>
        <sz val="10"/>
        <rFont val="Calibri"/>
      </rPr>
      <t xml:space="preserve">Denominador 
</t>
    </r>
    <r>
      <rPr>
        <sz val="10"/>
        <rFont val="Calibri"/>
      </rPr>
      <t xml:space="preserve">Número de utentes em TARV atendidos no período de avaliação, que estejam em TARV há mais de 21 meses, que estejam inscritos em MDS</t>
    </r>
  </si>
  <si>
    <r>
      <t/>
    </r>
    <r>
      <rPr>
        <b/>
        <sz val="10"/>
        <rFont val="Calibri"/>
      </rPr>
      <t xml:space="preserve">Numerador
</t>
    </r>
    <r>
      <rPr>
        <sz val="10"/>
        <rFont val="Calibri"/>
      </rPr>
      <t xml:space="preserve">Número de utentes em TARV há mais de 21 meses atendidos no período em análise, que estejam inscritos em MDS e que tenham um resultado de CV 12 a 18 meses depois do último resultado que tenha sido abaixo de 1000 cps</t>
    </r>
  </si>
  <si>
    <t>Total</t>
  </si>
  <si>
    <t xml:space="preserve">Adultos (&gt;=15)
  7.1</t>
  </si>
  <si>
    <t xml:space="preserve">Crianças (1-14) 
   7.3</t>
  </si>
  <si>
    <t xml:space="preserve">Mulher Grávida
  7.5</t>
  </si>
  <si>
    <t xml:space="preserve">Crianças (1-14) 
  7.3</t>
  </si>
  <si>
    <t xml:space="preserve">Adultos (&gt;=15)
         7.2</t>
  </si>
  <si>
    <t xml:space="preserve">Crianças (1-14) 
           7.4</t>
  </si>
  <si>
    <t xml:space="preserve">Mulher Grávida
          7.6</t>
  </si>
  <si>
    <t xml:space="preserve">Adultos (&gt;=15)
  11.1</t>
  </si>
  <si>
    <t xml:space="preserve">Mulher Grávida
  11.3</t>
  </si>
  <si>
    <t xml:space="preserve">Crianças (2-14) 
   11.5</t>
  </si>
  <si>
    <t xml:space="preserve">Crianças (&lt;2) 
   11.6</t>
  </si>
  <si>
    <t xml:space="preserve">Adultos (&gt;=15)
 11.2</t>
  </si>
  <si>
    <t xml:space="preserve">Crianças (0-14) 
   11.7</t>
  </si>
  <si>
    <t xml:space="preserve">Mulher Grávida
 11.4</t>
  </si>
  <si>
    <t xml:space="preserve">Adultos (&gt;=15)
  12.1</t>
  </si>
  <si>
    <t xml:space="preserve">Crianças (0-14) 
   12.5</t>
  </si>
  <si>
    <t xml:space="preserve">Mulher Grávida
  12.9</t>
  </si>
  <si>
    <t xml:space="preserve">Adultos (&gt;=15)
   12.2</t>
  </si>
  <si>
    <t xml:space="preserve">Crianças (0-14) 
 12.6</t>
  </si>
  <si>
    <t xml:space="preserve">Mulher Grávida
 12.10</t>
  </si>
  <si>
    <t xml:space="preserve">Adultos (&gt;=15)
  13.1</t>
  </si>
  <si>
    <t xml:space="preserve">Crianças (0-4) 
   13.6</t>
  </si>
  <si>
    <t xml:space="preserve">Crianças (5-9) 
   13.7</t>
  </si>
  <si>
    <t xml:space="preserve">Crianças (10-14) 
   13.8</t>
  </si>
  <si>
    <t xml:space="preserve">Adultos (&gt;=15)
  13.4</t>
  </si>
  <si>
    <t xml:space="preserve">Crianças (2-14) 
   13.13</t>
  </si>
  <si>
    <t xml:space="preserve">Mulheres Grávidas
13.15</t>
  </si>
  <si>
    <t xml:space="preserve">Mulheres Grávidas
13.16</t>
  </si>
  <si>
    <t xml:space="preserve">Pedido de CV na MG que iniciou TARV na CPN
13.15</t>
  </si>
  <si>
    <t xml:space="preserve">Pedido de CV na MG em TARV a entrada na CPN
13.16</t>
  </si>
  <si>
    <t xml:space="preserve">Adultos (&gt;=15)
  13.2</t>
  </si>
  <si>
    <t xml:space="preserve">Crianças (0-4) 
   13.9</t>
  </si>
  <si>
    <t xml:space="preserve">Crianças (5-9) 
   13.10</t>
  </si>
  <si>
    <t xml:space="preserve">Crianças (10-14) 
   13.11</t>
  </si>
  <si>
    <t xml:space="preserve">Adultos (&gt;=15)
  13.5</t>
  </si>
  <si>
    <t xml:space="preserve">Crianças (2-14) 
   13.14</t>
  </si>
  <si>
    <t xml:space="preserve">Mulheres Grávidas
13.17</t>
  </si>
  <si>
    <t xml:space="preserve">Entrega (uso) do resultado de CV na MG
13.17</t>
  </si>
  <si>
    <t xml:space="preserve">Adultos (&gt;=15)
 13.3</t>
  </si>
  <si>
    <t xml:space="preserve">Crianças (0-14) 
   13.12</t>
  </si>
  <si>
    <t xml:space="preserve">Mulher Grávida
 13.18</t>
  </si>
  <si>
    <t>0-4</t>
  </si>
  <si>
    <t>5-9</t>
  </si>
  <si>
    <t>10-14</t>
  </si>
  <si>
    <t xml:space="preserve">&gt;=15 </t>
  </si>
  <si>
    <t xml:space="preserve">Total Denominador
15.1</t>
  </si>
  <si>
    <t xml:space="preserve">Total Numerador
15.1</t>
  </si>
  <si>
    <t xml:space="preserve">Total
15.1</t>
  </si>
  <si>
    <t xml:space="preserve">Total Denominador
15.2</t>
  </si>
  <si>
    <t xml:space="preserve">Total Numerador
15.2</t>
  </si>
  <si>
    <t xml:space="preserve">Total (%)
15.2</t>
  </si>
  <si>
    <t xml:space="preserve">Total Denominador
15.3</t>
  </si>
  <si>
    <t xml:space="preserve">Total Numerador
15.3</t>
  </si>
  <si>
    <t xml:space="preserve">Total (%)
15.3</t>
  </si>
  <si>
    <t>#location#</t>
  </si>
  <si>
    <t>#DT.datimCode#</t>
  </si>
  <si>
    <t>#TOTAL.DEN10TOTALT#</t>
  </si>
  <si>
    <t>#TOTAL.DEN10TOTAL-01#</t>
  </si>
  <si>
    <t>#TOTAL.DEN10TOTAL-02#</t>
  </si>
  <si>
    <t>#TOTAL.DEN10TOTAL-03#</t>
  </si>
  <si>
    <t>#TOTAL.DEN10TOTAL-04#</t>
  </si>
  <si>
    <t>#TOTAL.NUM10TOTALT#</t>
  </si>
  <si>
    <t>#TOTAL.NUM10TOTAL-01#</t>
  </si>
  <si>
    <t>#TOTAL.NUM10TOTAL-02#</t>
  </si>
  <si>
    <t>#TOTAL.NUM10TOTAL-03#</t>
  </si>
  <si>
    <t>#TOTAL.NUM10TOTAL-04#</t>
  </si>
  <si>
    <t>#TOTAL.DEN11TOTALT#</t>
  </si>
  <si>
    <t>#TOTAL.DEN11TOTAL-01#</t>
  </si>
  <si>
    <t>#TOTAL.DEN11TOTAL-02#</t>
  </si>
  <si>
    <t>#TOTAL.DEN11TOTAL-03#</t>
  </si>
  <si>
    <t>#TOTAL.DEN11TOTAL-04#</t>
  </si>
  <si>
    <t>#TOTAL.NUM11TOTALT#</t>
  </si>
  <si>
    <t>#TOTAL.NUM11TOTAL-01#</t>
  </si>
  <si>
    <t>#TOTAL.NUM11TOTAL-02#</t>
  </si>
  <si>
    <t>#TOTAL.NUM11TOTAL-03#</t>
  </si>
  <si>
    <t>#TOTAL.NUM11TOTAL-04#</t>
  </si>
  <si>
    <t>#TOTAL.DEN12TOTALT#</t>
  </si>
  <si>
    <t>#TOTAL.DEN12TOTAL-01#</t>
  </si>
  <si>
    <t>#TOTAL.DEN12TOTAL-02#</t>
  </si>
  <si>
    <t>#TOTAL.DEN12TOTAL-03#</t>
  </si>
  <si>
    <t>#TOTAL.DEN12TOTAL-04#</t>
  </si>
  <si>
    <t>#TOTAL.NUM12TOTALT#</t>
  </si>
  <si>
    <t>#TOTAL.NUM12TOTAL-01#</t>
  </si>
  <si>
    <t>#TOTAL.NUM12TOTAL-02#</t>
  </si>
  <si>
    <t>#TOTAL.NUM12TOTAL-03#</t>
  </si>
  <si>
    <t>#TOTAL.NUM12TOTAL-04#</t>
  </si>
  <si>
    <t>#TOTAL.DEN13TOTAL#</t>
  </si>
  <si>
    <t>#TOTAL.NUM13TOTAL#</t>
  </si>
  <si>
    <t>#TOTAL.DEN14TOTAL#</t>
  </si>
  <si>
    <t>#TOTAL.NUM14TOTAL#</t>
  </si>
  <si>
    <t>#TOTAL.DEN15TOTAL#</t>
  </si>
  <si>
    <t>#TOTAL.NUM15TOTAL#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</si>
</sst>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0" formatCode="DD\-MM\-YYYY;@"/>
    <numFmt numFmtId="161" formatCode="M/D/YYYY"/>
    <numFmt numFmtId="162" formatCode="0.0%"/>
  </numFmts>
  <fonts count="22">
    <font>
      <name val="Calibri"/>
      <color indexed="64"/>
      <sz val="11.000000"/>
    </font>
    <font>
      <name val="Arial"/>
      <sz val="10.000000"/>
    </font>
    <font>
      <name val="Calibri"/>
      <b/>
      <color indexed="64"/>
      <sz val="11.000000"/>
    </font>
    <font>
      <name val="Calibri"/>
      <color indexed="64"/>
      <sz val="10.000000"/>
    </font>
    <font>
      <name val="Calibri"/>
      <b/>
      <color indexed="65"/>
      <sz val="10.000000"/>
    </font>
    <font>
      <name val="Calibri"/>
      <b/>
      <sz val="10.000000"/>
    </font>
    <font>
      <name val="Calibri"/>
      <sz val="11.000000"/>
    </font>
    <font>
      <name val="Calibri"/>
      <i/>
      <sz val="9.000000"/>
    </font>
    <font>
      <name val="Calibri"/>
      <i/>
      <sz val="10.000000"/>
    </font>
    <font>
      <name val="Calibri"/>
      <i/>
      <color indexed="64"/>
      <sz val="9.000000"/>
    </font>
    <font>
      <name val="Calibri"/>
      <b/>
      <color indexed="65"/>
      <sz val="11.000000"/>
    </font>
    <font>
      <name val="Calibri"/>
      <b/>
      <sz val="11.000000"/>
    </font>
    <font>
      <name val="Cambria"/>
      <b/>
      <i/>
      <color indexed="65"/>
      <sz val="12.000000"/>
    </font>
    <font>
      <name val="Calibri"/>
      <b/>
      <i/>
      <color indexed="64"/>
      <sz val="10.000000"/>
    </font>
    <font>
      <name val="Calibri"/>
      <color indexed="64"/>
      <sz val="9.000000"/>
    </font>
    <font>
      <name val="Calibri"/>
      <sz val="10.000000"/>
    </font>
    <font>
      <name val="Calibri"/>
      <b/>
      <i/>
      <sz val="10.000000"/>
    </font>
    <font>
      <name val="Calibri"/>
      <b/>
      <sz val="14.000000"/>
    </font>
    <font>
      <name val="Calibri"/>
      <b/>
      <sz val="9.000000"/>
    </font>
    <font>
      <name val="Arial"/>
      <b/>
      <sz val="8.000000"/>
    </font>
    <font>
      <name val="Calibri"/>
      <b/>
      <color indexed="64"/>
      <sz val="10.000000"/>
    </font>
    <font>
      <name val="Times New Roman"/>
      <color indexed="64"/>
      <sz val="11.000000"/>
    </font>
  </fonts>
  <fills count="24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indexed="65"/>
        <bgColor rgb="FFFFF2CC"/>
      </patternFill>
    </fill>
    <fill>
      <patternFill patternType="solid">
        <fgColor indexed="64"/>
        <bgColor indexed="58"/>
      </patternFill>
    </fill>
    <fill>
      <patternFill patternType="solid">
        <fgColor rgb="FFDAE3F3"/>
        <bgColor rgb="FFDEEBF7"/>
      </patternFill>
    </fill>
    <fill>
      <patternFill patternType="solid">
        <fgColor indexed="31"/>
        <bgColor rgb="FFBDD7EE"/>
      </patternFill>
    </fill>
    <fill>
      <patternFill patternType="solid">
        <fgColor rgb="FFD8D7D8"/>
        <bgColor rgb="FFDAE3F3"/>
      </patternFill>
    </fill>
    <fill>
      <patternFill patternType="solid">
        <fgColor indexed="5"/>
        <bgColor rgb="FFFFD966"/>
      </patternFill>
    </fill>
    <fill>
      <patternFill patternType="solid">
        <fgColor rgb="FF548235"/>
        <bgColor indexed="23"/>
      </patternFill>
    </fill>
    <fill>
      <patternFill patternType="solid">
        <fgColor rgb="FFF4B183"/>
        <bgColor rgb="FFFFD966"/>
      </patternFill>
    </fill>
    <fill>
      <patternFill patternType="solid">
        <fgColor rgb="FF2E75B6"/>
        <bgColor indexed="30"/>
      </patternFill>
    </fill>
    <fill>
      <patternFill patternType="solid">
        <fgColor rgb="FF9DC3E6"/>
        <bgColor rgb="FFB4C7E7"/>
      </patternFill>
    </fill>
    <fill>
      <patternFill patternType="solid">
        <fgColor rgb="FFFFD966"/>
        <bgColor rgb="FFFFE699"/>
      </patternFill>
    </fill>
    <fill>
      <patternFill patternType="solid">
        <fgColor rgb="FF70AD47"/>
        <bgColor rgb="FF548235"/>
      </patternFill>
    </fill>
    <fill>
      <patternFill patternType="solid">
        <fgColor rgb="FF8FAADC"/>
        <bgColor rgb="FF9DC3E6"/>
      </patternFill>
    </fill>
    <fill>
      <patternFill patternType="solid">
        <fgColor rgb="FFA9D18E"/>
        <bgColor rgb="FFB4C7E7"/>
      </patternFill>
    </fill>
    <fill>
      <patternFill patternType="solid">
        <fgColor rgb="FFFBE5D6"/>
        <bgColor rgb="FFFFF2CC"/>
      </patternFill>
    </fill>
    <fill>
      <patternFill patternType="solid">
        <fgColor rgb="FFBDD7EE"/>
        <bgColor indexed="31"/>
      </patternFill>
    </fill>
    <fill>
      <patternFill patternType="solid">
        <fgColor rgb="FFFFE699"/>
        <bgColor rgb="FFFFF2CC"/>
      </patternFill>
    </fill>
    <fill>
      <patternFill patternType="solid">
        <fgColor rgb="FFB4C7E7"/>
        <bgColor rgb="FF9DC3E6"/>
      </patternFill>
    </fill>
    <fill>
      <patternFill patternType="solid">
        <fgColor rgb="FFE2F0D9"/>
        <bgColor rgb="FFE7E6E6"/>
      </patternFill>
    </fill>
    <fill>
      <patternFill patternType="solid">
        <fgColor rgb="FFDEEBF7"/>
        <bgColor rgb="FFDAE3F3"/>
      </patternFill>
    </fill>
    <fill>
      <patternFill patternType="solid">
        <fgColor rgb="FFFFF2CC"/>
        <bgColor rgb="FFFBE5D6"/>
      </patternFill>
    </fill>
  </fills>
  <borders count="2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rgb="FF3C3C3C"/>
      </left>
      <right style="thick">
        <color rgb="FF3C3C3C"/>
      </right>
      <top style="thin">
        <color rgb="FF3C3C3C"/>
      </top>
      <bottom style="thin">
        <color rgb="FF3C3C3C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3C3C3C"/>
      </left>
      <right style="thick">
        <color rgb="FF3C3C3C"/>
      </right>
      <top/>
      <bottom style="thin">
        <color rgb="FF3C3C3C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rgb="FF3C3C3C"/>
      </left>
      <right style="thick">
        <color rgb="FF3C3C3C"/>
      </right>
      <top style="thin">
        <color rgb="FF3C3C3C"/>
      </top>
      <bottom style="thick">
        <color rgb="FF3C3C3C"/>
      </bottom>
      <diagonal/>
    </border>
    <border>
      <left style="thick">
        <color rgb="FF3C3C3C"/>
      </left>
      <right style="thick">
        <color rgb="FF3C3C3C"/>
      </right>
      <top style="thick">
        <color rgb="FF3C3C3C"/>
      </top>
      <bottom/>
      <diagonal/>
    </border>
    <border>
      <left style="thick">
        <color rgb="FF3C3C3C"/>
      </left>
      <right style="thick">
        <color rgb="FF3C3C3C"/>
      </right>
      <top style="thick">
        <color rgb="FF3C3C3C"/>
      </top>
      <bottom style="thin">
        <color rgb="FF3C3C3C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rgb="FF3C3C3C"/>
      </left>
      <right style="thick">
        <color rgb="FF3C3C3C"/>
      </right>
      <top/>
      <bottom/>
      <diagonal/>
    </border>
    <border>
      <left style="thick">
        <color rgb="FF3C3C3C"/>
      </left>
      <right style="thick">
        <color rgb="FF3C3C3C"/>
      </right>
      <top style="thin">
        <color rgb="FF3C3C3C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7">
    <xf fontId="0" fillId="0" borderId="0" numFmtId="0" applyNumberFormat="1" applyFont="1" applyFill="1" applyBorder="1"/>
    <xf fontId="1" fillId="0" borderId="0" numFmtId="43" applyNumberFormat="1" applyFont="1" applyFill="1" applyBorder="1"/>
    <xf fontId="1" fillId="0" borderId="0" numFmtId="41" applyNumberFormat="1" applyFont="1" applyFill="1" applyBorder="1"/>
    <xf fontId="1" fillId="0" borderId="0" numFmtId="44" applyNumberFormat="1" applyFont="1" applyFill="1" applyBorder="1"/>
    <xf fontId="1" fillId="0" borderId="0" numFmtId="42" applyNumberFormat="1" applyFont="1" applyFill="1" applyBorder="1"/>
    <xf fontId="0" fillId="0" borderId="0" numFmtId="9" applyNumberFormat="1" applyFont="1" applyFill="1" applyBorder="1"/>
    <xf fontId="0" fillId="0" borderId="0" numFmtId="0" applyNumberFormat="1" applyFont="1" applyFill="1" applyBorder="1"/>
  </cellStyleXfs>
  <cellXfs count="138">
    <xf fontId="0" fillId="0" borderId="0" numFmtId="0" xfId="0"/>
    <xf fontId="2" fillId="2" borderId="0" numFmtId="0" xfId="0" applyFont="1" applyFill="1" applyAlignment="1">
      <alignment horizontal="center" vertical="center"/>
    </xf>
    <xf fontId="0" fillId="2" borderId="0" numFmtId="0" xfId="0" applyFill="1" applyAlignment="1">
      <alignment vertical="center"/>
    </xf>
    <xf fontId="0" fillId="2" borderId="0" numFmtId="0" xfId="0" applyFill="1" applyAlignment="1">
      <alignment horizontal="center" vertical="center"/>
    </xf>
    <xf fontId="0" fillId="3" borderId="0" numFmtId="0" xfId="0" applyFill="1" applyAlignment="1">
      <alignment vertical="center"/>
    </xf>
    <xf fontId="3" fillId="3" borderId="0" numFmtId="0" xfId="0" applyFont="1" applyFill="1" applyAlignment="1">
      <alignment horizontal="center" wrapText="1"/>
    </xf>
    <xf fontId="4" fillId="4" borderId="1" numFmtId="0" xfId="0" applyFont="1" applyFill="1" applyBorder="1" applyAlignment="1">
      <alignment horizontal="center" vertical="center" wrapText="1"/>
    </xf>
    <xf fontId="4" fillId="4" borderId="2" numFmtId="0" xfId="0" applyFont="1" applyFill="1" applyBorder="1" applyAlignment="1">
      <alignment horizontal="center" vertical="center" wrapText="1"/>
    </xf>
    <xf fontId="2" fillId="4" borderId="3" numFmtId="0" xfId="0" applyFont="1" applyFill="1" applyBorder="1" applyAlignment="1">
      <alignment horizontal="center" vertical="center" wrapText="1"/>
    </xf>
    <xf fontId="5" fillId="3" borderId="4" numFmtId="0" xfId="0" applyFont="1" applyFill="1" applyBorder="1" applyAlignment="1">
      <alignment horizontal="center" vertical="center" wrapText="1"/>
    </xf>
    <xf fontId="5" fillId="3" borderId="5" numFmtId="0" xfId="0" applyFont="1" applyFill="1" applyBorder="1" applyAlignment="1">
      <alignment horizontal="center" vertical="center" wrapText="1"/>
    </xf>
    <xf fontId="6" fillId="3" borderId="5" numFmtId="49" xfId="0" applyNumberFormat="1" applyFont="1" applyFill="1" applyBorder="1" applyAlignment="1">
      <alignment horizontal="center" vertical="center" wrapText="1"/>
    </xf>
    <xf fontId="0" fillId="3" borderId="5" numFmtId="49" xfId="0" applyNumberFormat="1" applyFill="1" applyBorder="1" applyAlignment="1">
      <alignment horizontal="center" vertical="center"/>
    </xf>
    <xf fontId="3" fillId="3" borderId="6" numFmtId="160" xfId="0" applyNumberFormat="1" applyFont="1" applyFill="1" applyBorder="1" applyAlignment="1">
      <alignment horizontal="center" vertical="center"/>
    </xf>
    <xf fontId="3" fillId="3" borderId="7" numFmtId="160" xfId="0" applyNumberFormat="1" applyFont="1" applyFill="1" applyBorder="1" applyAlignment="1">
      <alignment horizontal="center" vertical="center"/>
    </xf>
    <xf fontId="6" fillId="3" borderId="8" numFmtId="49" xfId="0" applyNumberFormat="1" applyFont="1" applyFill="1" applyBorder="1" applyAlignment="1">
      <alignment horizontal="center" vertical="center" wrapText="1"/>
    </xf>
    <xf fontId="3" fillId="3" borderId="6" numFmtId="161" xfId="0" applyNumberFormat="1" applyFont="1" applyFill="1" applyBorder="1" applyAlignment="1">
      <alignment vertical="center"/>
    </xf>
    <xf fontId="3" fillId="3" borderId="7" numFmtId="161" xfId="0" applyNumberFormat="1" applyFont="1" applyFill="1" applyBorder="1" applyAlignment="1">
      <alignment vertical="center"/>
    </xf>
    <xf fontId="7" fillId="3" borderId="6" numFmtId="0" xfId="0" applyFont="1" applyFill="1" applyBorder="1" applyAlignment="1">
      <alignment horizontal="center" vertical="center"/>
    </xf>
    <xf fontId="8" fillId="3" borderId="1" numFmtId="0" xfId="0" applyFont="1" applyFill="1" applyBorder="1" applyAlignment="1">
      <alignment horizontal="center" vertical="center"/>
    </xf>
    <xf fontId="8" fillId="3" borderId="1" numFmtId="0" xfId="0" applyFont="1" applyFill="1" applyBorder="1" applyAlignment="1">
      <alignment horizontal="center" vertical="center" wrapText="1"/>
    </xf>
    <xf fontId="8" fillId="3" borderId="1" numFmtId="0" xfId="0" applyFont="1" applyFill="1" applyBorder="1" applyAlignment="1">
      <alignment horizontal="left" vertical="center"/>
    </xf>
    <xf fontId="9" fillId="3" borderId="1" numFmtId="0" xfId="0" applyFont="1" applyFill="1" applyBorder="1" applyAlignment="1">
      <alignment horizontal="center" vertical="center" wrapText="1"/>
    </xf>
    <xf fontId="10" fillId="4" borderId="9" numFmtId="0" xfId="0" applyFont="1" applyFill="1" applyBorder="1" applyAlignment="1">
      <alignment horizontal="center" vertical="center" wrapText="1"/>
    </xf>
    <xf fontId="10" fillId="4" borderId="7" numFmtId="0" xfId="0" applyFont="1" applyFill="1" applyBorder="1" applyAlignment="1">
      <alignment horizontal="center" vertical="center" wrapText="1"/>
    </xf>
    <xf fontId="11" fillId="3" borderId="6" numFmtId="162" xfId="6" applyNumberFormat="1" applyFont="1" applyFill="1" applyBorder="1" applyAlignment="1">
      <alignment horizontal="center" vertical="center"/>
    </xf>
    <xf fontId="12" fillId="4" borderId="1" numFmtId="0" xfId="0" applyFont="1" applyFill="1" applyBorder="1" applyAlignment="1">
      <alignment horizontal="center" vertical="center"/>
    </xf>
    <xf fontId="13" fillId="3" borderId="10" numFmtId="0" xfId="0" applyFont="1" applyFill="1" applyBorder="1" applyAlignment="1">
      <alignment horizontal="center" vertical="center" wrapText="1"/>
    </xf>
    <xf fontId="14" fillId="3" borderId="10" numFmtId="0" xfId="0" applyFont="1" applyFill="1" applyBorder="1" applyAlignment="1">
      <alignment horizontal="center" vertical="center" wrapText="1"/>
    </xf>
    <xf fontId="15" fillId="3" borderId="10" numFmtId="0" xfId="0" applyFont="1" applyFill="1" applyBorder="1" applyAlignment="1">
      <alignment horizontal="left" vertical="center" wrapText="1"/>
    </xf>
    <xf fontId="16" fillId="5" borderId="10" numFmtId="0" xfId="0" applyFont="1" applyFill="1" applyBorder="1" applyAlignment="1">
      <alignment horizontal="center" vertical="center" wrapText="1"/>
    </xf>
    <xf fontId="3" fillId="6" borderId="11" numFmtId="1" xfId="0" applyNumberFormat="1" applyFont="1" applyFill="1" applyBorder="1" applyAlignment="1">
      <alignment horizontal="center" vertical="center"/>
    </xf>
    <xf fontId="5" fillId="3" borderId="10" numFmtId="162" xfId="6" applyNumberFormat="1" applyFont="1" applyFill="1" applyBorder="1" applyAlignment="1">
      <alignment horizontal="center" vertical="center"/>
    </xf>
    <xf fontId="4" fillId="7" borderId="6" numFmtId="0" xfId="0" applyFont="1" applyFill="1" applyBorder="1" applyAlignment="1">
      <alignment horizontal="center" vertical="center"/>
    </xf>
    <xf fontId="14" fillId="3" borderId="12" numFmtId="0" xfId="0" applyFont="1" applyFill="1" applyBorder="1" applyAlignment="1">
      <alignment horizontal="center" vertical="center" wrapText="1"/>
    </xf>
    <xf fontId="3" fillId="3" borderId="12" numFmtId="0" xfId="0" applyFont="1" applyFill="1" applyBorder="1" applyAlignment="1">
      <alignment vertical="center" wrapText="1"/>
    </xf>
    <xf fontId="16" fillId="5" borderId="12" numFmtId="0" xfId="0" applyFont="1" applyFill="1" applyBorder="1" applyAlignment="1">
      <alignment horizontal="center" vertical="center" wrapText="1"/>
    </xf>
    <xf fontId="5" fillId="3" borderId="12" numFmtId="162" xfId="6" applyNumberFormat="1" applyFont="1" applyFill="1" applyBorder="1" applyAlignment="1">
      <alignment horizontal="center" vertical="center"/>
    </xf>
    <xf fontId="13" fillId="3" borderId="12" numFmtId="0" xfId="0" applyFont="1" applyFill="1" applyBorder="1" applyAlignment="1">
      <alignment horizontal="center" vertical="center" wrapText="1"/>
    </xf>
    <xf fontId="15" fillId="3" borderId="12" numFmtId="0" xfId="0" applyFont="1" applyFill="1" applyBorder="1" applyAlignment="1">
      <alignment vertical="center" wrapText="1"/>
    </xf>
    <xf fontId="3" fillId="6" borderId="13" numFmtId="1" xfId="0" applyNumberFormat="1" applyFont="1" applyFill="1" applyBorder="1" applyAlignment="1">
      <alignment horizontal="center" vertical="center"/>
    </xf>
    <xf fontId="13" fillId="3" borderId="14" numFmtId="0" xfId="0" applyFont="1" applyFill="1" applyBorder="1" applyAlignment="1">
      <alignment horizontal="center" vertical="center" wrapText="1"/>
    </xf>
    <xf fontId="14" fillId="3" borderId="15" numFmtId="0" xfId="0" applyFont="1" applyFill="1" applyBorder="1" applyAlignment="1">
      <alignment horizontal="center" vertical="center" wrapText="1"/>
    </xf>
    <xf fontId="14" fillId="3" borderId="14" numFmtId="0" xfId="0" applyFont="1" applyFill="1" applyBorder="1" applyAlignment="1">
      <alignment horizontal="center" vertical="center" wrapText="1"/>
    </xf>
    <xf fontId="15" fillId="3" borderId="14" numFmtId="0" xfId="0" applyFont="1" applyFill="1" applyBorder="1" applyAlignment="1">
      <alignment vertical="center" wrapText="1"/>
    </xf>
    <xf fontId="16" fillId="5" borderId="14" numFmtId="0" xfId="0" applyFont="1" applyFill="1" applyBorder="1" applyAlignment="1">
      <alignment horizontal="center" vertical="center" wrapText="1"/>
    </xf>
    <xf fontId="3" fillId="6" borderId="16" numFmtId="1" xfId="0" applyNumberFormat="1" applyFont="1" applyFill="1" applyBorder="1" applyAlignment="1">
      <alignment horizontal="center" vertical="center"/>
    </xf>
    <xf fontId="5" fillId="3" borderId="14" numFmtId="162" xfId="6" applyNumberFormat="1" applyFont="1" applyFill="1" applyBorder="1" applyAlignment="1">
      <alignment horizontal="center" vertical="center"/>
    </xf>
    <xf fontId="10" fillId="4" borderId="9" numFmtId="0" xfId="0" applyFont="1" applyFill="1" applyBorder="1" applyAlignment="1">
      <alignment horizontal="center" vertical="center"/>
    </xf>
    <xf fontId="15" fillId="3" borderId="1" numFmtId="0" xfId="0" applyFont="1" applyFill="1" applyBorder="1" applyAlignment="1">
      <alignment horizontal="left" vertical="center" wrapText="1"/>
    </xf>
    <xf fontId="16" fillId="5" borderId="1" numFmtId="0" xfId="0" applyFont="1" applyFill="1" applyBorder="1" applyAlignment="1">
      <alignment horizontal="center" vertical="center" wrapText="1"/>
    </xf>
    <xf fontId="15" fillId="6" borderId="17" numFmtId="0" xfId="0" applyFont="1" applyFill="1" applyBorder="1" applyAlignment="1">
      <alignment horizontal="center" vertical="center"/>
    </xf>
    <xf fontId="15" fillId="6" borderId="18" numFmtId="0" xfId="0" applyFont="1" applyFill="1" applyBorder="1" applyAlignment="1">
      <alignment horizontal="center" vertical="center"/>
    </xf>
    <xf fontId="15" fillId="3" borderId="12" numFmtId="0" xfId="0" applyFont="1" applyFill="1" applyBorder="1" applyAlignment="1">
      <alignment horizontal="left" vertical="center" wrapText="1"/>
    </xf>
    <xf fontId="3" fillId="6" borderId="11" numFmtId="0" xfId="0" applyFont="1" applyFill="1" applyBorder="1" applyAlignment="1">
      <alignment horizontal="center" vertical="center"/>
    </xf>
    <xf fontId="15" fillId="6" borderId="11" numFmtId="0" xfId="0" applyFont="1" applyFill="1" applyBorder="1" applyAlignment="1">
      <alignment horizontal="center" vertical="center"/>
    </xf>
    <xf fontId="14" fillId="3" borderId="19" numFmtId="0" xfId="0" applyFont="1" applyFill="1" applyBorder="1" applyAlignment="1">
      <alignment horizontal="center" vertical="center" wrapText="1"/>
    </xf>
    <xf fontId="15" fillId="3" borderId="19" numFmtId="0" xfId="0" applyFont="1" applyFill="1" applyBorder="1" applyAlignment="1">
      <alignment horizontal="left" vertical="center" wrapText="1"/>
    </xf>
    <xf fontId="16" fillId="5" borderId="5" numFmtId="0" xfId="0" applyFont="1" applyFill="1" applyBorder="1" applyAlignment="1">
      <alignment horizontal="center" vertical="center" wrapText="1"/>
    </xf>
    <xf fontId="3" fillId="6" borderId="13" numFmtId="0" xfId="0" applyFont="1" applyFill="1" applyBorder="1" applyAlignment="1">
      <alignment horizontal="center" vertical="center"/>
    </xf>
    <xf fontId="16" fillId="5" borderId="15" numFmtId="0" xfId="0" applyFont="1" applyFill="1" applyBorder="1" applyAlignment="1">
      <alignment horizontal="center" vertical="center" wrapText="1"/>
    </xf>
    <xf fontId="15" fillId="3" borderId="5" numFmtId="0" xfId="0" applyFont="1" applyFill="1" applyBorder="1" applyAlignment="1">
      <alignment horizontal="left" vertical="center" wrapText="1"/>
    </xf>
    <xf fontId="15" fillId="3" borderId="14" numFmtId="0" xfId="0" applyFont="1" applyFill="1" applyBorder="1" applyAlignment="1">
      <alignment horizontal="left" vertical="center" wrapText="1"/>
    </xf>
    <xf fontId="3" fillId="6" borderId="16" numFmtId="0" xfId="0" applyFont="1" applyFill="1" applyBorder="1" applyAlignment="1">
      <alignment horizontal="center" vertical="center"/>
    </xf>
    <xf fontId="15" fillId="6" borderId="16" numFmtId="0" xfId="0" applyFont="1" applyFill="1" applyBorder="1" applyAlignment="1">
      <alignment horizontal="center" vertical="center"/>
    </xf>
    <xf fontId="13" fillId="3" borderId="1" numFmtId="0" xfId="0" applyFont="1" applyFill="1" applyBorder="1" applyAlignment="1">
      <alignment horizontal="center" vertical="center" wrapText="1"/>
    </xf>
    <xf fontId="14" fillId="3" borderId="5" numFmtId="0" xfId="0" applyFont="1" applyFill="1" applyBorder="1" applyAlignment="1">
      <alignment horizontal="center" vertical="center" wrapText="1"/>
    </xf>
    <xf fontId="3" fillId="3" borderId="5" numFmtId="0" xfId="0" applyFont="1" applyFill="1" applyBorder="1" applyAlignment="1">
      <alignment horizontal="left" vertical="center" wrapText="1"/>
    </xf>
    <xf fontId="15" fillId="6" borderId="20" numFmtId="0" xfId="0" applyFont="1" applyFill="1" applyBorder="1" applyAlignment="1">
      <alignment horizontal="center" vertical="center"/>
    </xf>
    <xf fontId="4" fillId="7" borderId="1" numFmtId="0" xfId="0" applyFont="1" applyFill="1" applyBorder="1" applyAlignment="1">
      <alignment horizontal="center" vertical="center"/>
    </xf>
    <xf fontId="3" fillId="3" borderId="12" numFmtId="0" xfId="0" applyFont="1" applyFill="1" applyBorder="1" applyAlignment="1">
      <alignment horizontal="left" vertical="center" wrapText="1"/>
    </xf>
    <xf fontId="13" fillId="3" borderId="15" numFmtId="0" xfId="0" applyFont="1" applyFill="1" applyBorder="1" applyAlignment="1">
      <alignment horizontal="center" vertical="center" wrapText="1"/>
    </xf>
    <xf fontId="3" fillId="3" borderId="15" numFmtId="0" xfId="0" applyFont="1" applyFill="1" applyBorder="1" applyAlignment="1">
      <alignment horizontal="left" vertical="center" wrapText="1"/>
    </xf>
    <xf fontId="3" fillId="6" borderId="21" numFmtId="0" xfId="0" applyFont="1" applyFill="1" applyBorder="1" applyAlignment="1">
      <alignment horizontal="center" vertical="center"/>
    </xf>
    <xf fontId="10" fillId="4" borderId="22" numFmtId="0" xfId="0" applyFont="1" applyFill="1" applyBorder="1" applyAlignment="1">
      <alignment vertical="center"/>
    </xf>
    <xf fontId="15" fillId="0" borderId="10" numFmtId="0" xfId="0" applyFont="1" applyBorder="1" applyAlignment="1">
      <alignment horizontal="left" vertical="center" wrapText="1"/>
    </xf>
    <xf fontId="3" fillId="6" borderId="18" numFmtId="0" xfId="0" applyFont="1" applyFill="1" applyBorder="1" applyAlignment="1">
      <alignment horizontal="center" vertical="center"/>
    </xf>
    <xf fontId="5" fillId="3" borderId="6" numFmtId="162" xfId="6" applyNumberFormat="1" applyFont="1" applyFill="1" applyBorder="1" applyAlignment="1">
      <alignment horizontal="center" vertical="center"/>
    </xf>
    <xf fontId="15" fillId="0" borderId="12" numFmtId="0" xfId="0" applyFont="1" applyBorder="1" applyAlignment="1">
      <alignment horizontal="left" vertical="center" wrapText="1"/>
    </xf>
    <xf fontId="13" fillId="3" borderId="19" numFmtId="0" xfId="0" applyFont="1" applyFill="1" applyBorder="1" applyAlignment="1">
      <alignment horizontal="center" vertical="center" wrapText="1"/>
    </xf>
    <xf fontId="14" fillId="3" borderId="8" numFmtId="0" xfId="0" applyFont="1" applyFill="1" applyBorder="1" applyAlignment="1">
      <alignment horizontal="center" vertical="center" wrapText="1"/>
    </xf>
    <xf fontId="3" fillId="3" borderId="14" numFmtId="0" xfId="0" applyFont="1" applyFill="1" applyBorder="1" applyAlignment="1">
      <alignment horizontal="left" vertical="center" wrapText="1"/>
    </xf>
    <xf fontId="4" fillId="4" borderId="7" numFmtId="0" xfId="0" applyFont="1" applyFill="1" applyBorder="1" applyAlignment="1">
      <alignment vertical="center" wrapText="1"/>
    </xf>
    <xf fontId="10" fillId="4" borderId="6" numFmtId="0" xfId="0" applyFont="1" applyFill="1" applyBorder="1" applyAlignment="1">
      <alignment horizontal="center" vertical="center" wrapText="1"/>
    </xf>
    <xf fontId="13" fillId="3" borderId="6" numFmtId="0" xfId="0" applyFont="1" applyFill="1" applyBorder="1" applyAlignment="1">
      <alignment horizontal="center" vertical="center" wrapText="1"/>
    </xf>
    <xf fontId="15" fillId="3" borderId="5" numFmtId="0" xfId="0" applyFont="1" applyFill="1" applyBorder="1" applyAlignment="1">
      <alignment vertical="center" wrapText="1"/>
    </xf>
    <xf fontId="16" fillId="5" borderId="19" numFmtId="0" xfId="0" applyFont="1" applyFill="1" applyBorder="1" applyAlignment="1">
      <alignment horizontal="center" vertical="center" wrapText="1"/>
    </xf>
    <xf fontId="3" fillId="6" borderId="20" numFmtId="1" xfId="0" applyNumberFormat="1" applyFont="1" applyFill="1" applyBorder="1" applyAlignment="1">
      <alignment horizontal="center" vertical="center"/>
    </xf>
    <xf fontId="4" fillId="7" borderId="8" numFmtId="0" xfId="0" applyFont="1" applyFill="1" applyBorder="1" applyAlignment="1">
      <alignment horizontal="center" vertical="center"/>
    </xf>
    <xf fontId="2" fillId="3" borderId="0" numFmtId="0" xfId="0" applyFont="1" applyFill="1" applyAlignment="1">
      <alignment horizontal="center" vertical="center"/>
    </xf>
    <xf fontId="0" fillId="3" borderId="0" numFmtId="0" xfId="0" applyFill="1" applyAlignment="1">
      <alignment horizontal="center" vertical="center"/>
    </xf>
    <xf fontId="17" fillId="8" borderId="0" numFmtId="0" xfId="0" applyFont="1" applyFill="1" applyAlignment="1">
      <alignment horizontal="left" vertical="center"/>
    </xf>
    <xf fontId="18" fillId="8" borderId="0" numFmtId="0" xfId="0" applyFont="1" applyFill="1" applyAlignment="1">
      <alignment horizontal="left" vertical="center"/>
    </xf>
    <xf fontId="3" fillId="8" borderId="0" numFmtId="0" xfId="0" applyFont="1" applyFill="1" applyAlignment="1">
      <alignment horizontal="left" vertical="center"/>
    </xf>
    <xf fontId="19" fillId="0" borderId="0" numFmtId="0" xfId="0" applyFont="1" applyAlignment="1">
      <alignment horizontal="left" vertical="center"/>
    </xf>
    <xf fontId="15" fillId="0" borderId="0" numFmtId="0" xfId="0" applyFont="1" applyAlignment="1">
      <alignment horizontal="left" vertical="center" wrapText="1"/>
    </xf>
    <xf fontId="0" fillId="0" borderId="0" numFmtId="0" xfId="0" applyAlignment="1">
      <alignment horizontal="center"/>
    </xf>
    <xf fontId="2" fillId="0" borderId="23" numFmtId="0" xfId="0" applyFont="1" applyBorder="1" applyAlignment="1">
      <alignment horizontal="left"/>
    </xf>
    <xf fontId="0" fillId="0" borderId="0" numFmtId="0" xfId="0"/>
    <xf fontId="2" fillId="0" borderId="23" numFmtId="0" xfId="0" applyFont="1" applyBorder="1"/>
    <xf fontId="2" fillId="0" borderId="0" numFmtId="0" xfId="0" applyFont="1"/>
    <xf fontId="11" fillId="9" borderId="24" numFmtId="0" xfId="0" applyFont="1" applyFill="1" applyBorder="1" applyAlignment="1">
      <alignment horizontal="center" wrapText="1"/>
    </xf>
    <xf fontId="11" fillId="10" borderId="25" numFmtId="0" xfId="0" applyFont="1" applyFill="1" applyBorder="1" applyAlignment="1">
      <alignment horizontal="center" vertical="center" wrapText="1"/>
    </xf>
    <xf fontId="11" fillId="11" borderId="25" numFmtId="0" xfId="0" applyFont="1" applyFill="1" applyBorder="1" applyAlignment="1">
      <alignment horizontal="center" wrapText="1"/>
    </xf>
    <xf fontId="11" fillId="12" borderId="24" numFmtId="0" xfId="0" applyFont="1" applyFill="1" applyBorder="1" applyAlignment="1">
      <alignment horizontal="center" wrapText="1"/>
    </xf>
    <xf fontId="11" fillId="13" borderId="24" numFmtId="0" xfId="0" applyFont="1" applyFill="1" applyBorder="1" applyAlignment="1">
      <alignment horizontal="center" wrapText="1"/>
    </xf>
    <xf fontId="11" fillId="11" borderId="26" numFmtId="0" xfId="0" applyFont="1" applyFill="1" applyBorder="1" applyAlignment="1">
      <alignment horizontal="center" wrapText="1"/>
    </xf>
    <xf fontId="11" fillId="14" borderId="25" numFmtId="0" xfId="0" applyFont="1" applyFill="1" applyBorder="1" applyAlignment="1">
      <alignment horizontal="center" vertical="center"/>
    </xf>
    <xf fontId="2" fillId="14" borderId="25" numFmtId="0" xfId="0" applyFont="1" applyFill="1" applyBorder="1" applyAlignment="1">
      <alignment horizontal="center" vertical="center"/>
    </xf>
    <xf fontId="11" fillId="14" borderId="25" numFmtId="0" xfId="0" applyFont="1" applyFill="1" applyBorder="1" applyAlignment="1">
      <alignment horizontal="center" vertical="center" wrapText="1"/>
    </xf>
    <xf fontId="11" fillId="13" borderId="25" numFmtId="0" xfId="0" applyFont="1" applyFill="1" applyBorder="1" applyAlignment="1">
      <alignment horizontal="center" vertical="center" wrapText="1"/>
    </xf>
    <xf fontId="11" fillId="9" borderId="24" numFmtId="0" xfId="0" applyFont="1" applyFill="1" applyBorder="1" applyAlignment="1">
      <alignment horizontal="center" vertical="center" wrapText="1"/>
    </xf>
    <xf fontId="11" fillId="15" borderId="25" numFmtId="0" xfId="0" applyFont="1" applyFill="1" applyBorder="1" applyAlignment="1">
      <alignment horizontal="center" wrapText="1"/>
    </xf>
    <xf fontId="5" fillId="16" borderId="25" numFmtId="0" xfId="0" applyFont="1" applyFill="1" applyBorder="1" applyAlignment="1">
      <alignment horizontal="center" vertical="center" wrapText="1"/>
    </xf>
    <xf fontId="5" fillId="0" borderId="25" numFmtId="0" xfId="0" applyFont="1" applyBorder="1" applyAlignment="1">
      <alignment horizontal="center" vertical="center" wrapText="1"/>
    </xf>
    <xf fontId="5" fillId="17" borderId="25" numFmtId="0" xfId="0" applyFont="1" applyFill="1" applyBorder="1" applyAlignment="1">
      <alignment horizontal="left" vertical="center" wrapText="1"/>
    </xf>
    <xf fontId="5" fillId="17" borderId="25" numFmtId="0" xfId="0" applyFont="1" applyFill="1" applyBorder="1" applyAlignment="1">
      <alignment horizontal="center" vertical="center" wrapText="1"/>
    </xf>
    <xf fontId="5" fillId="12" borderId="25" numFmtId="0" xfId="0" applyFont="1" applyFill="1" applyBorder="1" applyAlignment="1">
      <alignment horizontal="center" vertical="center" wrapText="1"/>
    </xf>
    <xf fontId="5" fillId="18" borderId="25" numFmtId="0" xfId="0" applyFont="1" applyFill="1" applyBorder="1" applyAlignment="1">
      <alignment horizontal="center" vertical="center" wrapText="1"/>
    </xf>
    <xf fontId="5" fillId="19" borderId="25" numFmtId="0" xfId="0" applyFont="1" applyFill="1" applyBorder="1" applyAlignment="1">
      <alignment horizontal="center" vertical="center" wrapText="1"/>
    </xf>
    <xf fontId="5" fillId="12" borderId="26" numFmtId="0" xfId="0" applyFont="1" applyFill="1" applyBorder="1" applyAlignment="1">
      <alignment horizontal="center" vertical="center" wrapText="1"/>
    </xf>
    <xf fontId="20" fillId="14" borderId="25" numFmtId="0" xfId="0" applyFont="1" applyFill="1" applyBorder="1" applyAlignment="1">
      <alignment horizontal="center" vertical="center" wrapText="1"/>
    </xf>
    <xf fontId="5" fillId="20" borderId="25" numFmtId="0" xfId="0" applyFont="1" applyFill="1" applyBorder="1" applyAlignment="1">
      <alignment horizontal="center" vertical="center" wrapText="1"/>
    </xf>
    <xf fontId="5" fillId="16" borderId="25" numFmtId="49" xfId="0" applyNumberFormat="1" applyFont="1" applyFill="1" applyBorder="1" applyAlignment="1">
      <alignment horizontal="left" vertical="center" wrapText="1"/>
    </xf>
    <xf fontId="15" fillId="21" borderId="25" numFmtId="49" xfId="0" applyNumberFormat="1" applyFont="1" applyFill="1" applyBorder="1" applyAlignment="1">
      <alignment horizontal="center" vertical="center" wrapText="1"/>
    </xf>
    <xf fontId="5" fillId="12" borderId="25" numFmtId="49" xfId="0" applyNumberFormat="1" applyFont="1" applyFill="1" applyBorder="1" applyAlignment="1">
      <alignment horizontal="left" vertical="center" wrapText="1"/>
    </xf>
    <xf fontId="15" fillId="22" borderId="25" numFmtId="49" xfId="0" applyNumberFormat="1" applyFont="1" applyFill="1" applyBorder="1" applyAlignment="1">
      <alignment horizontal="left" vertical="center" wrapText="1"/>
    </xf>
    <xf fontId="15" fillId="22" borderId="25" numFmtId="49" xfId="0" applyNumberFormat="1" applyFont="1" applyFill="1" applyBorder="1" applyAlignment="1">
      <alignment horizontal="center" vertical="center" wrapText="1"/>
    </xf>
    <xf fontId="5" fillId="18" borderId="25" numFmtId="49" xfId="0" applyNumberFormat="1" applyFont="1" applyFill="1" applyBorder="1" applyAlignment="1">
      <alignment horizontal="left" vertical="center" wrapText="1"/>
    </xf>
    <xf fontId="15" fillId="23" borderId="25" numFmtId="49" xfId="0" applyNumberFormat="1" applyFont="1" applyFill="1" applyBorder="1" applyAlignment="1">
      <alignment horizontal="center" vertical="center" wrapText="1"/>
    </xf>
    <xf fontId="15" fillId="22" borderId="26" numFmtId="49" xfId="0" applyNumberFormat="1" applyFont="1" applyFill="1" applyBorder="1" applyAlignment="1">
      <alignment horizontal="center" vertical="center" wrapText="1"/>
    </xf>
    <xf fontId="5" fillId="14" borderId="25" numFmtId="49" xfId="0" applyNumberFormat="1" applyFont="1" applyFill="1" applyBorder="1" applyAlignment="1">
      <alignment horizontal="center" vertical="center" wrapText="1"/>
    </xf>
    <xf fontId="15" fillId="14" borderId="25" numFmtId="49" xfId="0" applyNumberFormat="1" applyFont="1" applyFill="1" applyBorder="1" applyAlignment="1">
      <alignment horizontal="center" vertical="center" wrapText="1"/>
    </xf>
    <xf fontId="15" fillId="5" borderId="25" numFmtId="49" xfId="0" applyNumberFormat="1" applyFont="1" applyFill="1" applyBorder="1" applyAlignment="1">
      <alignment horizontal="center" vertical="center" wrapText="1"/>
    </xf>
    <xf fontId="0" fillId="0" borderId="27" numFmtId="0" xfId="0" applyBorder="1"/>
    <xf fontId="21" fillId="0" borderId="27" numFmtId="0" xfId="0" applyFont="1" applyBorder="1" applyAlignment="1">
      <alignment vertical="center"/>
    </xf>
    <xf fontId="0" fillId="0" borderId="27" numFmtId="0" xfId="0" applyBorder="1" applyAlignment="1">
      <alignment horizontal="center"/>
    </xf>
    <xf fontId="5" fillId="0" borderId="27" numFmtId="162" xfId="6" applyNumberFormat="1" applyFont="1" applyBorder="1" applyAlignment="1">
      <alignment horizontal="center" vertical="center"/>
    </xf>
  </cellXfs>
  <cellStyles count="7">
    <cellStyle name="Style 1" xfId="0" builtinId="0"/>
    <cellStyle name="Style 2" xfId="1" builtinId="3"/>
    <cellStyle name="Style 3" xfId="2" builtinId="6"/>
    <cellStyle name="Style 4" xfId="3" builtinId="4"/>
    <cellStyle name="Style 5" xfId="4" builtinId="7"/>
    <cellStyle name="Style 6" xfId="5" builtinId="5"/>
    <cellStyle name="Normal 4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2.xml"/><Relationship  Id="rId2" Type="http://schemas.openxmlformats.org/officeDocument/2006/relationships/worksheet" Target="worksheets/sheet1.xml"/><Relationship  Id="rId1" Type="http://schemas.openxmlformats.org/officeDocument/2006/relationships/externalLink" Target="externalLinks/externalLink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2</xdr:col>
      <xdr:colOff>3016346</xdr:colOff>
      <xdr:row>0</xdr:row>
      <xdr:rowOff>0</xdr:rowOff>
    </xdr:from>
    <xdr:to>
      <xdr:col>2</xdr:col>
      <xdr:colOff>3552694</xdr:colOff>
      <xdr:row>0</xdr:row>
      <xdr:rowOff>466204</xdr:rowOff>
    </xdr:to>
    <xdr:pic>
      <xdr:nvPicPr>
        <xdr:cNvPr id="1025" name="Picture 1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externalLinks/_rels/externalLink1.xml.rels><?xml version="1.0" encoding="UTF-8" standalone="yes"?><Relationships xmlns="http://schemas.openxmlformats.org/package/2006/relationships"><Relationship  Id="rId1" Type="http://schemas.openxmlformats.org/officeDocument/2006/relationships/externalLinkPath" Target="/2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/>
</externalLink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showGridLines="0" workbookViewId="0" zoomScale="90">
      <selection activeCell="E4" activeCellId="0" sqref="E4"/>
    </sheetView>
  </sheetViews>
  <sheetFormatPr baseColWidth="10" customHeight="1" defaultRowHeight="14.75"/>
  <cols>
    <col customWidth="1" min="1" max="1" style="1" width="9.6445299999999996"/>
    <col customWidth="1" min="2" max="2" style="1" width="5.25"/>
    <col customWidth="1" min="3" max="3" style="2" width="80.894499999999994"/>
    <col customWidth="1" min="4" max="4" style="2" width="16.5"/>
    <col customWidth="1" min="5" max="5" style="2" width="10.0703"/>
    <col customWidth="1" min="6" max="6" style="2" width="11.25"/>
    <col customWidth="1" min="7" max="7" style="3" width="13.8203"/>
    <col customWidth="1" min="8" max="8" style="2" width="14.894500000000001"/>
    <col customWidth="1" min="9" max="254" style="4" width="10.8203"/>
    <col customWidth="1" min="255" max="255" style="4" width="18.105499999999999"/>
    <col customWidth="1" min="256" max="257" style="4" width="73.070300000000003"/>
  </cols>
  <sheetData>
    <row r="1" ht="89.5" customHeight="1">
      <c r="A1" s="5" t="s">
        <v>0</v>
      </c>
      <c r="B1" s="5"/>
      <c r="C1" s="5"/>
      <c r="D1" s="5"/>
      <c r="E1" s="5"/>
      <c r="F1" s="5"/>
      <c r="G1" s="5"/>
      <c r="H1" s="5"/>
      <c r="I1" s="5"/>
    </row>
    <row r="2" ht="34.25" customHeight="1">
      <c r="A2" s="6" t="s">
        <v>1</v>
      </c>
      <c r="B2" s="6"/>
      <c r="C2" s="7" t="s">
        <v>2</v>
      </c>
      <c r="D2" s="7"/>
      <c r="E2" s="7"/>
      <c r="F2" s="7"/>
      <c r="G2" s="8" t="s">
        <v>3</v>
      </c>
      <c r="H2" s="8"/>
      <c r="I2" s="8"/>
    </row>
    <row r="3" ht="15.75" customHeight="1">
      <c r="A3" s="6"/>
      <c r="B3" s="6"/>
      <c r="C3" s="9" t="s">
        <v>4</v>
      </c>
      <c r="D3" s="10" t="s">
        <v>5</v>
      </c>
      <c r="E3" s="9" t="s">
        <v>6</v>
      </c>
      <c r="F3" s="9"/>
      <c r="G3" s="8"/>
      <c r="H3" s="8"/>
      <c r="I3" s="9"/>
    </row>
    <row r="4" ht="15" customHeight="1">
      <c r="A4" s="6"/>
      <c r="B4" s="6"/>
      <c r="C4" s="9"/>
      <c r="D4" s="11"/>
      <c r="E4" s="12"/>
      <c r="F4" s="12"/>
      <c r="G4" s="13" t="s">
        <v>7</v>
      </c>
      <c r="H4" s="14" t="s">
        <v>8</v>
      </c>
      <c r="I4" s="4">
        <f t="shared" ref="I4:I7" si="0">SUM(A4:H4)</f>
        <v>0</v>
      </c>
    </row>
    <row r="5" ht="14.15" customHeight="1">
      <c r="A5" s="6"/>
      <c r="B5" s="6"/>
      <c r="C5" s="15"/>
      <c r="D5" s="15"/>
      <c r="E5" s="15"/>
      <c r="F5" s="15"/>
      <c r="G5" s="16"/>
      <c r="H5" s="17"/>
      <c r="I5" s="4">
        <f t="shared" si="0"/>
        <v>0</v>
      </c>
    </row>
    <row r="6" ht="30.649999999999999" customHeight="1">
      <c r="A6" s="18" t="s">
        <v>9</v>
      </c>
      <c r="B6" s="18"/>
      <c r="C6" s="19" t="s">
        <v>10</v>
      </c>
      <c r="D6" s="20" t="s">
        <v>11</v>
      </c>
      <c r="E6" s="19" t="s">
        <v>12</v>
      </c>
      <c r="F6" s="21" t="s">
        <v>13</v>
      </c>
      <c r="G6" s="20" t="s">
        <v>14</v>
      </c>
      <c r="H6" s="22" t="s">
        <v>15</v>
      </c>
    </row>
    <row r="7" ht="15.65" customHeight="1">
      <c r="A7" s="23">
        <v>7</v>
      </c>
      <c r="B7" s="24" t="s">
        <v>16</v>
      </c>
      <c r="C7" s="24"/>
      <c r="D7" s="24"/>
      <c r="E7" s="24"/>
      <c r="F7" s="24"/>
      <c r="G7" s="25" t="e">
        <f>(E8+E9+E10+E11+E12+E13)/(F8+F9+F10+F11+F12+F13)</f>
        <v>#VALUE!</v>
      </c>
      <c r="H7" s="26" t="s">
        <v>17</v>
      </c>
      <c r="I7" s="4" t="e">
        <f t="shared" si="0"/>
        <v>#VALUE!</v>
      </c>
    </row>
    <row r="8" ht="21.649999999999999" customHeight="1">
      <c r="A8" s="27" t="s">
        <v>18</v>
      </c>
      <c r="B8" s="28" t="s">
        <v>19</v>
      </c>
      <c r="C8" s="29" t="s">
        <v>20</v>
      </c>
      <c r="D8" s="30" t="s">
        <v>21</v>
      </c>
      <c r="E8" s="31" t="s">
        <v>22</v>
      </c>
      <c r="F8" s="31" t="s">
        <v>23</v>
      </c>
      <c r="G8" s="32" t="e">
        <f t="shared" ref="G8:G13" si="1">E8/F8</f>
        <v>#VALUE!</v>
      </c>
      <c r="H8" s="33"/>
    </row>
    <row r="9" ht="22.25" customHeight="1">
      <c r="A9" s="27"/>
      <c r="B9" s="34" t="s">
        <v>24</v>
      </c>
      <c r="C9" s="35" t="s">
        <v>25</v>
      </c>
      <c r="D9" s="36" t="s">
        <v>21</v>
      </c>
      <c r="E9" s="31" t="s">
        <v>26</v>
      </c>
      <c r="F9" s="31" t="s">
        <v>27</v>
      </c>
      <c r="G9" s="37" t="e">
        <f t="shared" si="1"/>
        <v>#VALUE!</v>
      </c>
      <c r="H9" s="33"/>
    </row>
    <row r="10" ht="26" customHeight="1">
      <c r="A10" s="38" t="s">
        <v>28</v>
      </c>
      <c r="B10" s="34" t="s">
        <v>29</v>
      </c>
      <c r="C10" s="35" t="s">
        <v>30</v>
      </c>
      <c r="D10" s="36" t="s">
        <v>21</v>
      </c>
      <c r="E10" s="31" t="s">
        <v>31</v>
      </c>
      <c r="F10" s="31" t="s">
        <v>32</v>
      </c>
      <c r="G10" s="37" t="e">
        <f t="shared" si="1"/>
        <v>#VALUE!</v>
      </c>
      <c r="H10" s="33"/>
    </row>
    <row r="11" ht="24" customHeight="1">
      <c r="A11" s="38"/>
      <c r="B11" s="34" t="s">
        <v>33</v>
      </c>
      <c r="C11" s="39" t="s">
        <v>34</v>
      </c>
      <c r="D11" s="36" t="s">
        <v>21</v>
      </c>
      <c r="E11" s="40" t="s">
        <v>35</v>
      </c>
      <c r="F11" s="31" t="s">
        <v>36</v>
      </c>
      <c r="G11" s="37" t="e">
        <f t="shared" si="1"/>
        <v>#VALUE!</v>
      </c>
      <c r="H11" s="33"/>
    </row>
    <row r="12" ht="29" customHeight="1">
      <c r="A12" s="41" t="s">
        <v>37</v>
      </c>
      <c r="B12" s="42" t="s">
        <v>38</v>
      </c>
      <c r="C12" s="39" t="s">
        <v>39</v>
      </c>
      <c r="D12" s="36" t="s">
        <v>21</v>
      </c>
      <c r="E12" s="31" t="s">
        <v>40</v>
      </c>
      <c r="F12" s="31" t="s">
        <v>41</v>
      </c>
      <c r="G12" s="37" t="e">
        <f t="shared" si="1"/>
        <v>#VALUE!</v>
      </c>
      <c r="H12" s="33"/>
    </row>
    <row r="13" ht="30" customHeight="1">
      <c r="A13" s="41"/>
      <c r="B13" s="43" t="s">
        <v>42</v>
      </c>
      <c r="C13" s="44" t="s">
        <v>43</v>
      </c>
      <c r="D13" s="45" t="s">
        <v>21</v>
      </c>
      <c r="E13" s="46" t="s">
        <v>44</v>
      </c>
      <c r="F13" s="31" t="s">
        <v>45</v>
      </c>
      <c r="G13" s="47" t="e">
        <f t="shared" si="1"/>
        <v>#VALUE!</v>
      </c>
      <c r="H13" s="33"/>
    </row>
    <row r="14" ht="15.65" customHeight="1">
      <c r="A14" s="48">
        <v>11</v>
      </c>
      <c r="B14" s="24" t="s">
        <v>46</v>
      </c>
      <c r="C14" s="24"/>
      <c r="D14" s="24"/>
      <c r="E14" s="24"/>
      <c r="F14" s="24"/>
      <c r="G14" s="25" t="e">
        <f>(E15+E16+E17+E18+E19+E20+E21)/(F15+F16+F17+F18+F19+F20+F21)</f>
        <v>#VALUE!</v>
      </c>
      <c r="H14" s="26" t="s">
        <v>17</v>
      </c>
    </row>
    <row r="15" ht="27.75" customHeight="1">
      <c r="A15" s="27" t="s">
        <v>18</v>
      </c>
      <c r="B15" s="28" t="s">
        <v>47</v>
      </c>
      <c r="C15" s="49" t="s">
        <v>48</v>
      </c>
      <c r="D15" s="50" t="s">
        <v>21</v>
      </c>
      <c r="E15" s="51" t="s">
        <v>49</v>
      </c>
      <c r="F15" s="52" t="s">
        <v>50</v>
      </c>
      <c r="G15" s="32" t="e">
        <f t="shared" ref="G15:G21" si="2">E15/F15</f>
        <v>#VALUE!</v>
      </c>
      <c r="H15" s="33"/>
    </row>
    <row r="16" ht="27">
      <c r="A16" s="27"/>
      <c r="B16" s="34" t="s">
        <v>51</v>
      </c>
      <c r="C16" s="53" t="s">
        <v>52</v>
      </c>
      <c r="D16" s="36" t="s">
        <v>53</v>
      </c>
      <c r="E16" s="54" t="s">
        <v>54</v>
      </c>
      <c r="F16" s="55" t="s">
        <v>55</v>
      </c>
      <c r="G16" s="37" t="e">
        <f t="shared" si="2"/>
        <v>#VALUE!</v>
      </c>
      <c r="H16" s="33"/>
    </row>
    <row r="17" ht="27" customHeight="1">
      <c r="A17" s="38" t="s">
        <v>37</v>
      </c>
      <c r="B17" s="56" t="s">
        <v>56</v>
      </c>
      <c r="C17" s="57" t="s">
        <v>57</v>
      </c>
      <c r="D17" s="58" t="s">
        <v>21</v>
      </c>
      <c r="E17" s="59" t="s">
        <v>58</v>
      </c>
      <c r="F17" s="55" t="s">
        <v>59</v>
      </c>
      <c r="G17" s="37" t="e">
        <f t="shared" si="2"/>
        <v>#VALUE!</v>
      </c>
      <c r="H17" s="33"/>
    </row>
    <row r="18" ht="27">
      <c r="A18" s="38"/>
      <c r="B18" s="34" t="s">
        <v>60</v>
      </c>
      <c r="C18" s="53" t="s">
        <v>61</v>
      </c>
      <c r="D18" s="60" t="s">
        <v>21</v>
      </c>
      <c r="E18" s="54" t="s">
        <v>62</v>
      </c>
      <c r="F18" s="55" t="s">
        <v>63</v>
      </c>
      <c r="G18" s="37" t="e">
        <f t="shared" si="2"/>
        <v>#VALUE!</v>
      </c>
      <c r="H18" s="33"/>
    </row>
    <row r="19" ht="31.25" customHeight="1">
      <c r="A19" s="41" t="s">
        <v>28</v>
      </c>
      <c r="B19" s="34" t="s">
        <v>64</v>
      </c>
      <c r="C19" s="61" t="s">
        <v>65</v>
      </c>
      <c r="D19" s="60" t="s">
        <v>21</v>
      </c>
      <c r="E19" s="54" t="s">
        <v>66</v>
      </c>
      <c r="F19" s="55" t="s">
        <v>67</v>
      </c>
      <c r="G19" s="37" t="e">
        <f t="shared" si="2"/>
        <v>#VALUE!</v>
      </c>
      <c r="H19" s="33"/>
    </row>
    <row r="20" ht="32" customHeight="1">
      <c r="A20" s="41"/>
      <c r="B20" s="34" t="s">
        <v>68</v>
      </c>
      <c r="C20" s="53" t="s">
        <v>69</v>
      </c>
      <c r="D20" s="36" t="s">
        <v>53</v>
      </c>
      <c r="E20" s="54" t="s">
        <v>70</v>
      </c>
      <c r="F20" s="55" t="s">
        <v>71</v>
      </c>
      <c r="G20" s="37" t="e">
        <f t="shared" si="2"/>
        <v>#VALUE!</v>
      </c>
      <c r="H20" s="33"/>
    </row>
    <row r="21" ht="27">
      <c r="A21" s="41"/>
      <c r="B21" s="43" t="s">
        <v>72</v>
      </c>
      <c r="C21" s="62" t="s">
        <v>73</v>
      </c>
      <c r="D21" s="45" t="s">
        <v>53</v>
      </c>
      <c r="E21" s="63" t="s">
        <v>74</v>
      </c>
      <c r="F21" s="64" t="s">
        <v>75</v>
      </c>
      <c r="G21" s="47" t="e">
        <f t="shared" si="2"/>
        <v>#VALUE!</v>
      </c>
      <c r="H21" s="33"/>
    </row>
    <row r="22" ht="15.65" customHeight="1">
      <c r="A22" s="48">
        <v>12</v>
      </c>
      <c r="B22" s="24" t="s">
        <v>76</v>
      </c>
      <c r="C22" s="24"/>
      <c r="D22" s="24"/>
      <c r="E22" s="24"/>
      <c r="F22" s="24"/>
      <c r="G22" s="25" t="e">
        <f>(E23+E24+E25+E26+E27+E28)/(F23+F24+F25+F26+F27+F28)</f>
        <v>#VALUE!</v>
      </c>
      <c r="H22" s="26" t="s">
        <v>17</v>
      </c>
    </row>
    <row r="23" ht="28.25" customHeight="1">
      <c r="A23" s="65" t="s">
        <v>18</v>
      </c>
      <c r="B23" s="66" t="s">
        <v>77</v>
      </c>
      <c r="C23" s="67" t="s">
        <v>78</v>
      </c>
      <c r="D23" s="58" t="s">
        <v>21</v>
      </c>
      <c r="E23" s="68" t="s">
        <v>79</v>
      </c>
      <c r="F23" s="52" t="s">
        <v>80</v>
      </c>
      <c r="G23" s="25" t="e">
        <f t="shared" ref="G23:G28" si="3">E23/F23</f>
        <v>#VALUE!</v>
      </c>
      <c r="H23" s="69"/>
    </row>
    <row r="24" ht="32" customHeight="1">
      <c r="A24" s="65"/>
      <c r="B24" s="34" t="s">
        <v>81</v>
      </c>
      <c r="C24" s="70" t="s">
        <v>82</v>
      </c>
      <c r="D24" s="60" t="s">
        <v>21</v>
      </c>
      <c r="E24" s="54" t="s">
        <v>83</v>
      </c>
      <c r="F24" s="55" t="s">
        <v>84</v>
      </c>
      <c r="G24" s="25" t="e">
        <f t="shared" si="3"/>
        <v>#VALUE!</v>
      </c>
      <c r="H24" s="69"/>
    </row>
    <row r="25" ht="29.5" customHeight="1">
      <c r="A25" s="71" t="s">
        <v>28</v>
      </c>
      <c r="B25" s="42" t="s">
        <v>85</v>
      </c>
      <c r="C25" s="70" t="s">
        <v>86</v>
      </c>
      <c r="D25" s="60" t="s">
        <v>21</v>
      </c>
      <c r="E25" s="54" t="s">
        <v>87</v>
      </c>
      <c r="F25" s="55" t="s">
        <v>88</v>
      </c>
      <c r="G25" s="25" t="e">
        <f t="shared" si="3"/>
        <v>#VALUE!</v>
      </c>
      <c r="H25" s="69"/>
    </row>
    <row r="26" ht="26.5" customHeight="1">
      <c r="A26" s="71"/>
      <c r="B26" s="34" t="s">
        <v>89</v>
      </c>
      <c r="C26" s="70" t="s">
        <v>90</v>
      </c>
      <c r="D26" s="60" t="s">
        <v>21</v>
      </c>
      <c r="E26" s="54" t="s">
        <v>91</v>
      </c>
      <c r="F26" s="55" t="s">
        <v>92</v>
      </c>
      <c r="G26" s="25" t="e">
        <f t="shared" si="3"/>
        <v>#VALUE!</v>
      </c>
      <c r="H26" s="69"/>
    </row>
    <row r="27" ht="31.25" customHeight="1">
      <c r="A27" s="71" t="s">
        <v>37</v>
      </c>
      <c r="B27" s="34" t="s">
        <v>93</v>
      </c>
      <c r="C27" s="70" t="s">
        <v>94</v>
      </c>
      <c r="D27" s="60" t="s">
        <v>21</v>
      </c>
      <c r="E27" s="54" t="s">
        <v>95</v>
      </c>
      <c r="F27" s="55" t="s">
        <v>96</v>
      </c>
      <c r="G27" s="25" t="e">
        <f t="shared" si="3"/>
        <v>#VALUE!</v>
      </c>
      <c r="H27" s="69"/>
    </row>
    <row r="28" ht="32.5" customHeight="1">
      <c r="A28" s="71"/>
      <c r="B28" s="34" t="s">
        <v>97</v>
      </c>
      <c r="C28" s="72" t="s">
        <v>98</v>
      </c>
      <c r="D28" s="60" t="s">
        <v>21</v>
      </c>
      <c r="E28" s="73" t="s">
        <v>99</v>
      </c>
      <c r="F28" s="55" t="s">
        <v>100</v>
      </c>
      <c r="G28" s="25" t="e">
        <f t="shared" si="3"/>
        <v>#VALUE!</v>
      </c>
      <c r="H28" s="69"/>
    </row>
    <row r="29" ht="15.65" customHeight="1">
      <c r="A29" s="48">
        <v>13</v>
      </c>
      <c r="B29" s="74"/>
      <c r="C29" s="24" t="s">
        <v>101</v>
      </c>
      <c r="D29" s="24"/>
      <c r="E29" s="24"/>
      <c r="F29" s="24"/>
      <c r="G29" s="25" t="e">
        <f>(E30+E31+E32+E33+E34+E35+E36+E37+E38+E39+E40+E41+E42+E43+E44+E45+E46+E47)/(F30+F31+F32+F33+F34+F35+F36+F37+F38+F39+F40+F41+F42+F43+F44+F45+F46+F47)</f>
        <v>#VALUE!</v>
      </c>
      <c r="H29" s="26" t="s">
        <v>17</v>
      </c>
    </row>
    <row r="30" ht="27.649999999999999" customHeight="1">
      <c r="A30" s="27" t="s">
        <v>18</v>
      </c>
      <c r="B30" s="28" t="s">
        <v>102</v>
      </c>
      <c r="C30" s="75" t="s">
        <v>103</v>
      </c>
      <c r="D30" s="30" t="s">
        <v>21</v>
      </c>
      <c r="E30" s="76" t="s">
        <v>104</v>
      </c>
      <c r="F30" s="76" t="s">
        <v>105</v>
      </c>
      <c r="G30" s="77" t="e">
        <f t="shared" ref="G30:G47" si="4">E30/F30</f>
        <v>#VALUE!</v>
      </c>
      <c r="H30" s="33"/>
    </row>
    <row r="31" ht="29" customHeight="1">
      <c r="A31" s="27"/>
      <c r="B31" s="34" t="s">
        <v>106</v>
      </c>
      <c r="C31" s="78" t="s">
        <v>107</v>
      </c>
      <c r="D31" s="60" t="s">
        <v>21</v>
      </c>
      <c r="E31" s="54" t="s">
        <v>108</v>
      </c>
      <c r="F31" s="54" t="s">
        <v>109</v>
      </c>
      <c r="G31" s="77" t="e">
        <f t="shared" si="4"/>
        <v>#VALUE!</v>
      </c>
      <c r="H31" s="33"/>
    </row>
    <row r="32" ht="40.5">
      <c r="A32" s="27"/>
      <c r="B32" s="34" t="s">
        <v>110</v>
      </c>
      <c r="C32" s="78" t="s">
        <v>111</v>
      </c>
      <c r="D32" s="36" t="s">
        <v>53</v>
      </c>
      <c r="E32" s="54" t="s">
        <v>112</v>
      </c>
      <c r="F32" s="54" t="s">
        <v>113</v>
      </c>
      <c r="G32" s="77" t="e">
        <f t="shared" si="4"/>
        <v>#VALUE!</v>
      </c>
      <c r="H32" s="33"/>
    </row>
    <row r="33" ht="26.5" customHeight="1">
      <c r="A33" s="27"/>
      <c r="B33" s="34" t="s">
        <v>114</v>
      </c>
      <c r="C33" s="78" t="s">
        <v>115</v>
      </c>
      <c r="D33" s="36" t="s">
        <v>53</v>
      </c>
      <c r="E33" s="54" t="s">
        <v>116</v>
      </c>
      <c r="F33" s="54" t="s">
        <v>117</v>
      </c>
      <c r="G33" s="77" t="e">
        <f t="shared" si="4"/>
        <v>#VALUE!</v>
      </c>
      <c r="H33" s="33"/>
    </row>
    <row r="34" ht="27.649999999999999" customHeight="1">
      <c r="A34" s="27"/>
      <c r="B34" s="34" t="s">
        <v>118</v>
      </c>
      <c r="C34" s="78" t="s">
        <v>119</v>
      </c>
      <c r="D34" s="36" t="s">
        <v>53</v>
      </c>
      <c r="E34" s="54" t="s">
        <v>120</v>
      </c>
      <c r="F34" s="54" t="s">
        <v>121</v>
      </c>
      <c r="G34" s="77" t="e">
        <f t="shared" si="4"/>
        <v>#VALUE!</v>
      </c>
      <c r="H34" s="33"/>
    </row>
    <row r="35" ht="30" customHeight="1">
      <c r="A35" s="79" t="s">
        <v>28</v>
      </c>
      <c r="B35" s="34" t="s">
        <v>122</v>
      </c>
      <c r="C35" s="78" t="s">
        <v>123</v>
      </c>
      <c r="D35" s="60" t="s">
        <v>21</v>
      </c>
      <c r="E35" s="54" t="s">
        <v>124</v>
      </c>
      <c r="F35" s="54" t="s">
        <v>125</v>
      </c>
      <c r="G35" s="77" t="e">
        <f t="shared" si="4"/>
        <v>#VALUE!</v>
      </c>
      <c r="H35" s="33"/>
    </row>
    <row r="36" ht="24.649999999999999" customHeight="1">
      <c r="A36" s="79"/>
      <c r="B36" s="34" t="s">
        <v>126</v>
      </c>
      <c r="C36" s="78" t="s">
        <v>127</v>
      </c>
      <c r="D36" s="60" t="s">
        <v>21</v>
      </c>
      <c r="E36" s="54" t="s">
        <v>128</v>
      </c>
      <c r="F36" s="54" t="s">
        <v>129</v>
      </c>
      <c r="G36" s="77" t="e">
        <f t="shared" si="4"/>
        <v>#VALUE!</v>
      </c>
      <c r="H36" s="33"/>
    </row>
    <row r="37" ht="32.5" customHeight="1">
      <c r="A37" s="79"/>
      <c r="B37" s="34" t="s">
        <v>130</v>
      </c>
      <c r="C37" s="78" t="s">
        <v>131</v>
      </c>
      <c r="D37" s="36" t="s">
        <v>53</v>
      </c>
      <c r="E37" s="54" t="s">
        <v>132</v>
      </c>
      <c r="F37" s="54" t="s">
        <v>133</v>
      </c>
      <c r="G37" s="77" t="e">
        <f t="shared" si="4"/>
        <v>#VALUE!</v>
      </c>
      <c r="H37" s="33"/>
    </row>
    <row r="38" ht="27.649999999999999" customHeight="1">
      <c r="A38" s="79"/>
      <c r="B38" s="34" t="s">
        <v>134</v>
      </c>
      <c r="C38" s="78" t="s">
        <v>135</v>
      </c>
      <c r="D38" s="36" t="s">
        <v>53</v>
      </c>
      <c r="E38" s="54" t="s">
        <v>136</v>
      </c>
      <c r="F38" s="54" t="s">
        <v>137</v>
      </c>
      <c r="G38" s="77" t="e">
        <f t="shared" si="4"/>
        <v>#VALUE!</v>
      </c>
      <c r="H38" s="33"/>
    </row>
    <row r="39" ht="31.25" customHeight="1">
      <c r="A39" s="79"/>
      <c r="B39" s="34" t="s">
        <v>138</v>
      </c>
      <c r="C39" s="78" t="s">
        <v>139</v>
      </c>
      <c r="D39" s="60" t="s">
        <v>21</v>
      </c>
      <c r="E39" s="54" t="s">
        <v>140</v>
      </c>
      <c r="F39" s="54" t="s">
        <v>141</v>
      </c>
      <c r="G39" s="77" t="e">
        <f t="shared" si="4"/>
        <v>#VALUE!</v>
      </c>
      <c r="H39" s="33"/>
    </row>
    <row r="40" ht="30" customHeight="1">
      <c r="A40" s="79"/>
      <c r="B40" s="34" t="s">
        <v>142</v>
      </c>
      <c r="C40" s="78" t="s">
        <v>143</v>
      </c>
      <c r="D40" s="60" t="s">
        <v>21</v>
      </c>
      <c r="E40" s="54" t="s">
        <v>144</v>
      </c>
      <c r="F40" s="54" t="s">
        <v>145</v>
      </c>
      <c r="G40" s="77" t="e">
        <f t="shared" si="4"/>
        <v>#VALUE!</v>
      </c>
      <c r="H40" s="33"/>
    </row>
    <row r="41" ht="45" customHeight="1">
      <c r="A41" s="79"/>
      <c r="B41" s="34" t="s">
        <v>146</v>
      </c>
      <c r="C41" s="78" t="s">
        <v>147</v>
      </c>
      <c r="D41" s="36" t="s">
        <v>53</v>
      </c>
      <c r="E41" s="54" t="s">
        <v>148</v>
      </c>
      <c r="F41" s="54" t="s">
        <v>149</v>
      </c>
      <c r="G41" s="77" t="e">
        <f t="shared" si="4"/>
        <v>#VALUE!</v>
      </c>
      <c r="H41" s="33"/>
    </row>
    <row r="42" ht="27.649999999999999" customHeight="1">
      <c r="A42" s="79"/>
      <c r="B42" s="34" t="s">
        <v>150</v>
      </c>
      <c r="C42" s="78" t="s">
        <v>151</v>
      </c>
      <c r="D42" s="36" t="s">
        <v>53</v>
      </c>
      <c r="E42" s="54" t="s">
        <v>152</v>
      </c>
      <c r="F42" s="54" t="s">
        <v>153</v>
      </c>
      <c r="G42" s="77" t="e">
        <f t="shared" si="4"/>
        <v>#VALUE!</v>
      </c>
      <c r="H42" s="33"/>
    </row>
    <row r="43" ht="32" customHeight="1">
      <c r="A43" s="79"/>
      <c r="B43" s="34" t="s">
        <v>154</v>
      </c>
      <c r="C43" s="53" t="s">
        <v>155</v>
      </c>
      <c r="D43" s="36" t="s">
        <v>53</v>
      </c>
      <c r="E43" s="54" t="s">
        <v>156</v>
      </c>
      <c r="F43" s="54" t="s">
        <v>157</v>
      </c>
      <c r="G43" s="77" t="e">
        <f t="shared" si="4"/>
        <v>#VALUE!</v>
      </c>
      <c r="H43" s="33"/>
    </row>
    <row r="44" ht="19.25" customHeight="1">
      <c r="A44" s="41" t="s">
        <v>158</v>
      </c>
      <c r="B44" s="42" t="s">
        <v>159</v>
      </c>
      <c r="C44" s="70" t="s">
        <v>160</v>
      </c>
      <c r="D44" s="60" t="s">
        <v>21</v>
      </c>
      <c r="E44" s="54" t="s">
        <v>161</v>
      </c>
      <c r="F44" s="54" t="s">
        <v>162</v>
      </c>
      <c r="G44" s="77" t="e">
        <f t="shared" si="4"/>
        <v>#VALUE!</v>
      </c>
      <c r="H44" s="33"/>
    </row>
    <row r="45" ht="27.649999999999999" customHeight="1">
      <c r="A45" s="41"/>
      <c r="B45" s="34" t="s">
        <v>163</v>
      </c>
      <c r="C45" s="72" t="s">
        <v>164</v>
      </c>
      <c r="D45" s="60" t="s">
        <v>21</v>
      </c>
      <c r="E45" s="73" t="s">
        <v>165</v>
      </c>
      <c r="F45" s="54" t="s">
        <v>166</v>
      </c>
      <c r="G45" s="77" t="e">
        <f t="shared" si="4"/>
        <v>#VALUE!</v>
      </c>
      <c r="H45" s="33"/>
    </row>
    <row r="46" ht="20" customHeight="1">
      <c r="A46" s="41"/>
      <c r="B46" s="34" t="s">
        <v>167</v>
      </c>
      <c r="C46" s="72" t="s">
        <v>168</v>
      </c>
      <c r="D46" s="60" t="s">
        <v>21</v>
      </c>
      <c r="E46" s="73" t="s">
        <v>169</v>
      </c>
      <c r="F46" s="54" t="s">
        <v>170</v>
      </c>
      <c r="G46" s="77" t="e">
        <f t="shared" si="4"/>
        <v>#VALUE!</v>
      </c>
      <c r="H46" s="33"/>
    </row>
    <row r="47" ht="30" customHeight="1">
      <c r="A47" s="41"/>
      <c r="B47" s="80" t="s">
        <v>171</v>
      </c>
      <c r="C47" s="81" t="s">
        <v>172</v>
      </c>
      <c r="D47" s="36" t="s">
        <v>53</v>
      </c>
      <c r="E47" s="63" t="s">
        <v>173</v>
      </c>
      <c r="F47" s="63" t="s">
        <v>174</v>
      </c>
      <c r="G47" s="77" t="e">
        <f t="shared" si="4"/>
        <v>#VALUE!</v>
      </c>
      <c r="H47" s="33"/>
    </row>
    <row r="48" ht="19.25" customHeight="1">
      <c r="A48" s="23">
        <v>15</v>
      </c>
      <c r="B48" s="82"/>
      <c r="C48" s="83" t="s">
        <v>175</v>
      </c>
      <c r="D48" s="83"/>
      <c r="E48" s="83"/>
      <c r="F48" s="83"/>
      <c r="G48" s="25" t="e">
        <f>NA()</f>
        <v>#N/A</v>
      </c>
      <c r="H48" s="26" t="s">
        <v>17</v>
      </c>
    </row>
    <row r="49" ht="30.649999999999999" customHeight="1">
      <c r="A49" s="84" t="s">
        <v>176</v>
      </c>
      <c r="B49" s="66" t="s">
        <v>177</v>
      </c>
      <c r="C49" s="85" t="s">
        <v>178</v>
      </c>
      <c r="D49" s="86" t="s">
        <v>53</v>
      </c>
      <c r="E49" s="87" t="s">
        <v>179</v>
      </c>
      <c r="F49" s="76" t="s">
        <v>180</v>
      </c>
      <c r="G49" s="77" t="e">
        <f t="shared" ref="G49:G51" si="5">E49/F49</f>
        <v>#VALUE!</v>
      </c>
      <c r="H49" s="88"/>
    </row>
    <row r="50" ht="32" customHeight="1">
      <c r="A50" s="84"/>
      <c r="B50" s="34" t="s">
        <v>181</v>
      </c>
      <c r="C50" s="39" t="s">
        <v>182</v>
      </c>
      <c r="D50" s="36" t="s">
        <v>53</v>
      </c>
      <c r="E50" s="31" t="s">
        <v>183</v>
      </c>
      <c r="F50" s="54" t="s">
        <v>184</v>
      </c>
      <c r="G50" s="77" t="e">
        <f t="shared" si="5"/>
        <v>#VALUE!</v>
      </c>
      <c r="H50" s="88"/>
    </row>
    <row r="51" ht="32" customHeight="1">
      <c r="A51" s="84"/>
      <c r="B51" s="43" t="s">
        <v>185</v>
      </c>
      <c r="C51" s="44" t="s">
        <v>186</v>
      </c>
      <c r="D51" s="45" t="s">
        <v>53</v>
      </c>
      <c r="E51" s="46" t="s">
        <v>187</v>
      </c>
      <c r="F51" s="63" t="s">
        <v>188</v>
      </c>
      <c r="G51" s="77" t="e">
        <f t="shared" si="5"/>
        <v>#VALUE!</v>
      </c>
      <c r="H51" s="88"/>
    </row>
    <row r="52" s="4" customFormat="1">
      <c r="A52" s="89"/>
      <c r="B52" s="89"/>
      <c r="G52" s="90"/>
    </row>
    <row r="53" s="4" customFormat="1">
      <c r="A53" s="89"/>
      <c r="B53" s="89"/>
      <c r="G53" s="90"/>
    </row>
    <row r="54" s="4" customFormat="1">
      <c r="A54" s="89"/>
      <c r="B54" s="89"/>
      <c r="G54" s="90"/>
    </row>
    <row r="55" s="4" customFormat="1">
      <c r="A55" s="89"/>
      <c r="B55" s="89"/>
      <c r="G55" s="90"/>
    </row>
    <row r="56" s="4" customFormat="1">
      <c r="A56" s="89"/>
      <c r="B56" s="89"/>
      <c r="G56" s="90"/>
    </row>
    <row r="57" s="4" customFormat="1">
      <c r="A57" s="89"/>
      <c r="B57" s="89"/>
      <c r="G57" s="90"/>
    </row>
    <row r="58" s="4" customFormat="1">
      <c r="A58" s="89"/>
      <c r="B58" s="89"/>
      <c r="G58" s="90"/>
    </row>
    <row r="59" s="4" customFormat="1">
      <c r="A59" s="89"/>
      <c r="B59" s="89"/>
      <c r="G59" s="90"/>
    </row>
    <row r="60" s="4" customFormat="1">
      <c r="A60" s="89"/>
      <c r="B60" s="89"/>
      <c r="G60" s="90"/>
    </row>
    <row r="61" s="4" customFormat="1">
      <c r="A61" s="89"/>
      <c r="B61" s="89"/>
      <c r="G61" s="90"/>
    </row>
    <row r="62" s="4" customFormat="1">
      <c r="A62" s="89"/>
      <c r="B62" s="89"/>
      <c r="G62" s="90"/>
    </row>
    <row r="63" s="4" customFormat="1">
      <c r="A63" s="89"/>
      <c r="B63" s="89"/>
      <c r="G63" s="90"/>
    </row>
    <row r="64" s="4" customFormat="1">
      <c r="A64" s="89"/>
      <c r="B64" s="89"/>
      <c r="G64" s="90"/>
    </row>
    <row r="65" s="4" customFormat="1">
      <c r="A65" s="89"/>
      <c r="B65" s="89"/>
      <c r="G65" s="90"/>
    </row>
    <row r="66" s="4" customFormat="1">
      <c r="A66" s="89"/>
      <c r="B66" s="89"/>
      <c r="G66" s="90"/>
    </row>
    <row r="67" s="4" customFormat="1">
      <c r="A67" s="89"/>
      <c r="B67" s="89"/>
      <c r="G67" s="90"/>
    </row>
    <row r="68" s="4" customFormat="1">
      <c r="A68" s="89"/>
      <c r="B68" s="89"/>
      <c r="G68" s="90"/>
    </row>
    <row r="69" s="4" customFormat="1">
      <c r="A69" s="89"/>
      <c r="B69" s="89"/>
      <c r="G69" s="90"/>
    </row>
    <row r="70" s="4" customFormat="1">
      <c r="A70" s="89"/>
      <c r="B70" s="89"/>
      <c r="G70" s="90"/>
    </row>
    <row r="71" s="4" customFormat="1">
      <c r="A71" s="89"/>
      <c r="B71" s="89"/>
      <c r="G71" s="90"/>
    </row>
    <row r="72" s="4" customFormat="1">
      <c r="A72" s="89"/>
      <c r="B72" s="89"/>
      <c r="G72" s="90"/>
    </row>
  </sheetData>
  <mergeCells count="32">
    <mergeCell ref="A1:H1"/>
    <mergeCell ref="A2:B5"/>
    <mergeCell ref="C2:F2"/>
    <mergeCell ref="G2:H3"/>
    <mergeCell ref="C3:C4"/>
    <mergeCell ref="E3:F3"/>
    <mergeCell ref="E4:F4"/>
    <mergeCell ref="E5:F5"/>
    <mergeCell ref="A6:B6"/>
    <mergeCell ref="B7:F7"/>
    <mergeCell ref="A8:A9"/>
    <mergeCell ref="H8:H13"/>
    <mergeCell ref="A10:A11"/>
    <mergeCell ref="A12:A13"/>
    <mergeCell ref="B14:F14"/>
    <mergeCell ref="A15:A16"/>
    <mergeCell ref="H15:H21"/>
    <mergeCell ref="A17:A18"/>
    <mergeCell ref="A19:A21"/>
    <mergeCell ref="B22:F22"/>
    <mergeCell ref="A23:A24"/>
    <mergeCell ref="H23:H28"/>
    <mergeCell ref="A25:A26"/>
    <mergeCell ref="A27:A28"/>
    <mergeCell ref="C29:F29"/>
    <mergeCell ref="A30:A34"/>
    <mergeCell ref="H30:H47"/>
    <mergeCell ref="A35:A43"/>
    <mergeCell ref="A44:A47"/>
    <mergeCell ref="C48:F48"/>
    <mergeCell ref="A49:A51"/>
    <mergeCell ref="H49:H51"/>
  </mergeCells>
  <dataValidations count="4" disablePrompts="0">
    <dataValidation sqref="" type="none" allowBlank="1" errorStyle="stop" imeMode="noControl" operator="between" prompt="Data da digitação de dados de MQ. Esta data é inserida na folha &quot;Dados Gerai&quot;" promptTitle="Data" showDropDown="0" showErrorMessage="1" showInputMessage="1"/>
    <dataValidation sqref="" type="none" allowBlank="1" errorStyle="stop" imeMode="noControl" operator="between" prompt="Estes dados devem ser digitados na folha &quot;Dados Gerais&quot;" promptTitle="Dados" showDropDown="0" showErrorMessage="1" showInputMessage="1"/>
    <dataValidation sqref="" type="none" allowBlank="1" errorStyle="stop" imeMode="noControl" operator="between" prompt=" Ir para folha &quot;Dados Gerais&quot; e digitar o dado no campo apropriado." promptTitle="Dados" showDropDown="0" showErrorMessage="1" showInputMessage="1"/>
    <dataValidation sqref="" type="none" allowBlank="1" error="Verifique se ao digitar não trocou o numerador pelo denominador" errorStyle="stop" errorTitle="Verificar" imeMode="noControl" operator="between" showDropDown="0" showErrorMessage="1" showInputMessage="0"/>
  </dataValidations>
  <printOptions headings="0" gridLines="0"/>
  <pageMargins left="0.23611099999999999" right="0.23611099999999999" top="0.74166699999999997" bottom="0.9534720000000001" header="0.51180599999999998" footer="0.51180599999999998"/>
  <pageSetup paperSize="9" scale="90" firstPageNumber="0" fitToWidth="1" fitToHeight="1" pageOrder="downThenOver" orientation="landscape" usePrinterDefaults="1" blackAndWhite="0" draft="0" cellComments="none" useFirstPageNumber="0" errors="displayed" horizontalDpi="300" verticalDpi="300" copies="1"/>
  <headerFooter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between" stopIfTrue="1" id="{006C00B1-004D-40B6-A24A-008100C3006C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G7:G51</xm:sqref>
        </x14:conditionalFormatting>
        <x14:conditionalFormatting xmlns:xm="http://schemas.microsoft.com/office/excel/2006/main">
          <x14:cfRule type="cellIs" priority="2" operator="greaterThan" stopIfTrue="1" id="{00BE0014-00D1-4A56-8200-003F00540036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G7:G51</xm:sqref>
        </x14:conditionalFormatting>
        <x14:conditionalFormatting xmlns:xm="http://schemas.microsoft.com/office/excel/2006/main">
          <x14:cfRule type="cellIs" priority="1" operator="lessThan" stopIfTrue="1" id="{00F100A8-0053-4499-830A-0045009400A3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G7:G51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 disablePrompts="0">
        <x14:dataValidation xr:uid="{0021004A-0036-48B5-A69B-008400A80086}" type="whole" allowBlank="1" error="Verifique se ao digitar não trocou o numerador pelo denominador" errorStyle="stop" errorTitle="Verificar" imeMode="noControl" operator="greaterThanOrEqual" showDropDown="0" showErrorMessage="1" showInputMessage="0">
          <x14:formula1>
            <xm:f>XFD1</xm:f>
          </x14:formula1>
          <xm:sqref>A1281:A1793 A1281:A3585 A1281:A5633 A1281:A7425 A1281:A12289 BI1281:GS32270 BI32270:GS37889 BI32270:GS37889 BI32270:GS37889 BI32270:GS37889 BI32270:GS37889 BI32270:GS37889 BI32270:GS37889 BI32270:GS37889 BI32270:GS37889 BI32270:GS37889 BI32270:GS37889 BI32270:GS37889 BI32270:GS37889 BI32270:GS37889 BI32270:GS37889 BI32270:GS37889 BI32270:GS37889 BI32270:GS37889 BI32270:GS37889 BI32270:GS37889 BI32270:GS37889 BI32270:GS37889 BI32270:GS37889 BI32270:GS37889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10" activeCellId="0" sqref="A10"/>
    </sheetView>
  </sheetViews>
  <sheetFormatPr baseColWidth="8" customHeight="1" defaultRowHeight="14.75"/>
  <cols>
    <col customWidth="1" min="1" max="1" width="21.644500000000001"/>
    <col customWidth="1" min="2" max="3" width="16.0703"/>
    <col customWidth="1" min="4" max="4" width="40.394500000000001"/>
    <col customWidth="1" min="5" max="5" width="33.214799999999997"/>
    <col customWidth="1" min="6" max="6" width="13.5"/>
    <col customWidth="1" min="7" max="7" width="32.25"/>
    <col customWidth="1" min="8" max="8" width="36"/>
    <col customWidth="1" min="9" max="9" width="13.5"/>
    <col customWidth="1" min="10" max="10" width="57.429699999999997"/>
    <col customWidth="1" min="11" max="11" width="36.105499999999999"/>
    <col customWidth="1" min="12" max="12" width="15.5352"/>
    <col customWidth="1" min="13" max="13" width="33"/>
    <col customWidth="1" min="14" max="14" width="32.355499999999999"/>
    <col customWidth="1" min="15" max="15" width="16.0703"/>
    <col customWidth="1" min="16" max="16" width="34.179699999999997"/>
    <col customWidth="1" min="17" max="17" width="37.5"/>
    <col customWidth="1" min="18" max="18" width="16.0703"/>
    <col customWidth="1" min="19" max="19" width="8.5703099999999992"/>
    <col customWidth="1" min="20" max="20" width="12.644500000000001"/>
    <col customWidth="1" min="21" max="21" width="13.394500000000001"/>
    <col customWidth="1" min="22" max="22" width="14.144500000000001"/>
    <col customWidth="1" min="23" max="23" width="8.5703099999999992"/>
    <col customWidth="1" min="24" max="24" width="12.9648"/>
    <col customWidth="1" min="25" max="25" width="13.5"/>
    <col customWidth="1" min="26" max="26" width="14.6797"/>
    <col customWidth="1" min="27" max="27" width="8.5703099999999992"/>
    <col customWidth="1" min="28" max="29" width="12.9648"/>
    <col customWidth="1" min="30" max="30" width="13.8203"/>
    <col customWidth="1" min="31" max="31" width="8.5703099999999992"/>
    <col customWidth="1" min="32" max="32" width="12.4297"/>
    <col customWidth="1" min="33" max="33" width="12.75"/>
    <col customWidth="1" min="34" max="34" width="15.4297"/>
    <col customWidth="1" min="35" max="35" width="8.5703099999999992"/>
    <col customWidth="1" min="36" max="36" width="13.1797"/>
    <col customWidth="1" min="37" max="37" width="13.7148"/>
    <col customWidth="1" min="38" max="38" width="13.605499999999999"/>
    <col customWidth="1" min="39" max="39" width="8.5703099999999992"/>
    <col customWidth="1" min="40" max="40" width="12.3203"/>
    <col customWidth="1" min="41" max="41" width="12.9648"/>
    <col customWidth="1" min="42" max="42" width="13.2852"/>
    <col customWidth="1" min="43" max="43" width="8.5703099999999992"/>
    <col customWidth="1" min="44" max="44" width="11.355499999999999"/>
    <col customWidth="1" min="45" max="45" width="12.2148"/>
    <col customWidth="1" min="46" max="46" width="11.5703"/>
    <col customWidth="1" min="47" max="47" width="10.1797"/>
    <col customWidth="1" min="48" max="48" width="9.4296900000000008"/>
    <col customWidth="1" min="49" max="49" width="13.2852"/>
    <col customWidth="1" min="50" max="50" width="14.144500000000001"/>
    <col customWidth="1" min="51" max="51" width="13.605499999999999"/>
    <col customWidth="1" min="52" max="52" width="11.4648"/>
    <col customWidth="1" min="53" max="53" width="29.894500000000001"/>
    <col customWidth="1" min="54" max="59" width="8.5703099999999992"/>
    <col customWidth="1" min="60" max="60" width="11.355499999999999"/>
    <col customWidth="1" min="61" max="61" width="11.5703"/>
    <col customWidth="1" min="62" max="62" width="12.2148"/>
    <col customWidth="1" min="63" max="63" width="8.5703099999999992"/>
    <col customWidth="1" min="64" max="64" width="11.355499999999999"/>
    <col customWidth="1" min="65" max="65" width="11.5703"/>
    <col customWidth="1" min="66" max="66" width="12.2148"/>
    <col customWidth="1" min="67" max="67" width="8.5703099999999992"/>
    <col customWidth="1" min="68" max="68" width="11.355499999999999"/>
    <col customWidth="1" min="69" max="69" width="11.5703"/>
    <col customWidth="1" min="70" max="70" width="12.2148"/>
    <col customWidth="1" min="71" max="71" width="8.5703099999999992"/>
    <col customWidth="1" min="72" max="72" width="11.355499999999999"/>
    <col customWidth="1" min="73" max="73" width="11.5703"/>
    <col customWidth="1" min="74" max="74" width="12.2148"/>
    <col customWidth="1" min="75" max="75" width="8.5703099999999992"/>
    <col customWidth="1" min="76" max="77" width="14.0352"/>
    <col customWidth="1" min="78" max="78" width="13.605499999999999"/>
    <col customWidth="1" min="79" max="79" width="8.5703099999999992"/>
    <col customWidth="1" min="80" max="80" width="11.355499999999999"/>
    <col customWidth="1" min="81" max="81" width="11.5703"/>
    <col customWidth="1" min="82" max="82" width="12.2148"/>
    <col customWidth="1" min="83" max="83" width="8.5703099999999992"/>
    <col customWidth="1" min="84" max="84" width="13.605499999999999"/>
    <col customWidth="1" min="85" max="85" width="13.394500000000001"/>
    <col customWidth="1" min="86" max="86" width="13.7148"/>
    <col customWidth="1" min="87" max="87" width="8.5703099999999992"/>
    <col customWidth="1" min="88" max="88" width="11.355499999999999"/>
    <col customWidth="1" min="89" max="89" width="15"/>
    <col customWidth="1" min="90" max="90" width="15.3203"/>
    <col customWidth="1" min="91" max="91" width="8.5703099999999992"/>
    <col customWidth="1" min="92" max="92" width="13.8203"/>
    <col customWidth="1" min="93" max="94" width="13.2852"/>
    <col customWidth="1" min="95" max="95" width="8.5703099999999992"/>
    <col customWidth="1" min="96" max="96" width="11.355499999999999"/>
    <col customWidth="1" min="97" max="98" width="10.7148"/>
    <col customWidth="1" min="99" max="99" width="12.5352"/>
    <col customWidth="1" min="100" max="100" width="8.5703099999999992"/>
    <col customWidth="1" min="101" max="101" width="11.355499999999999"/>
    <col customWidth="1" min="102" max="103" width="10.7148"/>
    <col customWidth="1" min="104" max="104" width="12.5352"/>
    <col customWidth="1" min="105" max="105" width="8.5703099999999992"/>
    <col customWidth="1" min="106" max="106" width="11.355499999999999"/>
    <col customWidth="1" min="107" max="108" width="10.7148"/>
    <col customWidth="1" min="109" max="109" width="12.5352"/>
    <col customWidth="1" min="110" max="110" width="10.9297"/>
    <col customWidth="1" min="111" max="111" width="15.644500000000001"/>
    <col customWidth="1" min="112" max="112" width="15.105499999999999"/>
    <col customWidth="1" min="113" max="113" width="11.355499999999999"/>
    <col customWidth="1" min="114" max="114" width="17.6797"/>
    <col customWidth="1" min="115" max="115" width="16.2852"/>
    <col customWidth="1" min="116" max="116" width="8.5703099999999992"/>
    <col customWidth="1" min="117" max="117" width="11.355499999999999"/>
    <col customWidth="1" min="118" max="118" width="11.5703"/>
    <col customWidth="1" min="119" max="119" width="21.105499999999999"/>
    <col customWidth="1" min="120" max="120" width="32.035200000000003"/>
    <col customWidth="1" min="121" max="121" width="26.5703"/>
    <col customWidth="1" min="122" max="122" width="41.570300000000003"/>
    <col customWidth="1" min="123" max="123" width="21.644500000000001"/>
    <col customWidth="1" min="124" max="124" width="20.4648"/>
    <col customWidth="1" min="125" max="125" width="8.5703099999999992"/>
    <col customWidth="1" min="126" max="126" width="13.2852"/>
    <col customWidth="1" min="127" max="127" width="11.4648"/>
    <col customWidth="1" min="128" max="128" width="12.855499999999999"/>
    <col customWidth="1" min="129" max="129" width="13.0703"/>
    <col customWidth="1" min="130" max="130" width="8.5703099999999992"/>
    <col customWidth="1" min="131" max="131" width="11.355499999999999"/>
    <col customWidth="1" min="132" max="132" width="11.7852"/>
    <col customWidth="1" min="133" max="133" width="11.4648"/>
    <col customWidth="1" min="134" max="134" width="13.8203"/>
    <col customWidth="1" min="135" max="135" width="8.5703099999999992"/>
    <col customWidth="1" min="136" max="136" width="12.4297"/>
    <col customWidth="1" min="137" max="137" width="12.855499999999999"/>
    <col customWidth="1" min="138" max="138" width="12.2148"/>
    <col customWidth="1" min="139" max="139" width="13.0703"/>
    <col customWidth="1" min="140" max="140" width="11.4648"/>
    <col customWidth="1" min="141" max="141" width="12.75"/>
    <col customWidth="1" min="142" max="142" width="13.8203"/>
    <col customWidth="1" min="143" max="143" width="10.8203"/>
    <col customWidth="1" min="144" max="144" width="15.644500000000001"/>
    <col customWidth="1" min="145" max="145" width="15.3203"/>
    <col customWidth="1" min="146" max="146" width="8.5703099999999992"/>
    <col customWidth="1" min="147" max="147" width="12.105499999999999"/>
    <col customWidth="1" min="148" max="148" width="13.7148"/>
    <col customWidth="1" min="149" max="149" width="50.25"/>
    <col customWidth="1" min="150" max="150" width="24.105499999999999"/>
    <col customWidth="1" min="151" max="151" width="17.7852"/>
    <col customWidth="1" min="152" max="152" width="8.5703099999999992"/>
    <col customWidth="1" min="153" max="153" width="14.0352"/>
    <col customWidth="1" min="154" max="154" width="13.9297"/>
    <col customWidth="1" min="155" max="155" width="13.5"/>
    <col customWidth="1" min="156" max="156" width="8.5703099999999992"/>
    <col customWidth="1" min="157" max="157" width="15"/>
    <col customWidth="1" min="158" max="158" width="12.3203"/>
    <col customWidth="1" min="159" max="159" width="13.5"/>
    <col customWidth="1" min="160" max="160" width="8.5703099999999992"/>
    <col customWidth="1" min="161" max="161" width="12.3203"/>
    <col customWidth="1" min="162" max="162" width="12.4297"/>
    <col customWidth="1" min="163" max="163" width="12.5352"/>
    <col customWidth="1" min="164" max="164" width="8.5703099999999992"/>
    <col customWidth="1" min="165" max="165" width="10.7148"/>
    <col customWidth="1" min="166" max="166" width="11.0352"/>
    <col customWidth="1" min="167" max="167" width="12"/>
    <col customWidth="1" min="168" max="168" width="12.3203"/>
    <col customWidth="1" min="169" max="169" width="8.5703099999999992"/>
    <col customWidth="1" min="170" max="170" width="10.0703"/>
    <col customWidth="1" min="171" max="171" width="10.605499999999999"/>
    <col customWidth="1" min="172" max="172" width="10.5"/>
    <col customWidth="1" min="173" max="173" width="10.9297"/>
    <col customWidth="1" min="174" max="179" width="8.5703099999999992"/>
    <col customWidth="1" min="180" max="180" width="10.2852"/>
    <col customWidth="1" min="181" max="181" width="10.0703"/>
    <col customWidth="1" min="182" max="182" width="10.8203"/>
    <col customWidth="1" min="183" max="183" width="11.144500000000001"/>
    <col customWidth="1" min="184" max="184" width="8.5703099999999992"/>
    <col customWidth="1" min="185" max="185" width="10.5"/>
    <col customWidth="1" min="186" max="186" width="11.0352"/>
    <col customWidth="1" min="187" max="187" width="10.1797"/>
    <col customWidth="1" min="188" max="188" width="11.144500000000001"/>
    <col customWidth="1" min="189" max="189" width="8.4648400000000006"/>
    <col customWidth="1" min="190" max="190" width="10.2852"/>
    <col customWidth="1" min="191" max="191" width="10.5"/>
    <col customWidth="1" min="192" max="192" width="10.7148"/>
    <col customWidth="1" min="193" max="193" width="9.9648400000000006"/>
    <col customWidth="1" min="194" max="194" width="39.75"/>
    <col customWidth="1" min="195" max="195" width="50.25"/>
    <col customWidth="1" min="196" max="196" width="39.75"/>
    <col customWidth="1" min="197" max="197" width="50.464799999999997"/>
    <col customWidth="1" min="198" max="198" width="65.570300000000003"/>
    <col customWidth="1" min="199" max="199" width="46.820300000000003"/>
    <col customWidth="1" min="200" max="200" width="28.8203"/>
    <col customWidth="1" min="201" max="201" width="58.929699999999997"/>
    <col customWidth="1" min="202" max="202" width="12.5352"/>
    <col customWidth="1" min="203" max="203" width="32.355499999999999"/>
    <col customWidth="1" min="204" max="204" width="44.25"/>
    <col customWidth="1" min="205" max="205" width="12.105499999999999"/>
    <col customWidth="1" min="206" max="206" width="31.0703"/>
    <col customWidth="1" min="207" max="207" width="46.394500000000001"/>
    <col customWidth="1" min="208" max="208" width="15.3203"/>
    <col customWidth="1" min="209" max="257" width="8.5703099999999992"/>
  </cols>
  <sheetData>
    <row r="1" ht="18.5" customHeight="1">
      <c r="A1" s="91" t="s">
        <v>189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  <c r="AH1" s="91"/>
      <c r="AI1" s="91"/>
      <c r="AJ1" s="91"/>
      <c r="AK1" s="91"/>
      <c r="AL1" s="91"/>
      <c r="AM1" s="91"/>
      <c r="AN1" s="91"/>
      <c r="AO1" s="91"/>
      <c r="AP1" s="91"/>
    </row>
    <row r="2" ht="18.75">
      <c r="A2" s="92" t="s">
        <v>190</v>
      </c>
      <c r="B2" s="93" t="s">
        <v>191</v>
      </c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1"/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91"/>
      <c r="AK2" s="91"/>
      <c r="AL2" s="91"/>
      <c r="AM2" s="91"/>
      <c r="AN2" s="91"/>
      <c r="AO2" s="91"/>
      <c r="AP2" s="91"/>
    </row>
    <row r="3" ht="14.75" customHeight="1">
      <c r="A3" s="94" t="s">
        <v>192</v>
      </c>
      <c r="B3" s="95" t="s">
        <v>193</v>
      </c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  <c r="AO3" s="95"/>
      <c r="AP3" s="95"/>
    </row>
    <row r="4" ht="14.75">
      <c r="A4" s="94"/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  <c r="AO4" s="95"/>
      <c r="AP4" s="95"/>
    </row>
    <row r="5" ht="14.75" customHeight="1">
      <c r="A5" s="96"/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6"/>
      <c r="AM5" s="96"/>
      <c r="AN5" s="96"/>
      <c r="AO5" s="96"/>
      <c r="AP5" s="96"/>
    </row>
    <row r="6" s="97" customFormat="1" ht="14.75" customHeight="1">
      <c r="A6" s="98"/>
      <c r="B6" s="98"/>
      <c r="C6" s="98"/>
      <c r="D6" s="97" t="s">
        <v>194</v>
      </c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8"/>
      <c r="S6" s="97" t="s">
        <v>195</v>
      </c>
      <c r="AQ6" s="97" t="s">
        <v>196</v>
      </c>
      <c r="BS6" s="97" t="s">
        <v>197</v>
      </c>
      <c r="CQ6" s="99" t="s">
        <v>198</v>
      </c>
      <c r="CR6" s="98"/>
      <c r="CS6" s="98"/>
      <c r="CT6" s="98"/>
      <c r="CU6" s="98"/>
      <c r="CV6" s="98"/>
      <c r="CW6" s="98"/>
      <c r="CX6" s="98"/>
      <c r="CY6" s="98"/>
      <c r="CZ6" s="98"/>
      <c r="DA6" s="98"/>
      <c r="DB6" s="98"/>
      <c r="DC6" s="98"/>
      <c r="DD6" s="98"/>
      <c r="DE6" s="98"/>
      <c r="DF6" s="99" t="s">
        <v>199</v>
      </c>
      <c r="DG6" s="98"/>
      <c r="DH6" s="98"/>
      <c r="DI6" s="98"/>
      <c r="DJ6" s="98"/>
      <c r="DK6" s="98"/>
      <c r="DL6" s="98"/>
      <c r="DM6" s="98"/>
      <c r="DN6" s="98"/>
      <c r="DO6" s="99" t="s">
        <v>200</v>
      </c>
      <c r="DP6" s="99"/>
      <c r="DQ6" s="99"/>
      <c r="DR6" s="99"/>
      <c r="DS6" s="99"/>
      <c r="DT6" s="99"/>
      <c r="DU6" s="99" t="s">
        <v>201</v>
      </c>
      <c r="DV6" s="99"/>
      <c r="DW6" s="99"/>
      <c r="DX6" s="99"/>
      <c r="DY6" s="99"/>
      <c r="DZ6" s="99"/>
      <c r="EA6" s="99"/>
      <c r="EB6" s="99"/>
      <c r="EC6" s="99"/>
      <c r="ED6" s="99"/>
      <c r="EE6" s="99"/>
      <c r="EF6" s="99"/>
      <c r="EG6" s="99"/>
      <c r="EH6" s="99"/>
      <c r="EI6" s="99"/>
      <c r="EJ6" s="99" t="s">
        <v>202</v>
      </c>
      <c r="EK6" s="98"/>
      <c r="EL6" s="98"/>
      <c r="EM6" s="98"/>
      <c r="EN6" s="98"/>
      <c r="EO6" s="98"/>
      <c r="EP6" s="98"/>
      <c r="EQ6" s="98"/>
      <c r="ER6" s="98"/>
      <c r="ES6" s="99" t="s">
        <v>203</v>
      </c>
      <c r="ET6" s="99"/>
      <c r="EU6" s="99"/>
      <c r="EV6" s="99" t="s">
        <v>204</v>
      </c>
      <c r="EW6" s="99"/>
      <c r="EX6" s="99"/>
      <c r="EY6" s="99"/>
      <c r="EZ6" s="99"/>
      <c r="FA6" s="99"/>
      <c r="FB6" s="99"/>
      <c r="FC6" s="99"/>
      <c r="FD6" s="99"/>
      <c r="FE6" s="99"/>
      <c r="FF6" s="99"/>
      <c r="FG6" s="99"/>
      <c r="FH6" s="100" t="s">
        <v>205</v>
      </c>
      <c r="FI6" s="100"/>
      <c r="FJ6" s="100"/>
      <c r="FK6" s="100"/>
      <c r="FL6" s="100"/>
      <c r="FM6" s="100"/>
      <c r="FN6" s="100"/>
      <c r="FO6" s="100"/>
      <c r="FP6" s="100"/>
      <c r="FQ6" s="100"/>
      <c r="FR6" s="100" t="s">
        <v>205</v>
      </c>
      <c r="FS6" s="100"/>
      <c r="FT6" s="100"/>
      <c r="FU6" s="100"/>
      <c r="FV6" s="100"/>
      <c r="FW6" s="100"/>
      <c r="FX6" s="100"/>
      <c r="FY6" s="100"/>
      <c r="FZ6" s="100"/>
      <c r="GA6" s="100"/>
      <c r="GB6" s="100" t="s">
        <v>205</v>
      </c>
      <c r="GC6" s="100"/>
      <c r="GD6" s="100"/>
      <c r="GE6" s="100"/>
      <c r="GF6" s="100"/>
      <c r="GG6" s="100"/>
      <c r="GH6" s="100"/>
      <c r="GI6" s="100"/>
      <c r="GJ6" s="100"/>
      <c r="GK6" s="100"/>
      <c r="GL6" s="100" t="s">
        <v>205</v>
      </c>
      <c r="GM6" s="100"/>
      <c r="GN6" s="100" t="s">
        <v>205</v>
      </c>
      <c r="GO6" s="100"/>
      <c r="GP6" s="100" t="s">
        <v>205</v>
      </c>
      <c r="GQ6" s="100"/>
      <c r="GR6" s="99" t="s">
        <v>206</v>
      </c>
      <c r="GS6" s="99"/>
      <c r="GT6" s="99"/>
      <c r="GU6" s="99" t="s">
        <v>206</v>
      </c>
      <c r="GV6" s="99"/>
      <c r="GW6" s="99"/>
      <c r="GX6" s="99" t="s">
        <v>206</v>
      </c>
      <c r="GY6" s="99"/>
      <c r="GZ6" s="99"/>
      <c r="HA6" s="99"/>
      <c r="HB6" s="99"/>
      <c r="HC6" s="99"/>
      <c r="HD6" s="99"/>
      <c r="HE6" s="99"/>
      <c r="HF6" s="99"/>
      <c r="HG6" s="99"/>
      <c r="HH6" s="99"/>
      <c r="HI6" s="99"/>
      <c r="HJ6" s="99"/>
      <c r="HK6" s="99"/>
      <c r="HL6" s="99"/>
      <c r="HM6" s="99"/>
      <c r="HN6" s="99"/>
      <c r="HO6" s="99"/>
      <c r="HP6" s="99"/>
      <c r="HQ6" s="99"/>
      <c r="HR6" s="99"/>
      <c r="HS6" s="99"/>
      <c r="HT6" s="99"/>
      <c r="HU6" s="99"/>
      <c r="HV6" s="99"/>
      <c r="HW6" s="99"/>
      <c r="HX6" s="99"/>
      <c r="HY6" s="99"/>
      <c r="HZ6" s="99"/>
      <c r="IA6" s="99"/>
      <c r="IB6" s="99"/>
      <c r="IC6" s="99"/>
      <c r="ID6" s="99"/>
      <c r="IE6" s="99"/>
      <c r="IF6" s="99"/>
      <c r="IG6" s="99"/>
      <c r="IH6" s="99"/>
      <c r="II6" s="99"/>
      <c r="IJ6" s="99"/>
      <c r="IK6" s="99"/>
      <c r="IL6" s="99"/>
      <c r="IM6" s="99"/>
      <c r="IN6" s="99"/>
      <c r="IO6" s="99"/>
      <c r="IP6" s="99"/>
      <c r="IQ6" s="99"/>
      <c r="IR6" s="99"/>
      <c r="IS6" s="99"/>
      <c r="IT6" s="99"/>
      <c r="IU6" s="99"/>
      <c r="IV6" s="99"/>
    </row>
    <row r="7" s="101" customFormat="1" ht="50.75" customHeight="1">
      <c r="A7" s="98"/>
      <c r="B7" s="98"/>
      <c r="C7" s="98"/>
      <c r="D7" s="102" t="s">
        <v>207</v>
      </c>
      <c r="E7" s="102"/>
      <c r="F7" s="102"/>
      <c r="G7" s="102" t="s">
        <v>208</v>
      </c>
      <c r="H7" s="102"/>
      <c r="I7" s="102"/>
      <c r="J7" s="102" t="s">
        <v>209</v>
      </c>
      <c r="K7" s="102"/>
      <c r="L7" s="102"/>
      <c r="M7" s="102" t="s">
        <v>210</v>
      </c>
      <c r="N7" s="102"/>
      <c r="O7" s="102"/>
      <c r="P7" s="102" t="s">
        <v>211</v>
      </c>
      <c r="Q7" s="102"/>
      <c r="R7" s="102"/>
      <c r="S7" s="101" t="s">
        <v>212</v>
      </c>
      <c r="AE7" s="103" t="s">
        <v>213</v>
      </c>
      <c r="AF7" s="103"/>
      <c r="AG7" s="103"/>
      <c r="AH7" s="103"/>
      <c r="AI7" s="103"/>
      <c r="AJ7" s="103"/>
      <c r="AK7" s="103"/>
      <c r="AL7" s="103"/>
      <c r="AM7" s="103"/>
      <c r="AN7" s="103"/>
      <c r="AO7" s="103"/>
      <c r="AP7" s="103"/>
      <c r="AQ7" s="101" t="s">
        <v>214</v>
      </c>
      <c r="BG7" s="103" t="s">
        <v>215</v>
      </c>
      <c r="BH7" s="103"/>
      <c r="BI7" s="103"/>
      <c r="BJ7" s="103"/>
      <c r="BK7" s="103"/>
      <c r="BL7" s="103"/>
      <c r="BM7" s="103"/>
      <c r="BN7" s="103"/>
      <c r="BO7" s="103"/>
      <c r="BP7" s="103"/>
      <c r="BQ7" s="103"/>
      <c r="BR7" s="103"/>
      <c r="BS7" s="101" t="s">
        <v>216</v>
      </c>
      <c r="CE7" s="103" t="s">
        <v>217</v>
      </c>
      <c r="CF7" s="103"/>
      <c r="CG7" s="103"/>
      <c r="CH7" s="103"/>
      <c r="CI7" s="103"/>
      <c r="CJ7" s="103"/>
      <c r="CK7" s="103"/>
      <c r="CL7" s="103"/>
      <c r="CM7" s="103"/>
      <c r="CN7" s="103"/>
      <c r="CO7" s="103"/>
      <c r="CP7" s="103"/>
      <c r="CQ7" s="101" t="s">
        <v>218</v>
      </c>
      <c r="DF7" s="104" t="s">
        <v>219</v>
      </c>
      <c r="DG7" s="104"/>
      <c r="DH7" s="104"/>
      <c r="DI7" s="104"/>
      <c r="DJ7" s="104"/>
      <c r="DK7" s="104"/>
      <c r="DL7" s="104"/>
      <c r="DM7" s="104"/>
      <c r="DN7" s="104"/>
      <c r="DO7" s="105" t="s">
        <v>220</v>
      </c>
      <c r="DP7" s="105"/>
      <c r="DQ7" s="105"/>
      <c r="DR7" s="105"/>
      <c r="DS7" s="105"/>
      <c r="DT7" s="105"/>
      <c r="DU7" s="101" t="s">
        <v>221</v>
      </c>
      <c r="EJ7" s="104" t="s">
        <v>222</v>
      </c>
      <c r="EK7" s="104"/>
      <c r="EL7" s="104"/>
      <c r="EM7" s="104"/>
      <c r="EN7" s="104"/>
      <c r="EO7" s="104"/>
      <c r="EP7" s="104"/>
      <c r="EQ7" s="104"/>
      <c r="ER7" s="104"/>
      <c r="ES7" s="105" t="s">
        <v>223</v>
      </c>
      <c r="ET7" s="105"/>
      <c r="EU7" s="105"/>
      <c r="EV7" s="106" t="s">
        <v>224</v>
      </c>
      <c r="EW7" s="106"/>
      <c r="EX7" s="106"/>
      <c r="EY7" s="106"/>
      <c r="EZ7" s="106"/>
      <c r="FA7" s="106"/>
      <c r="FB7" s="106"/>
      <c r="FC7" s="106"/>
      <c r="FD7" s="106"/>
      <c r="FE7" s="106"/>
      <c r="FF7" s="106"/>
      <c r="FG7" s="106"/>
      <c r="FH7" s="107" t="s">
        <v>225</v>
      </c>
      <c r="FI7" s="107"/>
      <c r="FJ7" s="107"/>
      <c r="FK7" s="107"/>
      <c r="FL7" s="107"/>
      <c r="FM7" s="107"/>
      <c r="FN7" s="107"/>
      <c r="FO7" s="107"/>
      <c r="FP7" s="107"/>
      <c r="FQ7" s="107"/>
      <c r="FR7" s="108" t="s">
        <v>226</v>
      </c>
      <c r="FS7" s="108"/>
      <c r="FT7" s="108"/>
      <c r="FU7" s="108"/>
      <c r="FV7" s="108"/>
      <c r="FW7" s="108"/>
      <c r="FX7" s="108"/>
      <c r="FY7" s="108"/>
      <c r="FZ7" s="108"/>
      <c r="GA7" s="108"/>
      <c r="GB7" s="107" t="s">
        <v>227</v>
      </c>
      <c r="GC7" s="107"/>
      <c r="GD7" s="107"/>
      <c r="GE7" s="107"/>
      <c r="GF7" s="107"/>
      <c r="GG7" s="107"/>
      <c r="GH7" s="107"/>
      <c r="GI7" s="107"/>
      <c r="GJ7" s="107"/>
      <c r="GK7" s="107"/>
      <c r="GL7" s="108" t="s">
        <v>228</v>
      </c>
      <c r="GM7" s="108"/>
      <c r="GN7" s="108" t="s">
        <v>229</v>
      </c>
      <c r="GO7" s="108"/>
      <c r="GP7" s="109" t="s">
        <v>230</v>
      </c>
      <c r="GQ7" s="109"/>
      <c r="GR7" s="110" t="s">
        <v>231</v>
      </c>
      <c r="GS7" s="110"/>
      <c r="GT7" s="110"/>
      <c r="GU7" s="111" t="s">
        <v>232</v>
      </c>
      <c r="GV7" s="111"/>
      <c r="GW7" s="111"/>
      <c r="GX7" s="112" t="s">
        <v>233</v>
      </c>
      <c r="GY7" s="112"/>
      <c r="GZ7" s="112"/>
      <c r="HA7" s="112"/>
      <c r="HB7" s="112"/>
      <c r="HC7" s="112"/>
      <c r="HD7" s="112"/>
      <c r="HE7" s="112"/>
      <c r="HF7" s="112"/>
      <c r="HG7" s="112"/>
      <c r="HH7" s="112"/>
      <c r="HI7" s="112"/>
      <c r="HJ7" s="112"/>
      <c r="HK7" s="112"/>
      <c r="HL7" s="112"/>
      <c r="HM7" s="112"/>
      <c r="HN7" s="112"/>
      <c r="HO7" s="112"/>
      <c r="HP7" s="112"/>
      <c r="HQ7" s="112"/>
      <c r="HR7" s="112"/>
      <c r="HS7" s="112"/>
      <c r="HT7" s="112"/>
      <c r="HU7" s="112"/>
      <c r="HV7" s="112"/>
      <c r="HW7" s="112"/>
      <c r="HX7" s="112"/>
      <c r="HY7" s="112"/>
      <c r="HZ7" s="112"/>
      <c r="IA7" s="112"/>
      <c r="IB7" s="112"/>
      <c r="IC7" s="112"/>
      <c r="ID7" s="112"/>
      <c r="IE7" s="112"/>
      <c r="IF7" s="112"/>
      <c r="IG7" s="112"/>
      <c r="IH7" s="112"/>
      <c r="II7" s="112"/>
      <c r="IJ7" s="112"/>
      <c r="IK7" s="112"/>
      <c r="IL7" s="112"/>
      <c r="IM7" s="112"/>
      <c r="IN7" s="112"/>
      <c r="IO7" s="112"/>
      <c r="IP7" s="112"/>
      <c r="IQ7" s="112"/>
      <c r="IR7" s="112"/>
      <c r="IS7" s="112"/>
      <c r="IT7" s="112"/>
      <c r="IU7" s="112"/>
      <c r="IV7" s="112"/>
    </row>
    <row r="8" s="113" customFormat="1" ht="69" customHeight="1">
      <c r="A8" s="114" t="s">
        <v>234</v>
      </c>
      <c r="B8" s="114" t="s">
        <v>235</v>
      </c>
      <c r="C8" s="114" t="s">
        <v>236</v>
      </c>
      <c r="D8" s="115" t="s">
        <v>237</v>
      </c>
      <c r="E8" s="115" t="s">
        <v>238</v>
      </c>
      <c r="F8" s="116" t="s">
        <v>239</v>
      </c>
      <c r="G8" s="115" t="s">
        <v>240</v>
      </c>
      <c r="H8" s="115" t="s">
        <v>241</v>
      </c>
      <c r="I8" s="116" t="s">
        <v>239</v>
      </c>
      <c r="J8" s="115" t="s">
        <v>242</v>
      </c>
      <c r="K8" s="115" t="s">
        <v>243</v>
      </c>
      <c r="L8" s="116" t="s">
        <v>239</v>
      </c>
      <c r="M8" s="115" t="s">
        <v>244</v>
      </c>
      <c r="N8" s="115" t="s">
        <v>245</v>
      </c>
      <c r="O8" s="116" t="s">
        <v>239</v>
      </c>
      <c r="P8" s="115" t="s">
        <v>246</v>
      </c>
      <c r="Q8" s="115" t="s">
        <v>247</v>
      </c>
      <c r="R8" s="116" t="s">
        <v>239</v>
      </c>
      <c r="S8" s="113" t="s">
        <v>248</v>
      </c>
      <c r="W8" s="113" t="s">
        <v>249</v>
      </c>
      <c r="AA8" s="113" t="s">
        <v>239</v>
      </c>
      <c r="AE8" s="117" t="s">
        <v>250</v>
      </c>
      <c r="AF8" s="117"/>
      <c r="AG8" s="117"/>
      <c r="AH8" s="117"/>
      <c r="AI8" s="117" t="s">
        <v>251</v>
      </c>
      <c r="AJ8" s="117"/>
      <c r="AK8" s="117"/>
      <c r="AL8" s="117"/>
      <c r="AM8" s="117" t="s">
        <v>239</v>
      </c>
      <c r="AN8" s="117"/>
      <c r="AO8" s="117"/>
      <c r="AP8" s="117"/>
      <c r="AQ8" s="113" t="s">
        <v>252</v>
      </c>
      <c r="AV8" s="113" t="s">
        <v>253</v>
      </c>
      <c r="AZ8" s="113" t="s">
        <v>254</v>
      </c>
      <c r="BB8" s="113" t="s">
        <v>239</v>
      </c>
      <c r="BG8" s="117" t="s">
        <v>255</v>
      </c>
      <c r="BH8" s="117"/>
      <c r="BI8" s="117"/>
      <c r="BJ8" s="117"/>
      <c r="BK8" s="117" t="s">
        <v>256</v>
      </c>
      <c r="BL8" s="117"/>
      <c r="BM8" s="117"/>
      <c r="BN8" s="117"/>
      <c r="BO8" s="117" t="s">
        <v>239</v>
      </c>
      <c r="BP8" s="117"/>
      <c r="BQ8" s="117"/>
      <c r="BR8" s="117"/>
      <c r="BS8" s="113" t="s">
        <v>257</v>
      </c>
      <c r="BW8" s="113" t="s">
        <v>258</v>
      </c>
      <c r="CA8" s="113" t="s">
        <v>239</v>
      </c>
      <c r="CE8" s="117" t="s">
        <v>259</v>
      </c>
      <c r="CF8" s="117"/>
      <c r="CG8" s="117"/>
      <c r="CH8" s="117"/>
      <c r="CI8" s="117" t="s">
        <v>260</v>
      </c>
      <c r="CJ8" s="117"/>
      <c r="CK8" s="117"/>
      <c r="CL8" s="117"/>
      <c r="CM8" s="117" t="s">
        <v>239</v>
      </c>
      <c r="CN8" s="117"/>
      <c r="CO8" s="117"/>
      <c r="CP8" s="117"/>
      <c r="CQ8" s="113" t="s">
        <v>261</v>
      </c>
      <c r="CV8" s="113" t="s">
        <v>262</v>
      </c>
      <c r="DA8" s="113" t="s">
        <v>239</v>
      </c>
      <c r="DF8" s="118" t="s">
        <v>263</v>
      </c>
      <c r="DG8" s="118"/>
      <c r="DH8" s="118"/>
      <c r="DI8" s="118" t="s">
        <v>264</v>
      </c>
      <c r="DJ8" s="118"/>
      <c r="DK8" s="118"/>
      <c r="DL8" s="118" t="s">
        <v>239</v>
      </c>
      <c r="DM8" s="118"/>
      <c r="DN8" s="118"/>
      <c r="DO8" s="119" t="s">
        <v>265</v>
      </c>
      <c r="DP8" s="119" t="s">
        <v>266</v>
      </c>
      <c r="DQ8" s="119" t="s">
        <v>267</v>
      </c>
      <c r="DR8" s="119" t="s">
        <v>268</v>
      </c>
      <c r="DS8" s="119" t="s">
        <v>239</v>
      </c>
      <c r="DT8" s="119"/>
      <c r="DU8" s="113" t="s">
        <v>269</v>
      </c>
      <c r="DZ8" s="113" t="s">
        <v>270</v>
      </c>
      <c r="EE8" s="113" t="s">
        <v>239</v>
      </c>
      <c r="EJ8" s="118" t="s">
        <v>271</v>
      </c>
      <c r="EK8" s="118"/>
      <c r="EL8" s="118"/>
      <c r="EM8" s="118" t="s">
        <v>272</v>
      </c>
      <c r="EN8" s="118"/>
      <c r="EO8" s="118"/>
      <c r="EP8" s="118" t="s">
        <v>239</v>
      </c>
      <c r="EQ8" s="118"/>
      <c r="ER8" s="118"/>
      <c r="ES8" s="119" t="s">
        <v>273</v>
      </c>
      <c r="ET8" s="119" t="s">
        <v>274</v>
      </c>
      <c r="EU8" s="119" t="s">
        <v>239</v>
      </c>
      <c r="EV8" s="117" t="s">
        <v>275</v>
      </c>
      <c r="EW8" s="117"/>
      <c r="EX8" s="117"/>
      <c r="EY8" s="117"/>
      <c r="EZ8" s="117" t="s">
        <v>276</v>
      </c>
      <c r="FA8" s="117"/>
      <c r="FB8" s="117"/>
      <c r="FC8" s="117"/>
      <c r="FD8" s="120" t="s">
        <v>239</v>
      </c>
      <c r="FE8" s="120"/>
      <c r="FF8" s="120"/>
      <c r="FG8" s="120"/>
      <c r="FH8" s="121" t="s">
        <v>277</v>
      </c>
      <c r="FI8" s="121"/>
      <c r="FJ8" s="121"/>
      <c r="FK8" s="121"/>
      <c r="FL8" s="121"/>
      <c r="FM8" s="121" t="s">
        <v>278</v>
      </c>
      <c r="FN8" s="121"/>
      <c r="FO8" s="121"/>
      <c r="FP8" s="121"/>
      <c r="FQ8" s="121"/>
      <c r="FR8" s="121" t="s">
        <v>279</v>
      </c>
      <c r="FS8" s="121"/>
      <c r="FT8" s="121"/>
      <c r="FU8" s="121"/>
      <c r="FV8" s="121"/>
      <c r="FW8" s="121" t="s">
        <v>280</v>
      </c>
      <c r="FX8" s="121"/>
      <c r="FY8" s="121"/>
      <c r="FZ8" s="121"/>
      <c r="GA8" s="121"/>
      <c r="GB8" s="121" t="s">
        <v>281</v>
      </c>
      <c r="GC8" s="121"/>
      <c r="GD8" s="121"/>
      <c r="GE8" s="121"/>
      <c r="GF8" s="121"/>
      <c r="GG8" s="121" t="s">
        <v>282</v>
      </c>
      <c r="GH8" s="121"/>
      <c r="GI8" s="121"/>
      <c r="GJ8" s="121"/>
      <c r="GK8" s="121"/>
      <c r="GL8" s="121" t="s">
        <v>283</v>
      </c>
      <c r="GM8" s="121" t="s">
        <v>284</v>
      </c>
      <c r="GN8" s="121" t="s">
        <v>283</v>
      </c>
      <c r="GO8" s="121" t="s">
        <v>285</v>
      </c>
      <c r="GP8" s="121" t="s">
        <v>286</v>
      </c>
      <c r="GQ8" s="121" t="s">
        <v>287</v>
      </c>
      <c r="GR8" s="119" t="s">
        <v>288</v>
      </c>
      <c r="GS8" s="119" t="s">
        <v>289</v>
      </c>
      <c r="GT8" s="119" t="s">
        <v>239</v>
      </c>
      <c r="GU8" s="113" t="s">
        <v>290</v>
      </c>
      <c r="GV8" s="113" t="s">
        <v>291</v>
      </c>
      <c r="GW8" s="113" t="s">
        <v>239</v>
      </c>
      <c r="GX8" s="122" t="s">
        <v>292</v>
      </c>
      <c r="GY8" s="122" t="s">
        <v>293</v>
      </c>
      <c r="GZ8" s="122" t="s">
        <v>239</v>
      </c>
    </row>
    <row r="9" ht="46.5" customHeight="1">
      <c r="A9" s="114"/>
      <c r="B9" s="114"/>
      <c r="C9" s="114"/>
      <c r="D9" s="115"/>
      <c r="E9" s="115"/>
      <c r="F9" s="116"/>
      <c r="G9" s="115"/>
      <c r="H9" s="115"/>
      <c r="I9" s="116"/>
      <c r="J9" s="115"/>
      <c r="K9" s="115"/>
      <c r="L9" s="116"/>
      <c r="M9" s="115"/>
      <c r="N9" s="115"/>
      <c r="O9" s="116"/>
      <c r="P9" s="115"/>
      <c r="Q9" s="115"/>
      <c r="R9" s="116"/>
      <c r="S9" s="123" t="s">
        <v>294</v>
      </c>
      <c r="T9" s="124" t="s">
        <v>295</v>
      </c>
      <c r="U9" s="124" t="s">
        <v>296</v>
      </c>
      <c r="V9" s="124" t="s">
        <v>297</v>
      </c>
      <c r="W9" s="123" t="s">
        <v>294</v>
      </c>
      <c r="X9" s="124" t="s">
        <v>295</v>
      </c>
      <c r="Y9" s="124" t="s">
        <v>298</v>
      </c>
      <c r="Z9" s="124" t="s">
        <v>297</v>
      </c>
      <c r="AA9" s="123" t="s">
        <v>294</v>
      </c>
      <c r="AB9" s="124" t="s">
        <v>295</v>
      </c>
      <c r="AC9" s="124" t="s">
        <v>298</v>
      </c>
      <c r="AD9" s="124" t="s">
        <v>297</v>
      </c>
      <c r="AE9" s="125" t="s">
        <v>294</v>
      </c>
      <c r="AF9" s="126" t="s">
        <v>299</v>
      </c>
      <c r="AG9" s="126" t="s">
        <v>300</v>
      </c>
      <c r="AH9" s="126" t="s">
        <v>301</v>
      </c>
      <c r="AI9" s="125" t="s">
        <v>294</v>
      </c>
      <c r="AJ9" s="126" t="s">
        <v>299</v>
      </c>
      <c r="AK9" s="126" t="s">
        <v>300</v>
      </c>
      <c r="AL9" s="126" t="s">
        <v>301</v>
      </c>
      <c r="AM9" s="125" t="s">
        <v>294</v>
      </c>
      <c r="AN9" s="126" t="s">
        <v>299</v>
      </c>
      <c r="AO9" s="126" t="s">
        <v>300</v>
      </c>
      <c r="AP9" s="126" t="s">
        <v>301</v>
      </c>
      <c r="AQ9" s="123" t="s">
        <v>294</v>
      </c>
      <c r="AR9" s="124" t="s">
        <v>302</v>
      </c>
      <c r="AS9" s="124" t="s">
        <v>303</v>
      </c>
      <c r="AT9" s="124" t="s">
        <v>304</v>
      </c>
      <c r="AU9" s="124" t="s">
        <v>305</v>
      </c>
      <c r="AV9" s="123" t="s">
        <v>294</v>
      </c>
      <c r="AW9" s="124" t="s">
        <v>302</v>
      </c>
      <c r="AX9" s="124" t="s">
        <v>303</v>
      </c>
      <c r="AY9" s="124" t="s">
        <v>304</v>
      </c>
      <c r="AZ9" s="123" t="s">
        <v>294</v>
      </c>
      <c r="BA9" s="124" t="s">
        <v>305</v>
      </c>
      <c r="BB9" s="123" t="s">
        <v>294</v>
      </c>
      <c r="BC9" s="124" t="s">
        <v>302</v>
      </c>
      <c r="BD9" s="124" t="s">
        <v>304</v>
      </c>
      <c r="BE9" s="124" t="s">
        <v>305</v>
      </c>
      <c r="BF9" s="124" t="s">
        <v>303</v>
      </c>
      <c r="BG9" s="125" t="s">
        <v>294</v>
      </c>
      <c r="BH9" s="127" t="s">
        <v>306</v>
      </c>
      <c r="BI9" s="127" t="s">
        <v>307</v>
      </c>
      <c r="BJ9" s="127" t="s">
        <v>308</v>
      </c>
      <c r="BK9" s="125" t="s">
        <v>294</v>
      </c>
      <c r="BL9" s="127" t="s">
        <v>306</v>
      </c>
      <c r="BM9" s="127" t="s">
        <v>307</v>
      </c>
      <c r="BN9" s="127" t="s">
        <v>308</v>
      </c>
      <c r="BO9" s="125" t="s">
        <v>294</v>
      </c>
      <c r="BP9" s="127" t="s">
        <v>306</v>
      </c>
      <c r="BQ9" s="127" t="s">
        <v>307</v>
      </c>
      <c r="BR9" s="127" t="s">
        <v>308</v>
      </c>
      <c r="BS9" s="123" t="s">
        <v>294</v>
      </c>
      <c r="BT9" s="124" t="s">
        <v>309</v>
      </c>
      <c r="BU9" s="124" t="s">
        <v>310</v>
      </c>
      <c r="BV9" s="124" t="s">
        <v>311</v>
      </c>
      <c r="BW9" s="123" t="s">
        <v>294</v>
      </c>
      <c r="BX9" s="124" t="s">
        <v>309</v>
      </c>
      <c r="BY9" s="124" t="s">
        <v>310</v>
      </c>
      <c r="BZ9" s="124" t="s">
        <v>311</v>
      </c>
      <c r="CA9" s="123" t="s">
        <v>294</v>
      </c>
      <c r="CB9" s="124" t="s">
        <v>309</v>
      </c>
      <c r="CC9" s="124" t="s">
        <v>310</v>
      </c>
      <c r="CD9" s="124" t="s">
        <v>311</v>
      </c>
      <c r="CE9" s="125" t="s">
        <v>294</v>
      </c>
      <c r="CF9" s="127" t="s">
        <v>312</v>
      </c>
      <c r="CG9" s="127" t="s">
        <v>313</v>
      </c>
      <c r="CH9" s="127" t="s">
        <v>314</v>
      </c>
      <c r="CI9" s="125" t="s">
        <v>294</v>
      </c>
      <c r="CJ9" s="127" t="s">
        <v>312</v>
      </c>
      <c r="CK9" s="127" t="s">
        <v>313</v>
      </c>
      <c r="CL9" s="127" t="s">
        <v>314</v>
      </c>
      <c r="CM9" s="125" t="s">
        <v>294</v>
      </c>
      <c r="CN9" s="127" t="s">
        <v>312</v>
      </c>
      <c r="CO9" s="127" t="s">
        <v>313</v>
      </c>
      <c r="CP9" s="127" t="s">
        <v>314</v>
      </c>
      <c r="CQ9" s="123" t="s">
        <v>294</v>
      </c>
      <c r="CR9" s="124" t="s">
        <v>315</v>
      </c>
      <c r="CS9" s="124" t="s">
        <v>316</v>
      </c>
      <c r="CT9" s="124" t="s">
        <v>317</v>
      </c>
      <c r="CU9" s="124" t="s">
        <v>318</v>
      </c>
      <c r="CV9" s="123" t="s">
        <v>294</v>
      </c>
      <c r="CW9" s="124" t="s">
        <v>315</v>
      </c>
      <c r="CX9" s="124" t="s">
        <v>316</v>
      </c>
      <c r="CY9" s="124" t="s">
        <v>317</v>
      </c>
      <c r="CZ9" s="124" t="s">
        <v>318</v>
      </c>
      <c r="DA9" s="123" t="s">
        <v>294</v>
      </c>
      <c r="DB9" s="124" t="s">
        <v>315</v>
      </c>
      <c r="DC9" s="124" t="s">
        <v>316</v>
      </c>
      <c r="DD9" s="124" t="s">
        <v>317</v>
      </c>
      <c r="DE9" s="124" t="s">
        <v>318</v>
      </c>
      <c r="DF9" s="128" t="s">
        <v>294</v>
      </c>
      <c r="DG9" s="127" t="s">
        <v>319</v>
      </c>
      <c r="DH9" s="127" t="s">
        <v>320</v>
      </c>
      <c r="DI9" s="128" t="s">
        <v>294</v>
      </c>
      <c r="DJ9" s="127" t="s">
        <v>319</v>
      </c>
      <c r="DK9" s="127" t="s">
        <v>320</v>
      </c>
      <c r="DL9" s="128" t="s">
        <v>294</v>
      </c>
      <c r="DM9" s="127" t="s">
        <v>319</v>
      </c>
      <c r="DN9" s="127" t="s">
        <v>320</v>
      </c>
      <c r="DO9" s="129" t="s">
        <v>321</v>
      </c>
      <c r="DP9" s="129" t="s">
        <v>321</v>
      </c>
      <c r="DQ9" s="129" t="s">
        <v>322</v>
      </c>
      <c r="DR9" s="129" t="s">
        <v>322</v>
      </c>
      <c r="DS9" s="129" t="s">
        <v>323</v>
      </c>
      <c r="DT9" s="129" t="s">
        <v>324</v>
      </c>
      <c r="DU9" s="123" t="s">
        <v>294</v>
      </c>
      <c r="DV9" s="124" t="s">
        <v>325</v>
      </c>
      <c r="DW9" s="124" t="s">
        <v>326</v>
      </c>
      <c r="DX9" s="124" t="s">
        <v>327</v>
      </c>
      <c r="DY9" s="124" t="s">
        <v>328</v>
      </c>
      <c r="DZ9" s="123" t="s">
        <v>294</v>
      </c>
      <c r="EA9" s="124" t="s">
        <v>325</v>
      </c>
      <c r="EB9" s="124" t="s">
        <v>326</v>
      </c>
      <c r="EC9" s="124" t="s">
        <v>327</v>
      </c>
      <c r="ED9" s="124" t="s">
        <v>328</v>
      </c>
      <c r="EE9" s="123" t="s">
        <v>294</v>
      </c>
      <c r="EF9" s="124" t="s">
        <v>325</v>
      </c>
      <c r="EG9" s="124" t="s">
        <v>326</v>
      </c>
      <c r="EH9" s="124" t="s">
        <v>327</v>
      </c>
      <c r="EI9" s="124" t="s">
        <v>328</v>
      </c>
      <c r="EJ9" s="128" t="s">
        <v>294</v>
      </c>
      <c r="EK9" s="127" t="s">
        <v>329</v>
      </c>
      <c r="EL9" s="127" t="s">
        <v>330</v>
      </c>
      <c r="EM9" s="128" t="s">
        <v>294</v>
      </c>
      <c r="EN9" s="127" t="s">
        <v>329</v>
      </c>
      <c r="EO9" s="127" t="s">
        <v>330</v>
      </c>
      <c r="EP9" s="128" t="s">
        <v>294</v>
      </c>
      <c r="EQ9" s="127" t="s">
        <v>329</v>
      </c>
      <c r="ER9" s="127" t="s">
        <v>330</v>
      </c>
      <c r="ES9" s="129" t="s">
        <v>331</v>
      </c>
      <c r="ET9" s="129" t="s">
        <v>331</v>
      </c>
      <c r="EU9" s="129" t="s">
        <v>332</v>
      </c>
      <c r="EV9" s="125" t="s">
        <v>294</v>
      </c>
      <c r="EW9" s="127" t="s">
        <v>333</v>
      </c>
      <c r="EX9" s="127" t="s">
        <v>334</v>
      </c>
      <c r="EY9" s="127" t="s">
        <v>335</v>
      </c>
      <c r="EZ9" s="125" t="s">
        <v>294</v>
      </c>
      <c r="FA9" s="127" t="s">
        <v>333</v>
      </c>
      <c r="FB9" s="127" t="s">
        <v>334</v>
      </c>
      <c r="FC9" s="127" t="s">
        <v>335</v>
      </c>
      <c r="FD9" s="125" t="s">
        <v>294</v>
      </c>
      <c r="FE9" s="127" t="s">
        <v>333</v>
      </c>
      <c r="FF9" s="127" t="s">
        <v>334</v>
      </c>
      <c r="FG9" s="130" t="s">
        <v>335</v>
      </c>
      <c r="FH9" s="131" t="s">
        <v>294</v>
      </c>
      <c r="FI9" s="132" t="s">
        <v>336</v>
      </c>
      <c r="FJ9" s="132" t="s">
        <v>337</v>
      </c>
      <c r="FK9" s="132" t="s">
        <v>338</v>
      </c>
      <c r="FL9" s="132" t="s">
        <v>339</v>
      </c>
      <c r="FM9" s="132" t="s">
        <v>294</v>
      </c>
      <c r="FN9" s="132" t="s">
        <v>336</v>
      </c>
      <c r="FO9" s="132" t="s">
        <v>337</v>
      </c>
      <c r="FP9" s="132" t="s">
        <v>338</v>
      </c>
      <c r="FQ9" s="132" t="s">
        <v>339</v>
      </c>
      <c r="FR9" s="132" t="s">
        <v>294</v>
      </c>
      <c r="FS9" s="132" t="s">
        <v>336</v>
      </c>
      <c r="FT9" s="132" t="s">
        <v>337</v>
      </c>
      <c r="FU9" s="132" t="s">
        <v>338</v>
      </c>
      <c r="FV9" s="132" t="s">
        <v>339</v>
      </c>
      <c r="FW9" s="132" t="s">
        <v>294</v>
      </c>
      <c r="FX9" s="132" t="s">
        <v>336</v>
      </c>
      <c r="FY9" s="132" t="s">
        <v>337</v>
      </c>
      <c r="FZ9" s="132" t="s">
        <v>338</v>
      </c>
      <c r="GA9" s="132" t="s">
        <v>339</v>
      </c>
      <c r="GB9" s="132" t="s">
        <v>294</v>
      </c>
      <c r="GC9" s="132" t="s">
        <v>336</v>
      </c>
      <c r="GD9" s="132" t="s">
        <v>337</v>
      </c>
      <c r="GE9" s="132" t="s">
        <v>338</v>
      </c>
      <c r="GF9" s="132" t="s">
        <v>339</v>
      </c>
      <c r="GG9" s="132" t="s">
        <v>294</v>
      </c>
      <c r="GH9" s="132" t="s">
        <v>336</v>
      </c>
      <c r="GI9" s="132" t="s">
        <v>337</v>
      </c>
      <c r="GJ9" s="132" t="s">
        <v>338</v>
      </c>
      <c r="GK9" s="132" t="s">
        <v>339</v>
      </c>
      <c r="GL9" s="121"/>
      <c r="GM9" s="121"/>
      <c r="GN9" s="121"/>
      <c r="GO9" s="121"/>
      <c r="GP9" s="121"/>
      <c r="GQ9" s="121"/>
      <c r="GR9" s="129" t="s">
        <v>340</v>
      </c>
      <c r="GS9" s="129" t="s">
        <v>341</v>
      </c>
      <c r="GT9" s="129" t="s">
        <v>342</v>
      </c>
      <c r="GU9" s="124" t="s">
        <v>343</v>
      </c>
      <c r="GV9" s="124" t="s">
        <v>344</v>
      </c>
      <c r="GW9" s="124" t="s">
        <v>345</v>
      </c>
      <c r="GX9" s="133" t="s">
        <v>346</v>
      </c>
      <c r="GY9" s="133" t="s">
        <v>347</v>
      </c>
      <c r="GZ9" s="133" t="s">
        <v>348</v>
      </c>
    </row>
    <row r="10" s="134" customFormat="1">
      <c r="B10" s="134" t="s">
        <v>349</v>
      </c>
      <c r="C10" s="135" t="s">
        <v>350</v>
      </c>
      <c r="D10" s="136"/>
      <c r="E10" s="136"/>
      <c r="F10" s="137" t="e">
        <f>E10/D10</f>
        <v>#DIV/0!</v>
      </c>
      <c r="G10" s="136"/>
      <c r="H10" s="136"/>
      <c r="I10" s="137" t="e">
        <f>H10/G10</f>
        <v>#DIV/0!</v>
      </c>
      <c r="J10" s="136"/>
      <c r="K10" s="136"/>
      <c r="L10" s="137" t="e">
        <f>K10/J10</f>
        <v>#DIV/0!</v>
      </c>
      <c r="M10" s="136"/>
      <c r="N10" s="136"/>
      <c r="O10" s="137" t="e">
        <f>N10/M10</f>
        <v>#DIV/0!</v>
      </c>
      <c r="P10" s="136"/>
      <c r="Q10" s="136"/>
      <c r="R10" s="137" t="e">
        <f>Q10/P10</f>
        <v>#DIV/0!</v>
      </c>
      <c r="S10" s="134">
        <f>SUM(T10,U10,V10)</f>
        <v>0</v>
      </c>
      <c r="T10" s="134" t="s">
        <v>23</v>
      </c>
      <c r="U10" s="134" t="s">
        <v>32</v>
      </c>
      <c r="V10" s="134" t="s">
        <v>41</v>
      </c>
      <c r="W10" s="134">
        <f>SUM(X10:Z10)</f>
        <v>0</v>
      </c>
      <c r="X10" s="134" t="s">
        <v>22</v>
      </c>
      <c r="Y10" s="134" t="s">
        <v>31</v>
      </c>
      <c r="Z10" s="134" t="s">
        <v>40</v>
      </c>
      <c r="AA10" s="137" t="e">
        <f>W10/S10</f>
        <v>#DIV/0!</v>
      </c>
      <c r="AB10" s="137" t="e">
        <f>X10/T10</f>
        <v>#VALUE!</v>
      </c>
      <c r="AC10" s="137" t="e">
        <f>Y10/U10</f>
        <v>#VALUE!</v>
      </c>
      <c r="AD10" s="137" t="e">
        <f>Z10/V10</f>
        <v>#VALUE!</v>
      </c>
      <c r="AE10" s="134">
        <f>SUM(AF10,AG10,AH10)</f>
        <v>0</v>
      </c>
      <c r="AF10" s="134" t="s">
        <v>27</v>
      </c>
      <c r="AG10" s="134" t="s">
        <v>36</v>
      </c>
      <c r="AH10" s="134" t="s">
        <v>45</v>
      </c>
      <c r="AI10" s="134">
        <f>SUM(AJ10:AL10)</f>
        <v>0</v>
      </c>
      <c r="AJ10" s="134" t="s">
        <v>26</v>
      </c>
      <c r="AK10" s="134" t="s">
        <v>35</v>
      </c>
      <c r="AL10" s="134" t="s">
        <v>44</v>
      </c>
      <c r="AM10" s="137" t="e">
        <f>AI10/AE10</f>
        <v>#DIV/0!</v>
      </c>
      <c r="AN10" s="137" t="e">
        <f>AJ10/AF10</f>
        <v>#VALUE!</v>
      </c>
      <c r="AO10" s="137" t="e">
        <f>AK10/AG10</f>
        <v>#VALUE!</v>
      </c>
      <c r="AP10" s="137" t="e">
        <f>AL10/AH10</f>
        <v>#VALUE!</v>
      </c>
      <c r="AQ10" s="134">
        <f>SUM(AR10:AU10)</f>
        <v>0</v>
      </c>
      <c r="AR10" s="134" t="s">
        <v>50</v>
      </c>
      <c r="AS10" s="134" t="s">
        <v>59</v>
      </c>
      <c r="AT10" s="134" t="s">
        <v>67</v>
      </c>
      <c r="AU10" s="134" t="s">
        <v>71</v>
      </c>
      <c r="AV10" s="134">
        <f>SUM(AW10:AY10)</f>
        <v>0</v>
      </c>
      <c r="AW10" s="134" t="s">
        <v>49</v>
      </c>
      <c r="AX10" s="134" t="s">
        <v>58</v>
      </c>
      <c r="AY10" s="134" t="s">
        <v>66</v>
      </c>
      <c r="AZ10" s="134">
        <f>SUM(BA10)</f>
        <v>0</v>
      </c>
      <c r="BA10" s="134" t="s">
        <v>70</v>
      </c>
      <c r="BB10" s="137" t="e">
        <f>(AZ10+AV10)/AQ10</f>
        <v>#DIV/0!</v>
      </c>
      <c r="BC10" s="137" t="e">
        <f>AW10/AR10</f>
        <v>#VALUE!</v>
      </c>
      <c r="BD10" s="137" t="e">
        <f>AY10/AT10</f>
        <v>#VALUE!</v>
      </c>
      <c r="BE10" s="137" t="e">
        <f>BA10/AU10</f>
        <v>#VALUE!</v>
      </c>
      <c r="BF10" s="137" t="e">
        <f>AS10/AX10</f>
        <v>#VALUE!</v>
      </c>
      <c r="BG10" s="134">
        <f>SUM(BH10:BJ10)</f>
        <v>0</v>
      </c>
      <c r="BH10" s="134" t="s">
        <v>55</v>
      </c>
      <c r="BI10" s="134" t="s">
        <v>75</v>
      </c>
      <c r="BJ10" s="134" t="s">
        <v>63</v>
      </c>
      <c r="BK10" s="134">
        <f>SUM(BL10:BN10)</f>
        <v>0</v>
      </c>
      <c r="BL10" s="134" t="s">
        <v>54</v>
      </c>
      <c r="BM10" s="134" t="s">
        <v>74</v>
      </c>
      <c r="BN10" s="134" t="s">
        <v>62</v>
      </c>
      <c r="BO10" s="137" t="e">
        <f>BK10/BG10</f>
        <v>#DIV/0!</v>
      </c>
      <c r="BP10" s="137" t="e">
        <f>BL10/BH10</f>
        <v>#VALUE!</v>
      </c>
      <c r="BQ10" s="137" t="e">
        <f>BM10/BI10</f>
        <v>#VALUE!</v>
      </c>
      <c r="BR10" s="137" t="e">
        <f>BN10/BJ10</f>
        <v>#VALUE!</v>
      </c>
      <c r="BS10" s="134">
        <f>SUM(BT10:BV10)</f>
        <v>0</v>
      </c>
      <c r="BT10" s="134" t="s">
        <v>80</v>
      </c>
      <c r="BU10" s="134" t="s">
        <v>88</v>
      </c>
      <c r="BV10" s="134" t="s">
        <v>96</v>
      </c>
      <c r="BW10" s="134">
        <f>SUM(BX10:BZ10)</f>
        <v>0</v>
      </c>
      <c r="BX10" s="134" t="s">
        <v>79</v>
      </c>
      <c r="BY10" s="134" t="s">
        <v>87</v>
      </c>
      <c r="BZ10" s="134" t="s">
        <v>95</v>
      </c>
      <c r="CA10" s="137" t="e">
        <f>BW10/BS10</f>
        <v>#DIV/0!</v>
      </c>
      <c r="CB10" s="137" t="e">
        <f>BX10/BT10</f>
        <v>#VALUE!</v>
      </c>
      <c r="CC10" s="137" t="e">
        <f>BY10/BU10</f>
        <v>#VALUE!</v>
      </c>
      <c r="CD10" s="137" t="e">
        <f>BZ10/BV10</f>
        <v>#VALUE!</v>
      </c>
      <c r="CE10" s="134">
        <f>SUM(CF10:CH10)</f>
        <v>0</v>
      </c>
      <c r="CF10" s="134" t="s">
        <v>84</v>
      </c>
      <c r="CG10" s="134" t="s">
        <v>92</v>
      </c>
      <c r="CH10" s="134" t="s">
        <v>100</v>
      </c>
      <c r="CI10" s="134">
        <f>SUM(CJ10:CL10)</f>
        <v>0</v>
      </c>
      <c r="CJ10" s="134" t="s">
        <v>83</v>
      </c>
      <c r="CK10" s="134" t="s">
        <v>91</v>
      </c>
      <c r="CL10" s="134" t="s">
        <v>99</v>
      </c>
      <c r="CM10" s="137" t="e">
        <f>CI10/CE10</f>
        <v>#DIV/0!</v>
      </c>
      <c r="CN10" s="137" t="e">
        <f>CJ10/CF10</f>
        <v>#VALUE!</v>
      </c>
      <c r="CO10" s="137" t="e">
        <f>CK10/CG10</f>
        <v>#VALUE!</v>
      </c>
      <c r="CP10" s="137" t="e">
        <f>CL10/CH10</f>
        <v>#VALUE!</v>
      </c>
      <c r="CQ10" s="134">
        <f>SUM(CR10:CU10)</f>
        <v>0</v>
      </c>
      <c r="CR10" s="134" t="s">
        <v>105</v>
      </c>
      <c r="CS10" s="134" t="s">
        <v>125</v>
      </c>
      <c r="CT10" s="134" t="s">
        <v>129</v>
      </c>
      <c r="CU10" s="134" t="s">
        <v>133</v>
      </c>
      <c r="CV10" s="134">
        <f>SUM(CW10:CZ10)</f>
        <v>0</v>
      </c>
      <c r="CW10" s="134" t="s">
        <v>104</v>
      </c>
      <c r="CX10" s="134" t="s">
        <v>124</v>
      </c>
      <c r="CY10" s="134" t="s">
        <v>128</v>
      </c>
      <c r="CZ10" s="134" t="s">
        <v>132</v>
      </c>
      <c r="DA10" s="137" t="e">
        <f>CV10/CQ10</f>
        <v>#DIV/0!</v>
      </c>
      <c r="DB10" s="137" t="e">
        <f>CW10/CR10</f>
        <v>#VALUE!</v>
      </c>
      <c r="DC10" s="137" t="e">
        <f>CX10/CS10</f>
        <v>#VALUE!</v>
      </c>
      <c r="DD10" s="137" t="e">
        <f>CY10/CT10</f>
        <v>#VALUE!</v>
      </c>
      <c r="DE10" s="137" t="e">
        <f>CZ10/CU10</f>
        <v>#VALUE!</v>
      </c>
      <c r="DF10" s="134">
        <f>SUM(DG10:DH10)</f>
        <v>0</v>
      </c>
      <c r="DG10" s="134" t="s">
        <v>117</v>
      </c>
      <c r="DH10" s="134" t="s">
        <v>153</v>
      </c>
      <c r="DI10" s="134">
        <f>SUM(DJ10:DK10)</f>
        <v>0</v>
      </c>
      <c r="DJ10" s="134" t="s">
        <v>116</v>
      </c>
      <c r="DK10" s="134" t="s">
        <v>152</v>
      </c>
      <c r="DL10" s="137" t="e">
        <f>DI10/DF10</f>
        <v>#DIV/0!</v>
      </c>
      <c r="DM10" s="137" t="e">
        <f>DJ10/DG10</f>
        <v>#VALUE!</v>
      </c>
      <c r="DN10" s="137" t="e">
        <f>DK10/DH10</f>
        <v>#VALUE!</v>
      </c>
      <c r="DO10" s="134" t="s">
        <v>162</v>
      </c>
      <c r="DP10" s="134" t="s">
        <v>161</v>
      </c>
      <c r="DQ10" s="134" t="s">
        <v>166</v>
      </c>
      <c r="DR10" s="134" t="s">
        <v>165</v>
      </c>
      <c r="DS10" s="137" t="e">
        <f>DP10/DO10</f>
        <v>#VALUE!</v>
      </c>
      <c r="DT10" s="137" t="e">
        <f>DR10/DQ10</f>
        <v>#VALUE!</v>
      </c>
      <c r="DU10" s="134">
        <f>SUM(DV10:DY10)</f>
        <v>0</v>
      </c>
      <c r="DV10" s="134" t="s">
        <v>109</v>
      </c>
      <c r="DW10" s="134" t="s">
        <v>137</v>
      </c>
      <c r="DX10" s="134" t="s">
        <v>141</v>
      </c>
      <c r="DY10" s="134" t="s">
        <v>145</v>
      </c>
      <c r="DZ10" s="134">
        <f>SUM(EA10:ED10)</f>
        <v>0</v>
      </c>
      <c r="EA10" s="134" t="s">
        <v>108</v>
      </c>
      <c r="EB10" s="134" t="s">
        <v>136</v>
      </c>
      <c r="EC10" s="134" t="s">
        <v>140</v>
      </c>
      <c r="ED10" s="134" t="s">
        <v>144</v>
      </c>
      <c r="EE10" s="137" t="e">
        <f>DZ10/DU10</f>
        <v>#DIV/0!</v>
      </c>
      <c r="EF10" s="137" t="e">
        <f>EA10/DV10</f>
        <v>#VALUE!</v>
      </c>
      <c r="EG10" s="137" t="e">
        <f>EB10/DW10</f>
        <v>#VALUE!</v>
      </c>
      <c r="EH10" s="137" t="e">
        <f>EC10/DX10</f>
        <v>#VALUE!</v>
      </c>
      <c r="EI10" s="137" t="e">
        <f>ED10/DY10</f>
        <v>#VALUE!</v>
      </c>
      <c r="EJ10" s="134">
        <f>SUM(EK10:EL10)</f>
        <v>0</v>
      </c>
      <c r="EK10" s="134" t="s">
        <v>121</v>
      </c>
      <c r="EL10" s="134" t="s">
        <v>157</v>
      </c>
      <c r="EM10" s="134">
        <f>SUM(EN10:EO10)</f>
        <v>0</v>
      </c>
      <c r="EN10" s="134" t="s">
        <v>120</v>
      </c>
      <c r="EO10" s="134" t="s">
        <v>156</v>
      </c>
      <c r="EP10" s="137" t="e">
        <f>EM10/EJ10</f>
        <v>#DIV/0!</v>
      </c>
      <c r="EQ10" s="137" t="e">
        <f>EN10/EK10</f>
        <v>#VALUE!</v>
      </c>
      <c r="ER10" s="137" t="e">
        <f>EO10/EL10</f>
        <v>#VALUE!</v>
      </c>
      <c r="ES10" s="134" t="s">
        <v>170</v>
      </c>
      <c r="ET10" s="134" t="s">
        <v>169</v>
      </c>
      <c r="EU10" s="137" t="e">
        <f>ET10/ES10</f>
        <v>#VALUE!</v>
      </c>
      <c r="EV10" s="134">
        <f>SUM(EW10:EY10)</f>
        <v>0</v>
      </c>
      <c r="EW10" s="134" t="s">
        <v>113</v>
      </c>
      <c r="EX10" s="134" t="s">
        <v>149</v>
      </c>
      <c r="EY10" s="134" t="s">
        <v>174</v>
      </c>
      <c r="EZ10" s="134">
        <f>SUM(FA10:FC10)</f>
        <v>0</v>
      </c>
      <c r="FA10" s="134" t="s">
        <v>112</v>
      </c>
      <c r="FB10" s="134" t="s">
        <v>148</v>
      </c>
      <c r="FC10" s="134" t="s">
        <v>173</v>
      </c>
      <c r="FD10" s="137" t="e">
        <f>EZ10/EV10</f>
        <v>#DIV/0!</v>
      </c>
      <c r="FE10" s="137" t="e">
        <f>FA10/EW10</f>
        <v>#VALUE!</v>
      </c>
      <c r="FF10" s="137" t="e">
        <f>FB10/EX10</f>
        <v>#VALUE!</v>
      </c>
      <c r="FG10" s="137" t="e">
        <f>FC10/EY10</f>
        <v>#VALUE!</v>
      </c>
      <c r="FH10" s="134" t="s">
        <v>351</v>
      </c>
      <c r="FI10" s="134" t="s">
        <v>352</v>
      </c>
      <c r="FJ10" s="134" t="s">
        <v>353</v>
      </c>
      <c r="FK10" s="134" t="s">
        <v>354</v>
      </c>
      <c r="FL10" s="134" t="s">
        <v>355</v>
      </c>
      <c r="FM10" s="134" t="s">
        <v>356</v>
      </c>
      <c r="FN10" s="134" t="s">
        <v>357</v>
      </c>
      <c r="FO10" s="134" t="s">
        <v>358</v>
      </c>
      <c r="FP10" s="134" t="s">
        <v>359</v>
      </c>
      <c r="FQ10" s="134" t="s">
        <v>360</v>
      </c>
      <c r="FR10" s="134" t="s">
        <v>361</v>
      </c>
      <c r="FS10" s="134" t="s">
        <v>362</v>
      </c>
      <c r="FT10" s="134" t="s">
        <v>363</v>
      </c>
      <c r="FU10" s="134" t="s">
        <v>364</v>
      </c>
      <c r="FV10" s="134" t="s">
        <v>365</v>
      </c>
      <c r="FW10" s="134" t="s">
        <v>366</v>
      </c>
      <c r="FX10" s="134" t="s">
        <v>367</v>
      </c>
      <c r="FY10" s="134" t="s">
        <v>368</v>
      </c>
      <c r="FZ10" s="134" t="s">
        <v>369</v>
      </c>
      <c r="GA10" s="134" t="s">
        <v>370</v>
      </c>
      <c r="GB10" s="134" t="s">
        <v>371</v>
      </c>
      <c r="GC10" s="134" t="s">
        <v>372</v>
      </c>
      <c r="GD10" s="134" t="s">
        <v>373</v>
      </c>
      <c r="GE10" s="134" t="s">
        <v>374</v>
      </c>
      <c r="GF10" s="134" t="s">
        <v>375</v>
      </c>
      <c r="GG10" s="134" t="s">
        <v>376</v>
      </c>
      <c r="GH10" s="134" t="s">
        <v>377</v>
      </c>
      <c r="GI10" s="134" t="s">
        <v>378</v>
      </c>
      <c r="GJ10" s="134" t="s">
        <v>379</v>
      </c>
      <c r="GK10" s="134" t="s">
        <v>380</v>
      </c>
      <c r="GL10" s="134" t="s">
        <v>381</v>
      </c>
      <c r="GM10" s="134" t="s">
        <v>382</v>
      </c>
      <c r="GN10" s="134" t="s">
        <v>383</v>
      </c>
      <c r="GO10" s="134" t="s">
        <v>384</v>
      </c>
      <c r="GP10" s="134" t="s">
        <v>385</v>
      </c>
      <c r="GQ10" s="134" t="s">
        <v>386</v>
      </c>
      <c r="GR10" s="134" t="s">
        <v>180</v>
      </c>
      <c r="GS10" s="134" t="s">
        <v>179</v>
      </c>
      <c r="GT10" s="137" t="e">
        <f>GS10/GR10</f>
        <v>#VALUE!</v>
      </c>
      <c r="GU10" s="134" t="s">
        <v>184</v>
      </c>
      <c r="GV10" s="134" t="s">
        <v>183</v>
      </c>
      <c r="GW10" s="137" t="e">
        <f>GV10/GU10</f>
        <v>#VALUE!</v>
      </c>
      <c r="GX10" s="134" t="s">
        <v>188</v>
      </c>
      <c r="GY10" s="134" t="s">
        <v>187</v>
      </c>
      <c r="GZ10" s="137" t="e">
        <f>GY10/GX10</f>
        <v>#VALUE!</v>
      </c>
    </row>
  </sheetData>
  <mergeCells count="100">
    <mergeCell ref="A1:AP1"/>
    <mergeCell ref="A3:A4"/>
    <mergeCell ref="B3:AP4"/>
    <mergeCell ref="A5:AP5"/>
    <mergeCell ref="D6:Q6"/>
    <mergeCell ref="S6:AP6"/>
    <mergeCell ref="AQ6:BR6"/>
    <mergeCell ref="BS6:CP6"/>
    <mergeCell ref="D7:F7"/>
    <mergeCell ref="G7:I7"/>
    <mergeCell ref="J7:L7"/>
    <mergeCell ref="M7:O7"/>
    <mergeCell ref="P7:R7"/>
    <mergeCell ref="S7:AD7"/>
    <mergeCell ref="AE7:AP7"/>
    <mergeCell ref="AQ7:BF7"/>
    <mergeCell ref="BG7:BR7"/>
    <mergeCell ref="BS7:CD7"/>
    <mergeCell ref="CE7:CP7"/>
    <mergeCell ref="CQ7:DE7"/>
    <mergeCell ref="DF7:DN7"/>
    <mergeCell ref="DO7:DT7"/>
    <mergeCell ref="DU7:EI7"/>
    <mergeCell ref="EJ7:ER7"/>
    <mergeCell ref="ES7:EU7"/>
    <mergeCell ref="EV7:FG7"/>
    <mergeCell ref="FH7:FQ7"/>
    <mergeCell ref="FR7:GA7"/>
    <mergeCell ref="GB7:GK7"/>
    <mergeCell ref="GL7:GM7"/>
    <mergeCell ref="GN7:GO7"/>
    <mergeCell ref="GP7:GQ7"/>
    <mergeCell ref="GR7:GT7"/>
    <mergeCell ref="GU7:GW7"/>
    <mergeCell ref="GX7:GZ7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  <mergeCell ref="R8:R9"/>
    <mergeCell ref="S8:V8"/>
    <mergeCell ref="W8:Z8"/>
    <mergeCell ref="AA8:AD8"/>
    <mergeCell ref="AE8:AH8"/>
    <mergeCell ref="AI8:AL8"/>
    <mergeCell ref="AM8:AP8"/>
    <mergeCell ref="AQ8:AU8"/>
    <mergeCell ref="AV8:AY8"/>
    <mergeCell ref="AZ8:BA8"/>
    <mergeCell ref="BB8:BF8"/>
    <mergeCell ref="BG8:BJ8"/>
    <mergeCell ref="BK8:BN8"/>
    <mergeCell ref="BO8:BR8"/>
    <mergeCell ref="BS8:BV8"/>
    <mergeCell ref="BW8:BZ8"/>
    <mergeCell ref="CA8:CD8"/>
    <mergeCell ref="CE8:CH8"/>
    <mergeCell ref="CI8:CL8"/>
    <mergeCell ref="CM8:CP8"/>
    <mergeCell ref="CQ8:CU8"/>
    <mergeCell ref="CV8:CZ8"/>
    <mergeCell ref="DA8:DE8"/>
    <mergeCell ref="DF8:DH8"/>
    <mergeCell ref="DI8:DK8"/>
    <mergeCell ref="DL8:DN8"/>
    <mergeCell ref="DS8:DT8"/>
    <mergeCell ref="DU8:DY8"/>
    <mergeCell ref="DZ8:ED8"/>
    <mergeCell ref="EE8:EI8"/>
    <mergeCell ref="EJ8:EL8"/>
    <mergeCell ref="EM8:EO8"/>
    <mergeCell ref="EP8:ER8"/>
    <mergeCell ref="EV8:EY8"/>
    <mergeCell ref="EZ8:FC8"/>
    <mergeCell ref="FD8:FG8"/>
    <mergeCell ref="FH8:FL8"/>
    <mergeCell ref="FM8:FQ8"/>
    <mergeCell ref="FR8:FV8"/>
    <mergeCell ref="FW8:GA8"/>
    <mergeCell ref="GB8:GF8"/>
    <mergeCell ref="GG8:GK8"/>
    <mergeCell ref="GL8:GL9"/>
    <mergeCell ref="GM8:GM9"/>
    <mergeCell ref="GN8:GN9"/>
    <mergeCell ref="GO8:GO9"/>
    <mergeCell ref="GP8:GP9"/>
    <mergeCell ref="GQ8:GQ9"/>
  </mergeCells>
  <printOptions headings="0" gridLines="0"/>
  <pageMargins left="0.69999999999999996" right="0.69999999999999996" top="0.75" bottom="0.75" header="0.51180599999999998" footer="0.51180599999999998"/>
  <pageSetup paperSize="9" scale="9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50" operator="between" stopIfTrue="1" id="{004E001B-00F9-4818-8DAD-004700CB00F9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R10</xm:sqref>
        </x14:conditionalFormatting>
        <x14:conditionalFormatting xmlns:xm="http://schemas.microsoft.com/office/excel/2006/main">
          <x14:cfRule type="cellIs" priority="149" operator="greaterThan" stopIfTrue="1" id="{00CF0062-0017-462C-BD30-0003005A004D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R10</xm:sqref>
        </x14:conditionalFormatting>
        <x14:conditionalFormatting xmlns:xm="http://schemas.microsoft.com/office/excel/2006/main">
          <x14:cfRule type="cellIs" priority="148" operator="lessThan" stopIfTrue="1" id="{00800035-003C-4FFA-8424-009300A700AB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R10</xm:sqref>
        </x14:conditionalFormatting>
        <x14:conditionalFormatting xmlns:xm="http://schemas.microsoft.com/office/excel/2006/main">
          <x14:cfRule type="cellIs" priority="147" operator="between" stopIfTrue="1" id="{00E800BB-001D-44EF-B116-00D200B900E4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O10</xm:sqref>
        </x14:conditionalFormatting>
        <x14:conditionalFormatting xmlns:xm="http://schemas.microsoft.com/office/excel/2006/main">
          <x14:cfRule type="cellIs" priority="146" operator="greaterThan" stopIfTrue="1" id="{0049004F-00B3-45FC-AD26-0097000300E8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O10</xm:sqref>
        </x14:conditionalFormatting>
        <x14:conditionalFormatting xmlns:xm="http://schemas.microsoft.com/office/excel/2006/main">
          <x14:cfRule type="cellIs" priority="145" operator="lessThan" stopIfTrue="1" id="{00160008-0050-4B6A-B1F6-00ED0053000D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O10</xm:sqref>
        </x14:conditionalFormatting>
        <x14:conditionalFormatting xmlns:xm="http://schemas.microsoft.com/office/excel/2006/main">
          <x14:cfRule type="cellIs" priority="144" operator="between" stopIfTrue="1" id="{00BC0072-0090-40D8-B4A3-005A009C00F7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L10</xm:sqref>
        </x14:conditionalFormatting>
        <x14:conditionalFormatting xmlns:xm="http://schemas.microsoft.com/office/excel/2006/main">
          <x14:cfRule type="cellIs" priority="143" operator="greaterThan" stopIfTrue="1" id="{004A0021-0012-4662-BBBE-005600450049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L10</xm:sqref>
        </x14:conditionalFormatting>
        <x14:conditionalFormatting xmlns:xm="http://schemas.microsoft.com/office/excel/2006/main">
          <x14:cfRule type="cellIs" priority="142" operator="lessThan" stopIfTrue="1" id="{0079005A-009B-426C-8DEE-004B00B90015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L10</xm:sqref>
        </x14:conditionalFormatting>
        <x14:conditionalFormatting xmlns:xm="http://schemas.microsoft.com/office/excel/2006/main">
          <x14:cfRule type="cellIs" priority="141" operator="between" stopIfTrue="1" id="{008F006E-00BB-4098-BE0B-00B3004800EE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I10</xm:sqref>
        </x14:conditionalFormatting>
        <x14:conditionalFormatting xmlns:xm="http://schemas.microsoft.com/office/excel/2006/main">
          <x14:cfRule type="cellIs" priority="140" operator="greaterThan" stopIfTrue="1" id="{00A200EC-00F4-4C59-9FEB-008100C90057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I10</xm:sqref>
        </x14:conditionalFormatting>
        <x14:conditionalFormatting xmlns:xm="http://schemas.microsoft.com/office/excel/2006/main">
          <x14:cfRule type="cellIs" priority="139" operator="lessThan" stopIfTrue="1" id="{006900E5-00FD-4B54-9656-00DB00420039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I10</xm:sqref>
        </x14:conditionalFormatting>
        <x14:conditionalFormatting xmlns:xm="http://schemas.microsoft.com/office/excel/2006/main">
          <x14:cfRule type="cellIs" priority="138" operator="between" stopIfTrue="1" id="{00BA009B-00D5-4ACC-9249-007A003100B6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F10</xm:sqref>
        </x14:conditionalFormatting>
        <x14:conditionalFormatting xmlns:xm="http://schemas.microsoft.com/office/excel/2006/main">
          <x14:cfRule type="cellIs" priority="137" operator="greaterThan" stopIfTrue="1" id="{00610044-0081-480A-9291-0012004E001D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F10</xm:sqref>
        </x14:conditionalFormatting>
        <x14:conditionalFormatting xmlns:xm="http://schemas.microsoft.com/office/excel/2006/main">
          <x14:cfRule type="cellIs" priority="136" operator="lessThan" stopIfTrue="1" id="{00F30045-007D-41BA-A79A-009100C6004A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F10</xm:sqref>
        </x14:conditionalFormatting>
        <x14:conditionalFormatting xmlns:xm="http://schemas.microsoft.com/office/excel/2006/main">
          <x14:cfRule type="cellIs" priority="135" operator="between" stopIfTrue="1" id="{00D4007D-0073-411E-8056-008E002100BF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GZ10</xm:sqref>
        </x14:conditionalFormatting>
        <x14:conditionalFormatting xmlns:xm="http://schemas.microsoft.com/office/excel/2006/main">
          <x14:cfRule type="cellIs" priority="134" operator="greaterThan" stopIfTrue="1" id="{00EA002A-0091-4ECD-A2A1-00F600F800A4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GZ10</xm:sqref>
        </x14:conditionalFormatting>
        <x14:conditionalFormatting xmlns:xm="http://schemas.microsoft.com/office/excel/2006/main">
          <x14:cfRule type="cellIs" priority="133" operator="lessThan" stopIfTrue="1" id="{0008004B-00E3-4CBE-AC43-009F003D00E0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GZ10</xm:sqref>
        </x14:conditionalFormatting>
        <x14:conditionalFormatting xmlns:xm="http://schemas.microsoft.com/office/excel/2006/main">
          <x14:cfRule type="cellIs" priority="132" operator="between" stopIfTrue="1" id="{00190056-00F0-4E59-A8F5-00AB00DC00A9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GW10</xm:sqref>
        </x14:conditionalFormatting>
        <x14:conditionalFormatting xmlns:xm="http://schemas.microsoft.com/office/excel/2006/main">
          <x14:cfRule type="cellIs" priority="131" operator="greaterThan" stopIfTrue="1" id="{00FC0003-00AA-4358-90B0-002D00E40011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GW10</xm:sqref>
        </x14:conditionalFormatting>
        <x14:conditionalFormatting xmlns:xm="http://schemas.microsoft.com/office/excel/2006/main">
          <x14:cfRule type="cellIs" priority="130" operator="lessThan" stopIfTrue="1" id="{006B0059-0097-458B-8F61-006D00F900A2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GW10</xm:sqref>
        </x14:conditionalFormatting>
        <x14:conditionalFormatting xmlns:xm="http://schemas.microsoft.com/office/excel/2006/main">
          <x14:cfRule type="cellIs" priority="129" operator="between" stopIfTrue="1" id="{0085009A-00A0-4ADC-A4ED-005500F800D4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GT10</xm:sqref>
        </x14:conditionalFormatting>
        <x14:conditionalFormatting xmlns:xm="http://schemas.microsoft.com/office/excel/2006/main">
          <x14:cfRule type="cellIs" priority="128" operator="greaterThan" stopIfTrue="1" id="{004700EF-003F-4736-A930-00E90045007D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GT10</xm:sqref>
        </x14:conditionalFormatting>
        <x14:conditionalFormatting xmlns:xm="http://schemas.microsoft.com/office/excel/2006/main">
          <x14:cfRule type="cellIs" priority="127" operator="lessThan" stopIfTrue="1" id="{00690078-007A-4CC7-AB9D-0077001C0024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GT10</xm:sqref>
        </x14:conditionalFormatting>
        <x14:conditionalFormatting xmlns:xm="http://schemas.microsoft.com/office/excel/2006/main">
          <x14:cfRule type="cellIs" priority="126" operator="between" stopIfTrue="1" id="{0051006A-0032-467D-9D1A-00D900E50074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FF10</xm:sqref>
        </x14:conditionalFormatting>
        <x14:conditionalFormatting xmlns:xm="http://schemas.microsoft.com/office/excel/2006/main">
          <x14:cfRule type="cellIs" priority="125" operator="greaterThan" stopIfTrue="1" id="{00DC008C-007E-4C5F-943E-00E400BF002B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FF10</xm:sqref>
        </x14:conditionalFormatting>
        <x14:conditionalFormatting xmlns:xm="http://schemas.microsoft.com/office/excel/2006/main">
          <x14:cfRule type="cellIs" priority="124" operator="lessThan" stopIfTrue="1" id="{00D90041-00A2-4DB5-863D-00B3007500C4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FF10</xm:sqref>
        </x14:conditionalFormatting>
        <x14:conditionalFormatting xmlns:xm="http://schemas.microsoft.com/office/excel/2006/main">
          <x14:cfRule type="cellIs" priority="123" operator="between" stopIfTrue="1" id="{00A700EF-00CD-4D33-957C-005500B800BF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EU10</xm:sqref>
        </x14:conditionalFormatting>
        <x14:conditionalFormatting xmlns:xm="http://schemas.microsoft.com/office/excel/2006/main">
          <x14:cfRule type="cellIs" priority="122" operator="greaterThan" stopIfTrue="1" id="{00260081-0010-45FB-B596-00A600C800B3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EU10</xm:sqref>
        </x14:conditionalFormatting>
        <x14:conditionalFormatting xmlns:xm="http://schemas.microsoft.com/office/excel/2006/main">
          <x14:cfRule type="cellIs" priority="121" operator="lessThan" stopIfTrue="1" id="{00A8000B-00B9-41E4-B72F-002D006500CF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EU10</xm:sqref>
        </x14:conditionalFormatting>
        <x14:conditionalFormatting xmlns:xm="http://schemas.microsoft.com/office/excel/2006/main">
          <x14:cfRule type="cellIs" priority="120" operator="between" stopIfTrue="1" id="{001F00BD-00E3-4260-84AD-00A200BE002F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FE10</xm:sqref>
        </x14:conditionalFormatting>
        <x14:conditionalFormatting xmlns:xm="http://schemas.microsoft.com/office/excel/2006/main">
          <x14:cfRule type="cellIs" priority="119" operator="greaterThan" stopIfTrue="1" id="{00920076-0095-4BDF-A56E-00A50012009C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FE10</xm:sqref>
        </x14:conditionalFormatting>
        <x14:conditionalFormatting xmlns:xm="http://schemas.microsoft.com/office/excel/2006/main">
          <x14:cfRule type="cellIs" priority="118" operator="lessThan" stopIfTrue="1" id="{00FB007E-0044-4E2C-8098-00C2001C005D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FE10</xm:sqref>
        </x14:conditionalFormatting>
        <x14:conditionalFormatting xmlns:xm="http://schemas.microsoft.com/office/excel/2006/main">
          <x14:cfRule type="cellIs" priority="117" operator="between" stopIfTrue="1" id="{00940035-0034-4C65-85D4-002900AB00A9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FD10</xm:sqref>
        </x14:conditionalFormatting>
        <x14:conditionalFormatting xmlns:xm="http://schemas.microsoft.com/office/excel/2006/main">
          <x14:cfRule type="cellIs" priority="116" operator="greaterThan" stopIfTrue="1" id="{00570072-0035-4ABB-AECD-007800D700F2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FD10</xm:sqref>
        </x14:conditionalFormatting>
        <x14:conditionalFormatting xmlns:xm="http://schemas.microsoft.com/office/excel/2006/main">
          <x14:cfRule type="cellIs" priority="115" operator="lessThan" stopIfTrue="1" id="{000A00B9-009C-44AD-BB36-002600180047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FD10</xm:sqref>
        </x14:conditionalFormatting>
        <x14:conditionalFormatting xmlns:xm="http://schemas.microsoft.com/office/excel/2006/main">
          <x14:cfRule type="cellIs" priority="114" operator="between" stopIfTrue="1" id="{006900DF-00E1-4CBF-8DDF-0063007B00B8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FG10</xm:sqref>
        </x14:conditionalFormatting>
        <x14:conditionalFormatting xmlns:xm="http://schemas.microsoft.com/office/excel/2006/main">
          <x14:cfRule type="cellIs" priority="113" operator="greaterThan" stopIfTrue="1" id="{002F0086-002C-4C3D-8644-00F60008008D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FG10</xm:sqref>
        </x14:conditionalFormatting>
        <x14:conditionalFormatting xmlns:xm="http://schemas.microsoft.com/office/excel/2006/main">
          <x14:cfRule type="cellIs" priority="112" operator="lessThan" stopIfTrue="1" id="{007A0015-00F5-4E33-BFE1-008200FE0003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FG10</xm:sqref>
        </x14:conditionalFormatting>
        <x14:conditionalFormatting xmlns:xm="http://schemas.microsoft.com/office/excel/2006/main">
          <x14:cfRule type="cellIs" priority="111" operator="between" stopIfTrue="1" id="{008F00C4-0059-4DD7-96EB-00A0003B000D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DL10</xm:sqref>
        </x14:conditionalFormatting>
        <x14:conditionalFormatting xmlns:xm="http://schemas.microsoft.com/office/excel/2006/main">
          <x14:cfRule type="cellIs" priority="110" operator="greaterThan" stopIfTrue="1" id="{009600FD-0052-4A09-B327-0073002700D5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DL10</xm:sqref>
        </x14:conditionalFormatting>
        <x14:conditionalFormatting xmlns:xm="http://schemas.microsoft.com/office/excel/2006/main">
          <x14:cfRule type="cellIs" priority="109" operator="lessThan" stopIfTrue="1" id="{002300C7-000E-4420-AFE8-008800F4005B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DL10</xm:sqref>
        </x14:conditionalFormatting>
        <x14:conditionalFormatting xmlns:xm="http://schemas.microsoft.com/office/excel/2006/main">
          <x14:cfRule type="cellIs" priority="108" operator="between" stopIfTrue="1" id="{004C00B9-00F7-463F-97D6-00E2004A000C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EP10</xm:sqref>
        </x14:conditionalFormatting>
        <x14:conditionalFormatting xmlns:xm="http://schemas.microsoft.com/office/excel/2006/main">
          <x14:cfRule type="cellIs" priority="107" operator="greaterThan" stopIfTrue="1" id="{0088009A-00CA-48B3-BB0A-000600590033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EP10</xm:sqref>
        </x14:conditionalFormatting>
        <x14:conditionalFormatting xmlns:xm="http://schemas.microsoft.com/office/excel/2006/main">
          <x14:cfRule type="cellIs" priority="106" operator="lessThan" stopIfTrue="1" id="{00BB0091-001A-4A60-8685-001C000D00F2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EP10</xm:sqref>
        </x14:conditionalFormatting>
        <x14:conditionalFormatting xmlns:xm="http://schemas.microsoft.com/office/excel/2006/main">
          <x14:cfRule type="cellIs" priority="105" operator="between" stopIfTrue="1" id="{00330051-001A-4127-8853-00530019000E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EF10:EG10</xm:sqref>
        </x14:conditionalFormatting>
        <x14:conditionalFormatting xmlns:xm="http://schemas.microsoft.com/office/excel/2006/main">
          <x14:cfRule type="cellIs" priority="104" operator="greaterThan" stopIfTrue="1" id="{005E00EF-002B-4C2B-9FDD-007200330064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EF10:EG10</xm:sqref>
        </x14:conditionalFormatting>
        <x14:conditionalFormatting xmlns:xm="http://schemas.microsoft.com/office/excel/2006/main">
          <x14:cfRule type="cellIs" priority="103" operator="lessThan" stopIfTrue="1" id="{00B200BF-0002-4AC0-9604-006800F50084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EF10:EG10</xm:sqref>
        </x14:conditionalFormatting>
        <x14:conditionalFormatting xmlns:xm="http://schemas.microsoft.com/office/excel/2006/main">
          <x14:cfRule type="cellIs" priority="102" operator="between" stopIfTrue="1" id="{0004002B-003E-4DF6-A86F-00AD00DC0010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DM10:DN10</xm:sqref>
        </x14:conditionalFormatting>
        <x14:conditionalFormatting xmlns:xm="http://schemas.microsoft.com/office/excel/2006/main">
          <x14:cfRule type="cellIs" priority="101" operator="greaterThan" stopIfTrue="1" id="{00FD00B1-0083-4B98-85D2-0032007E0057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DM10:DN10</xm:sqref>
        </x14:conditionalFormatting>
        <x14:conditionalFormatting xmlns:xm="http://schemas.microsoft.com/office/excel/2006/main">
          <x14:cfRule type="cellIs" priority="100" operator="lessThan" stopIfTrue="1" id="{00D20040-0090-444E-A558-00A0002300B7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DM10:DN10</xm:sqref>
        </x14:conditionalFormatting>
        <x14:conditionalFormatting xmlns:xm="http://schemas.microsoft.com/office/excel/2006/main">
          <x14:cfRule type="cellIs" priority="99" operator="between" stopIfTrue="1" id="{00BB00F7-00C9-4EAB-B149-000A00A80085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EH10</xm:sqref>
        </x14:conditionalFormatting>
        <x14:conditionalFormatting xmlns:xm="http://schemas.microsoft.com/office/excel/2006/main">
          <x14:cfRule type="cellIs" priority="98" operator="greaterThan" stopIfTrue="1" id="{0039009F-0056-47E2-A170-002B00A400A5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EH10</xm:sqref>
        </x14:conditionalFormatting>
        <x14:conditionalFormatting xmlns:xm="http://schemas.microsoft.com/office/excel/2006/main">
          <x14:cfRule type="cellIs" priority="97" operator="lessThan" stopIfTrue="1" id="{000C0069-0068-4E55-9B58-00B700D100D4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EH10</xm:sqref>
        </x14:conditionalFormatting>
        <x14:conditionalFormatting xmlns:xm="http://schemas.microsoft.com/office/excel/2006/main">
          <x14:cfRule type="cellIs" priority="96" operator="between" stopIfTrue="1" id="{001F00AC-002E-409A-82BB-00EE000A008B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EQ10:ER10</xm:sqref>
        </x14:conditionalFormatting>
        <x14:conditionalFormatting xmlns:xm="http://schemas.microsoft.com/office/excel/2006/main">
          <x14:cfRule type="cellIs" priority="95" operator="greaterThan" stopIfTrue="1" id="{0025003C-005C-477F-89D3-006500B600D6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EQ10:ER10</xm:sqref>
        </x14:conditionalFormatting>
        <x14:conditionalFormatting xmlns:xm="http://schemas.microsoft.com/office/excel/2006/main">
          <x14:cfRule type="cellIs" priority="94" operator="lessThan" stopIfTrue="1" id="{0091001D-0060-4CBD-B5AB-00C000670001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EQ10:ER10</xm:sqref>
        </x14:conditionalFormatting>
        <x14:conditionalFormatting xmlns:xm="http://schemas.microsoft.com/office/excel/2006/main">
          <x14:cfRule type="cellIs" priority="93" operator="between" stopIfTrue="1" id="{00C80092-0067-463D-9A6D-00FE00D40031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DB10:DC10</xm:sqref>
        </x14:conditionalFormatting>
        <x14:conditionalFormatting xmlns:xm="http://schemas.microsoft.com/office/excel/2006/main">
          <x14:cfRule type="cellIs" priority="92" operator="greaterThan" stopIfTrue="1" id="{0085002B-004E-4EAE-BB35-00A200800071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DB10:DC10</xm:sqref>
        </x14:conditionalFormatting>
        <x14:conditionalFormatting xmlns:xm="http://schemas.microsoft.com/office/excel/2006/main">
          <x14:cfRule type="cellIs" priority="91" operator="lessThan" stopIfTrue="1" id="{00ED00A8-0043-41EC-BBC5-000600900004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DB10:DC10</xm:sqref>
        </x14:conditionalFormatting>
        <x14:conditionalFormatting xmlns:xm="http://schemas.microsoft.com/office/excel/2006/main">
          <x14:cfRule type="cellIs" priority="90" operator="between" stopIfTrue="1" id="{00FA00F9-00EE-43C9-B8E5-00D1006900AA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DE10</xm:sqref>
        </x14:conditionalFormatting>
        <x14:conditionalFormatting xmlns:xm="http://schemas.microsoft.com/office/excel/2006/main">
          <x14:cfRule type="cellIs" priority="89" operator="greaterThan" stopIfTrue="1" id="{00D000C8-0013-465F-A493-008100F700C2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DE10</xm:sqref>
        </x14:conditionalFormatting>
        <x14:conditionalFormatting xmlns:xm="http://schemas.microsoft.com/office/excel/2006/main">
          <x14:cfRule type="cellIs" priority="88" operator="lessThan" stopIfTrue="1" id="{00BC00C7-0007-40B8-8BC5-00DC006A0094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DE10</xm:sqref>
        </x14:conditionalFormatting>
        <x14:conditionalFormatting xmlns:xm="http://schemas.microsoft.com/office/excel/2006/main">
          <x14:cfRule type="cellIs" priority="87" operator="between" stopIfTrue="1" id="{00BB0071-00E8-4511-938E-003F00CE0097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DD10</xm:sqref>
        </x14:conditionalFormatting>
        <x14:conditionalFormatting xmlns:xm="http://schemas.microsoft.com/office/excel/2006/main">
          <x14:cfRule type="cellIs" priority="86" operator="greaterThan" stopIfTrue="1" id="{00F20014-001D-4730-8072-002300420051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DD10</xm:sqref>
        </x14:conditionalFormatting>
        <x14:conditionalFormatting xmlns:xm="http://schemas.microsoft.com/office/excel/2006/main">
          <x14:cfRule type="cellIs" priority="85" operator="lessThan" stopIfTrue="1" id="{003D0044-00BA-41A9-A7C5-00F200950014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DD10</xm:sqref>
        </x14:conditionalFormatting>
        <x14:conditionalFormatting xmlns:xm="http://schemas.microsoft.com/office/excel/2006/main">
          <x14:cfRule type="cellIs" priority="84" operator="between" stopIfTrue="1" id="{00BE0098-0047-4B27-B5C4-007F00200024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EE10</xm:sqref>
        </x14:conditionalFormatting>
        <x14:conditionalFormatting xmlns:xm="http://schemas.microsoft.com/office/excel/2006/main">
          <x14:cfRule type="cellIs" priority="83" operator="greaterThan" stopIfTrue="1" id="{001000E1-00B2-43BF-8522-004100D70015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EE10</xm:sqref>
        </x14:conditionalFormatting>
        <x14:conditionalFormatting xmlns:xm="http://schemas.microsoft.com/office/excel/2006/main">
          <x14:cfRule type="cellIs" priority="82" operator="lessThan" stopIfTrue="1" id="{00360017-003F-4022-9882-002A000500F4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EE10</xm:sqref>
        </x14:conditionalFormatting>
        <x14:conditionalFormatting xmlns:xm="http://schemas.microsoft.com/office/excel/2006/main">
          <x14:cfRule type="cellIs" priority="81" operator="between" stopIfTrue="1" id="{00E700BA-00EE-47C3-84AE-00AA000900D4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EI10</xm:sqref>
        </x14:conditionalFormatting>
        <x14:conditionalFormatting xmlns:xm="http://schemas.microsoft.com/office/excel/2006/main">
          <x14:cfRule type="cellIs" priority="80" operator="greaterThan" stopIfTrue="1" id="{009600F3-005B-4A81-B4F7-00C3003A000E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EI10</xm:sqref>
        </x14:conditionalFormatting>
        <x14:conditionalFormatting xmlns:xm="http://schemas.microsoft.com/office/excel/2006/main">
          <x14:cfRule type="cellIs" priority="79" operator="lessThan" stopIfTrue="1" id="{00DB0002-009D-41E7-BDD6-00BC00340032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EI10</xm:sqref>
        </x14:conditionalFormatting>
        <x14:conditionalFormatting xmlns:xm="http://schemas.microsoft.com/office/excel/2006/main">
          <x14:cfRule type="cellIs" priority="78" operator="between" stopIfTrue="1" id="{004000FB-0017-4A6C-8EDF-0000002D00A2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DA10</xm:sqref>
        </x14:conditionalFormatting>
        <x14:conditionalFormatting xmlns:xm="http://schemas.microsoft.com/office/excel/2006/main">
          <x14:cfRule type="cellIs" priority="77" operator="greaterThan" stopIfTrue="1" id="{00A100CA-0078-4E93-91E4-00BE00A50020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DA10</xm:sqref>
        </x14:conditionalFormatting>
        <x14:conditionalFormatting xmlns:xm="http://schemas.microsoft.com/office/excel/2006/main">
          <x14:cfRule type="cellIs" priority="76" operator="lessThan" stopIfTrue="1" id="{001A00C9-00C9-45E8-837D-00D6008D00B2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DA10</xm:sqref>
        </x14:conditionalFormatting>
        <x14:conditionalFormatting xmlns:xm="http://schemas.microsoft.com/office/excel/2006/main">
          <x14:cfRule type="cellIs" priority="75" operator="between" stopIfTrue="1" id="{00C500C0-000F-4823-9886-000C008500FD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DS10:DT10</xm:sqref>
        </x14:conditionalFormatting>
        <x14:conditionalFormatting xmlns:xm="http://schemas.microsoft.com/office/excel/2006/main">
          <x14:cfRule type="cellIs" priority="74" operator="greaterThan" stopIfTrue="1" id="{00F700E8-0085-47D7-964E-008A00C0003C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DS10:DT10</xm:sqref>
        </x14:conditionalFormatting>
        <x14:conditionalFormatting xmlns:xm="http://schemas.microsoft.com/office/excel/2006/main">
          <x14:cfRule type="cellIs" priority="73" operator="lessThan" stopIfTrue="1" id="{00D1005E-00A4-411F-ABB9-00DA00A6002A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DS10:DT10</xm:sqref>
        </x14:conditionalFormatting>
        <x14:conditionalFormatting xmlns:xm="http://schemas.microsoft.com/office/excel/2006/main">
          <x14:cfRule type="cellIs" priority="72" operator="between" stopIfTrue="1" id="{00FA0033-00CE-43FD-99E3-000500340031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CM10</xm:sqref>
        </x14:conditionalFormatting>
        <x14:conditionalFormatting xmlns:xm="http://schemas.microsoft.com/office/excel/2006/main">
          <x14:cfRule type="cellIs" priority="71" operator="greaterThan" stopIfTrue="1" id="{008B003C-009F-4A4F-8FFC-00DF00400054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CM10</xm:sqref>
        </x14:conditionalFormatting>
        <x14:conditionalFormatting xmlns:xm="http://schemas.microsoft.com/office/excel/2006/main">
          <x14:cfRule type="cellIs" priority="70" operator="lessThan" stopIfTrue="1" id="{0075002D-001B-404B-843A-003300C6005F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CM10</xm:sqref>
        </x14:conditionalFormatting>
        <x14:conditionalFormatting xmlns:xm="http://schemas.microsoft.com/office/excel/2006/main">
          <x14:cfRule type="cellIs" priority="69" operator="between" stopIfTrue="1" id="{00DC00B2-0090-4FAB-B88B-0032000700C2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CP10</xm:sqref>
        </x14:conditionalFormatting>
        <x14:conditionalFormatting xmlns:xm="http://schemas.microsoft.com/office/excel/2006/main">
          <x14:cfRule type="cellIs" priority="68" operator="greaterThan" stopIfTrue="1" id="{00DA00BC-0028-4B86-8D06-00F500B700C4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CP10</xm:sqref>
        </x14:conditionalFormatting>
        <x14:conditionalFormatting xmlns:xm="http://schemas.microsoft.com/office/excel/2006/main">
          <x14:cfRule type="cellIs" priority="67" operator="lessThan" stopIfTrue="1" id="{00990042-008D-483A-AF47-0051009B0068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CP10</xm:sqref>
        </x14:conditionalFormatting>
        <x14:conditionalFormatting xmlns:xm="http://schemas.microsoft.com/office/excel/2006/main">
          <x14:cfRule type="cellIs" priority="66" operator="between" stopIfTrue="1" id="{00530015-00FC-4391-B7F2-00CF00750054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CO10</xm:sqref>
        </x14:conditionalFormatting>
        <x14:conditionalFormatting xmlns:xm="http://schemas.microsoft.com/office/excel/2006/main">
          <x14:cfRule type="cellIs" priority="65" operator="greaterThan" stopIfTrue="1" id="{009C008A-00E6-49D8-9F1A-003400470003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CO10</xm:sqref>
        </x14:conditionalFormatting>
        <x14:conditionalFormatting xmlns:xm="http://schemas.microsoft.com/office/excel/2006/main">
          <x14:cfRule type="cellIs" priority="64" operator="lessThan" stopIfTrue="1" id="{001000FE-001A-48A7-AD0E-005E007F009E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CO10</xm:sqref>
        </x14:conditionalFormatting>
        <x14:conditionalFormatting xmlns:xm="http://schemas.microsoft.com/office/excel/2006/main">
          <x14:cfRule type="cellIs" priority="63" operator="between" stopIfTrue="1" id="{00300088-000A-43DC-9A81-00C7004F00B5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CN10</xm:sqref>
        </x14:conditionalFormatting>
        <x14:conditionalFormatting xmlns:xm="http://schemas.microsoft.com/office/excel/2006/main">
          <x14:cfRule type="cellIs" priority="62" operator="greaterThan" stopIfTrue="1" id="{00560063-00E5-4F53-AF90-00D00057007F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CN10</xm:sqref>
        </x14:conditionalFormatting>
        <x14:conditionalFormatting xmlns:xm="http://schemas.microsoft.com/office/excel/2006/main">
          <x14:cfRule type="cellIs" priority="61" operator="lessThan" stopIfTrue="1" id="{001C00A1-008E-4B7E-BFC9-00040097002C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CN10</xm:sqref>
        </x14:conditionalFormatting>
        <x14:conditionalFormatting xmlns:xm="http://schemas.microsoft.com/office/excel/2006/main">
          <x14:cfRule type="cellIs" priority="60" operator="between" stopIfTrue="1" id="{00CE00C4-003E-4E19-A164-004000FF000D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CA10</xm:sqref>
        </x14:conditionalFormatting>
        <x14:conditionalFormatting xmlns:xm="http://schemas.microsoft.com/office/excel/2006/main">
          <x14:cfRule type="cellIs" priority="59" operator="greaterThan" stopIfTrue="1" id="{0015009A-0045-4096-AE97-00BD008C008D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CA10</xm:sqref>
        </x14:conditionalFormatting>
        <x14:conditionalFormatting xmlns:xm="http://schemas.microsoft.com/office/excel/2006/main">
          <x14:cfRule type="cellIs" priority="58" operator="lessThan" stopIfTrue="1" id="{007B0045-0089-454F-96ED-0026006A009C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CA10</xm:sqref>
        </x14:conditionalFormatting>
        <x14:conditionalFormatting xmlns:xm="http://schemas.microsoft.com/office/excel/2006/main">
          <x14:cfRule type="cellIs" priority="57" operator="between" stopIfTrue="1" id="{00E400BB-0021-45D7-A3E6-008000490021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CD10</xm:sqref>
        </x14:conditionalFormatting>
        <x14:conditionalFormatting xmlns:xm="http://schemas.microsoft.com/office/excel/2006/main">
          <x14:cfRule type="cellIs" priority="56" operator="greaterThan" stopIfTrue="1" id="{00C60007-005D-4C39-BB3D-009800FB0020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CD10</xm:sqref>
        </x14:conditionalFormatting>
        <x14:conditionalFormatting xmlns:xm="http://schemas.microsoft.com/office/excel/2006/main">
          <x14:cfRule type="cellIs" priority="55" operator="lessThan" stopIfTrue="1" id="{00A50094-00C9-4809-8420-002F00C400E9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CD10</xm:sqref>
        </x14:conditionalFormatting>
        <x14:conditionalFormatting xmlns:xm="http://schemas.microsoft.com/office/excel/2006/main">
          <x14:cfRule type="cellIs" priority="54" operator="between" stopIfTrue="1" id="{006500FE-00D9-4A44-AFF0-009400BA0033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CC10</xm:sqref>
        </x14:conditionalFormatting>
        <x14:conditionalFormatting xmlns:xm="http://schemas.microsoft.com/office/excel/2006/main">
          <x14:cfRule type="cellIs" priority="53" operator="greaterThan" stopIfTrue="1" id="{00BF00DD-00BF-489F-88DF-0004007E0022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CC10</xm:sqref>
        </x14:conditionalFormatting>
        <x14:conditionalFormatting xmlns:xm="http://schemas.microsoft.com/office/excel/2006/main">
          <x14:cfRule type="cellIs" priority="52" operator="lessThan" stopIfTrue="1" id="{00BB00B9-00FF-48D2-9800-00F8007500BA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CC10</xm:sqref>
        </x14:conditionalFormatting>
        <x14:conditionalFormatting xmlns:xm="http://schemas.microsoft.com/office/excel/2006/main">
          <x14:cfRule type="cellIs" priority="51" operator="between" stopIfTrue="1" id="{00E50071-00CF-41B2-A341-003A00E800C3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CB10</xm:sqref>
        </x14:conditionalFormatting>
        <x14:conditionalFormatting xmlns:xm="http://schemas.microsoft.com/office/excel/2006/main">
          <x14:cfRule type="cellIs" priority="50" operator="greaterThan" stopIfTrue="1" id="{00000032-0066-44DE-A7A3-006800050089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CB10</xm:sqref>
        </x14:conditionalFormatting>
        <x14:conditionalFormatting xmlns:xm="http://schemas.microsoft.com/office/excel/2006/main">
          <x14:cfRule type="cellIs" priority="49" operator="lessThan" stopIfTrue="1" id="{00AF0042-00D6-4FF5-B12A-00F9003600E4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CB10</xm:sqref>
        </x14:conditionalFormatting>
        <x14:conditionalFormatting xmlns:xm="http://schemas.microsoft.com/office/excel/2006/main">
          <x14:cfRule type="cellIs" priority="48" operator="between" stopIfTrue="1" id="{00FC00D9-005B-4F39-AA8D-00A2003A004B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BO10</xm:sqref>
        </x14:conditionalFormatting>
        <x14:conditionalFormatting xmlns:xm="http://schemas.microsoft.com/office/excel/2006/main">
          <x14:cfRule type="cellIs" priority="47" operator="greaterThan" stopIfTrue="1" id="{006C00DB-0039-4DE3-A9C5-00C800140044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BO10</xm:sqref>
        </x14:conditionalFormatting>
        <x14:conditionalFormatting xmlns:xm="http://schemas.microsoft.com/office/excel/2006/main">
          <x14:cfRule type="cellIs" priority="46" operator="lessThan" stopIfTrue="1" id="{008D001C-006C-4BA9-B586-003A0043003E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BO10</xm:sqref>
        </x14:conditionalFormatting>
        <x14:conditionalFormatting xmlns:xm="http://schemas.microsoft.com/office/excel/2006/main">
          <x14:cfRule type="cellIs" priority="45" operator="between" stopIfTrue="1" id="{00360048-0052-47EB-B4C7-0010001500A3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BR10</xm:sqref>
        </x14:conditionalFormatting>
        <x14:conditionalFormatting xmlns:xm="http://schemas.microsoft.com/office/excel/2006/main">
          <x14:cfRule type="cellIs" priority="44" operator="greaterThan" stopIfTrue="1" id="{008A00C1-002E-4546-B040-005400EA008C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BR10</xm:sqref>
        </x14:conditionalFormatting>
        <x14:conditionalFormatting xmlns:xm="http://schemas.microsoft.com/office/excel/2006/main">
          <x14:cfRule type="cellIs" priority="43" operator="lessThan" stopIfTrue="1" id="{00000091-005B-4EC2-A8EB-008000890042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BR10</xm:sqref>
        </x14:conditionalFormatting>
        <x14:conditionalFormatting xmlns:xm="http://schemas.microsoft.com/office/excel/2006/main">
          <x14:cfRule type="cellIs" priority="42" operator="between" stopIfTrue="1" id="{00DB00D6-0038-4C38-85AB-001C00CB009F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BQ10</xm:sqref>
        </x14:conditionalFormatting>
        <x14:conditionalFormatting xmlns:xm="http://schemas.microsoft.com/office/excel/2006/main">
          <x14:cfRule type="cellIs" priority="41" operator="greaterThan" stopIfTrue="1" id="{00C5006F-00BB-4D39-BD43-007300E6004D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BQ10</xm:sqref>
        </x14:conditionalFormatting>
        <x14:conditionalFormatting xmlns:xm="http://schemas.microsoft.com/office/excel/2006/main">
          <x14:cfRule type="cellIs" priority="40" operator="lessThan" stopIfTrue="1" id="{00330076-004C-4BF1-A389-008B00C300A6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BQ10</xm:sqref>
        </x14:conditionalFormatting>
        <x14:conditionalFormatting xmlns:xm="http://schemas.microsoft.com/office/excel/2006/main">
          <x14:cfRule type="cellIs" priority="39" operator="between" stopIfTrue="1" id="{00F00099-00EA-4E51-9A66-005800F600D6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BP10</xm:sqref>
        </x14:conditionalFormatting>
        <x14:conditionalFormatting xmlns:xm="http://schemas.microsoft.com/office/excel/2006/main">
          <x14:cfRule type="cellIs" priority="38" operator="greaterThan" stopIfTrue="1" id="{003B00C8-000F-4FEE-AA32-003900B500B5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BP10</xm:sqref>
        </x14:conditionalFormatting>
        <x14:conditionalFormatting xmlns:xm="http://schemas.microsoft.com/office/excel/2006/main">
          <x14:cfRule type="cellIs" priority="37" operator="lessThan" stopIfTrue="1" id="{009D00F4-00E3-40F7-A071-0074003C00F5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BP10</xm:sqref>
        </x14:conditionalFormatting>
        <x14:conditionalFormatting xmlns:xm="http://schemas.microsoft.com/office/excel/2006/main">
          <x14:cfRule type="cellIs" priority="36" operator="between" stopIfTrue="1" id="{00A100CB-00FF-46CB-A17B-0089007F00A6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BB10</xm:sqref>
        </x14:conditionalFormatting>
        <x14:conditionalFormatting xmlns:xm="http://schemas.microsoft.com/office/excel/2006/main">
          <x14:cfRule type="cellIs" priority="35" operator="greaterThan" stopIfTrue="1" id="{00C30037-00D3-450E-8F28-003A002400F5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BB10</xm:sqref>
        </x14:conditionalFormatting>
        <x14:conditionalFormatting xmlns:xm="http://schemas.microsoft.com/office/excel/2006/main">
          <x14:cfRule type="cellIs" priority="34" operator="lessThan" stopIfTrue="1" id="{007500B2-0079-4A7F-B590-00B100700088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BB10</xm:sqref>
        </x14:conditionalFormatting>
        <x14:conditionalFormatting xmlns:xm="http://schemas.microsoft.com/office/excel/2006/main">
          <x14:cfRule type="cellIs" priority="33" operator="between" stopIfTrue="1" id="{00AF004A-0097-4909-8096-00A3002600B5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BF10</xm:sqref>
        </x14:conditionalFormatting>
        <x14:conditionalFormatting xmlns:xm="http://schemas.microsoft.com/office/excel/2006/main">
          <x14:cfRule type="cellIs" priority="32" operator="greaterThan" stopIfTrue="1" id="{00C90083-0013-48D3-9256-004700D40016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BF10</xm:sqref>
        </x14:conditionalFormatting>
        <x14:conditionalFormatting xmlns:xm="http://schemas.microsoft.com/office/excel/2006/main">
          <x14:cfRule type="cellIs" priority="31" operator="lessThan" stopIfTrue="1" id="{00190008-0047-4C90-B1F3-001000BD0037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BF10</xm:sqref>
        </x14:conditionalFormatting>
        <x14:conditionalFormatting xmlns:xm="http://schemas.microsoft.com/office/excel/2006/main">
          <x14:cfRule type="cellIs" priority="30" operator="between" stopIfTrue="1" id="{00E800AC-0041-4933-936D-008F00B900B8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BE10</xm:sqref>
        </x14:conditionalFormatting>
        <x14:conditionalFormatting xmlns:xm="http://schemas.microsoft.com/office/excel/2006/main">
          <x14:cfRule type="cellIs" priority="29" operator="greaterThan" stopIfTrue="1" id="{00FE0020-00E0-4EE7-BE39-009500500067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BE10</xm:sqref>
        </x14:conditionalFormatting>
        <x14:conditionalFormatting xmlns:xm="http://schemas.microsoft.com/office/excel/2006/main">
          <x14:cfRule type="cellIs" priority="28" operator="lessThan" stopIfTrue="1" id="{00B10050-0063-417A-B50B-00E0006700B4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BE10</xm:sqref>
        </x14:conditionalFormatting>
        <x14:conditionalFormatting xmlns:xm="http://schemas.microsoft.com/office/excel/2006/main">
          <x14:cfRule type="cellIs" priority="27" operator="between" stopIfTrue="1" id="{006000CA-00FF-4CA8-A2A5-00F600600021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BC10:BD10</xm:sqref>
        </x14:conditionalFormatting>
        <x14:conditionalFormatting xmlns:xm="http://schemas.microsoft.com/office/excel/2006/main">
          <x14:cfRule type="cellIs" priority="26" operator="greaterThan" stopIfTrue="1" id="{000300D4-0044-429B-943F-0097005A00B8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BC10:BD10</xm:sqref>
        </x14:conditionalFormatting>
        <x14:conditionalFormatting xmlns:xm="http://schemas.microsoft.com/office/excel/2006/main">
          <x14:cfRule type="cellIs" priority="25" operator="lessThan" stopIfTrue="1" id="{00FD0079-0093-4449-AFB9-007300690094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BC10:BD10</xm:sqref>
        </x14:conditionalFormatting>
        <x14:conditionalFormatting xmlns:xm="http://schemas.microsoft.com/office/excel/2006/main">
          <x14:cfRule type="cellIs" priority="24" operator="between" stopIfTrue="1" id="{00DE0027-00D5-4ABD-9334-0085005900FB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AM10</xm:sqref>
        </x14:conditionalFormatting>
        <x14:conditionalFormatting xmlns:xm="http://schemas.microsoft.com/office/excel/2006/main">
          <x14:cfRule type="cellIs" priority="23" operator="greaterThan" stopIfTrue="1" id="{00D5003E-005A-4D1C-91A0-008F001D0036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AM10</xm:sqref>
        </x14:conditionalFormatting>
        <x14:conditionalFormatting xmlns:xm="http://schemas.microsoft.com/office/excel/2006/main">
          <x14:cfRule type="cellIs" priority="22" operator="lessThan" stopIfTrue="1" id="{00AD0052-0094-4A19-B918-00C000D500B4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AM10</xm:sqref>
        </x14:conditionalFormatting>
        <x14:conditionalFormatting xmlns:xm="http://schemas.microsoft.com/office/excel/2006/main">
          <x14:cfRule type="cellIs" priority="21" operator="between" stopIfTrue="1" id="{00540045-00A2-4E59-B3DD-002900C600FE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AP10</xm:sqref>
        </x14:conditionalFormatting>
        <x14:conditionalFormatting xmlns:xm="http://schemas.microsoft.com/office/excel/2006/main">
          <x14:cfRule type="cellIs" priority="20" operator="greaterThan" stopIfTrue="1" id="{00D50097-00F1-439F-B8CD-00CA00CA00FC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AP10</xm:sqref>
        </x14:conditionalFormatting>
        <x14:conditionalFormatting xmlns:xm="http://schemas.microsoft.com/office/excel/2006/main">
          <x14:cfRule type="cellIs" priority="19" operator="lessThan" stopIfTrue="1" id="{00340000-00F1-4B80-B5FE-00B30026000E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AP10</xm:sqref>
        </x14:conditionalFormatting>
        <x14:conditionalFormatting xmlns:xm="http://schemas.microsoft.com/office/excel/2006/main">
          <x14:cfRule type="cellIs" priority="18" operator="between" stopIfTrue="1" id="{0053008E-00D6-4855-BD62-008400C000C7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AO10</xm:sqref>
        </x14:conditionalFormatting>
        <x14:conditionalFormatting xmlns:xm="http://schemas.microsoft.com/office/excel/2006/main">
          <x14:cfRule type="cellIs" priority="17" operator="greaterThan" stopIfTrue="1" id="{0055004A-00DF-4259-9F90-009A00B7009C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AO10</xm:sqref>
        </x14:conditionalFormatting>
        <x14:conditionalFormatting xmlns:xm="http://schemas.microsoft.com/office/excel/2006/main">
          <x14:cfRule type="cellIs" priority="16" operator="lessThan" stopIfTrue="1" id="{0014001E-00A5-4405-8B10-000E001400A9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AO10</xm:sqref>
        </x14:conditionalFormatting>
        <x14:conditionalFormatting xmlns:xm="http://schemas.microsoft.com/office/excel/2006/main">
          <x14:cfRule type="cellIs" priority="15" operator="between" stopIfTrue="1" id="{008A0081-003F-40C3-93D2-003F00D200CC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AN10</xm:sqref>
        </x14:conditionalFormatting>
        <x14:conditionalFormatting xmlns:xm="http://schemas.microsoft.com/office/excel/2006/main">
          <x14:cfRule type="cellIs" priority="14" operator="greaterThan" stopIfTrue="1" id="{007800A7-00F9-4BDB-9C3C-006B000500FF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AN10</xm:sqref>
        </x14:conditionalFormatting>
        <x14:conditionalFormatting xmlns:xm="http://schemas.microsoft.com/office/excel/2006/main">
          <x14:cfRule type="cellIs" priority="13" operator="lessThan" stopIfTrue="1" id="{00CB005F-00B8-4D21-9028-006E004200B0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AN10</xm:sqref>
        </x14:conditionalFormatting>
        <x14:conditionalFormatting xmlns:xm="http://schemas.microsoft.com/office/excel/2006/main">
          <x14:cfRule type="cellIs" priority="12" operator="between" stopIfTrue="1" id="{00DF00E6-0032-4E13-9DA3-0014006D00CD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AA10</xm:sqref>
        </x14:conditionalFormatting>
        <x14:conditionalFormatting xmlns:xm="http://schemas.microsoft.com/office/excel/2006/main">
          <x14:cfRule type="cellIs" priority="11" operator="greaterThan" stopIfTrue="1" id="{00640052-00AC-4C64-B953-002B00250004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AA10</xm:sqref>
        </x14:conditionalFormatting>
        <x14:conditionalFormatting xmlns:xm="http://schemas.microsoft.com/office/excel/2006/main">
          <x14:cfRule type="cellIs" priority="10" operator="lessThan" stopIfTrue="1" id="{00660005-0060-44B6-8ABE-00B800BD00B1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AA10</xm:sqref>
        </x14:conditionalFormatting>
        <x14:conditionalFormatting xmlns:xm="http://schemas.microsoft.com/office/excel/2006/main">
          <x14:cfRule type="cellIs" priority="9" operator="between" stopIfTrue="1" id="{00F8008E-00CF-492B-A0DA-0070007300A2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AD10</xm:sqref>
        </x14:conditionalFormatting>
        <x14:conditionalFormatting xmlns:xm="http://schemas.microsoft.com/office/excel/2006/main">
          <x14:cfRule type="cellIs" priority="8" operator="greaterThan" stopIfTrue="1" id="{00D9002E-00B1-45D5-BACD-00CB00A2003C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AD10</xm:sqref>
        </x14:conditionalFormatting>
        <x14:conditionalFormatting xmlns:xm="http://schemas.microsoft.com/office/excel/2006/main">
          <x14:cfRule type="cellIs" priority="7" operator="lessThan" stopIfTrue="1" id="{00B8009F-00F4-4606-BEF2-00A1005A00D7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AD10</xm:sqref>
        </x14:conditionalFormatting>
        <x14:conditionalFormatting xmlns:xm="http://schemas.microsoft.com/office/excel/2006/main">
          <x14:cfRule type="cellIs" priority="6" operator="between" stopIfTrue="1" id="{005A00CE-004A-49B8-A679-0045005800B1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AC10</xm:sqref>
        </x14:conditionalFormatting>
        <x14:conditionalFormatting xmlns:xm="http://schemas.microsoft.com/office/excel/2006/main">
          <x14:cfRule type="cellIs" priority="5" operator="greaterThan" stopIfTrue="1" id="{004A00E1-00AC-430D-BD01-001D003E00BD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AC10</xm:sqref>
        </x14:conditionalFormatting>
        <x14:conditionalFormatting xmlns:xm="http://schemas.microsoft.com/office/excel/2006/main">
          <x14:cfRule type="cellIs" priority="4" operator="lessThan" stopIfTrue="1" id="{003400FD-00C8-455D-9F05-009900AC004E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AC10</xm:sqref>
        </x14:conditionalFormatting>
        <x14:conditionalFormatting xmlns:xm="http://schemas.microsoft.com/office/excel/2006/main">
          <x14:cfRule type="cellIs" priority="3" operator="between" stopIfTrue="1" id="{004400E0-000F-4792-9A7C-0070009E0022}">
            <xm:f>0.65900000000000003</xm:f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rgb="FFFFD966"/>
                  <bgColor indexed="5"/>
                </patternFill>
              </fill>
            </x14:dxf>
          </x14:cfRule>
          <xm:sqref>AB10</xm:sqref>
        </x14:conditionalFormatting>
        <x14:conditionalFormatting xmlns:xm="http://schemas.microsoft.com/office/excel/2006/main">
          <x14:cfRule type="cellIs" priority="2" operator="greaterThan" stopIfTrue="1" id="{002C0079-007A-4D6F-935D-00AC00250067}">
            <xm:f>0.85899999999999999</xm:f>
            <x14:dxf>
              <font>
                <b val="0"/>
                <color indexed="64"/>
                <sz val="11.000000"/>
              </font>
              <fill>
                <patternFill patternType="solid">
                  <fgColor indexed="21"/>
                  <bgColor rgb="FF00B050"/>
                </patternFill>
              </fill>
            </x14:dxf>
          </x14:cfRule>
          <xm:sqref>AB10</xm:sqref>
        </x14:conditionalFormatting>
        <x14:conditionalFormatting xmlns:xm="http://schemas.microsoft.com/office/excel/2006/main">
          <x14:cfRule type="cellIs" priority="1" operator="lessThan" stopIfTrue="1" id="{00910010-00F6-4443-B24A-0015009700B9}">
            <xm:f>0.66000000000000003</xm:f>
            <x14:dxf>
              <font>
                <b val="0"/>
                <color indexed="65"/>
                <sz val="11.000000"/>
              </font>
              <fill>
                <patternFill patternType="solid">
                  <fgColor indexed="60"/>
                  <bgColor indexed="2"/>
                </patternFill>
              </fill>
            </x14:dxf>
          </x14:cfRule>
          <xm:sqref>AB10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2022-05-09T12:53:18Z</dcterms:modified>
</cp:coreProperties>
</file>