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 activeTab="2"/>
  </bookViews>
  <sheets>
    <sheet name="4.Relatório_Indicadores" sheetId="1" r:id="rId1"/>
    <sheet name="DPI_Recolha_Manual" sheetId="9" r:id="rId2"/>
    <sheet name="Indicadores_MISAU_PEPFAR" sheetId="3" r:id="rId3"/>
  </sheets>
  <externalReferences>
    <externalReference r:id="rId4"/>
    <externalReference r:id="rId5"/>
    <externalReference r:id="rId6"/>
  </externalReferences>
  <definedNames>
    <definedName name="_23_06_2015" localSheetId="0">'[1]0.Dados Gerais'!#REF!</definedName>
    <definedName name="_23_06_2015">'[2]0.Dados Gerais'!#REF!</definedName>
    <definedName name="_xlnm._FilterDatabase" localSheetId="0" hidden="1">'4.Relatório_Indicadores'!$A$1:$A$51</definedName>
    <definedName name="HKHK">'[3]0.Dados Gerais'!#REF!</definedName>
    <definedName name="Lista_Indicadores" localSheetId="0">'[3]0.Dados Gerais'!#REF!</definedName>
    <definedName name="Lista_Indicadores">'[3]0.Dados Gerais'!#REF!</definedName>
    <definedName name="PROVINCIA">[2]Cascade_Prov_Dist_US!$A$2:$A$12</definedName>
    <definedName name="Relatório_Indicadores_Prioritários">'[3]0.Dados Gerais'!#REF!</definedName>
    <definedName name="repor" localSheetId="0">'[3]0.Dados Gerais'!#REF!</definedName>
    <definedName name="repor">'[3]0.Dados Gerais'!#REF!</definedName>
    <definedName name="se">'[3]0.Dados Gerais'!#REF!</definedName>
    <definedName name="WWW">[2]Cascade_Prov_Dist_US!#REF!</definedName>
    <definedName name="X" localSheetId="0">[1]Cascade_Prov_Dist_US!#REF!</definedName>
    <definedName name="X">[2]Cascade_Prov_Dist_US!#REF!</definedName>
    <definedName name="ZAMBÉZIA">[2]!Table1[ZAMBEZIA]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L7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é 1.5 mesmo</t>
        </r>
      </text>
    </comment>
  </commentList>
</comments>
</file>

<file path=xl/sharedStrings.xml><?xml version="1.0" encoding="utf-8"?>
<sst xmlns="http://schemas.openxmlformats.org/spreadsheetml/2006/main" count="704" uniqueCount="414">
  <si>
    <t>REPÚBLICA DE MOÇAMBIQUE
MINISTÉRIO DA SAÚDE
DIRECÇÃO NACIONAL DE SAÚDE PÚBLICA
PROGRAMA NACIONAL DE CONTROLO DE ITS, HIV e SIDA</t>
  </si>
  <si>
    <t>V Ciclo</t>
  </si>
  <si>
    <t>FICHA DE RELATÓRIO DE DESEMPENHO DOS INDICADORES DE MONITORIA INTENSIVA</t>
  </si>
  <si>
    <t xml:space="preserve"> Recolha e Discussão de Dados </t>
  </si>
  <si>
    <t>Província:</t>
  </si>
  <si>
    <t>Distrito:</t>
  </si>
  <si>
    <t>Unidade Sanitária:</t>
  </si>
  <si>
    <t>='/Dados/GESTAO_DADOS_MQHIV2016/Preparação_Ciclo5/Planilha Excel/Eletrónica/Versão2021/[Planilha_Eletronica_Ciclo5_V1.6_Limpa.xlsx]0.Dados Gerais'!G13</t>
  </si>
  <si>
    <t>Mês de Recolha</t>
  </si>
  <si>
    <t>Ano</t>
  </si>
  <si>
    <t xml:space="preserve">Grupo de pacientes </t>
  </si>
  <si>
    <t xml:space="preserve">Distribuição dos Indicadores por Categorias </t>
  </si>
  <si>
    <t xml:space="preserve">Tipo de Recolha </t>
  </si>
  <si>
    <t xml:space="preserve">Numerador </t>
  </si>
  <si>
    <t xml:space="preserve">Denominador </t>
  </si>
  <si>
    <t>Desempenho 
(%)</t>
  </si>
  <si>
    <t>Categoria   de Monitoria Intensiva</t>
  </si>
  <si>
    <t xml:space="preserve">CATEGORIA 7: TRATAMENTO PROFILÁCTICO PARA TB (TPT) </t>
  </si>
  <si>
    <t>SIM</t>
  </si>
  <si>
    <t>Adulto</t>
  </si>
  <si>
    <t>7.1</t>
  </si>
  <si>
    <t>% de adultos (15/+anos) HIV+ em TARV elegiveis ao TPT e que iniciaram TPT</t>
  </si>
  <si>
    <t>Manual/Eletrónica</t>
  </si>
  <si>
    <t>#IM.MI7NUM1#</t>
  </si>
  <si>
    <t>#IM.MI7DEN1#</t>
  </si>
  <si>
    <t>7.2</t>
  </si>
  <si>
    <t>% de adultos (15/+anos) HIV+ em TARV elegiveis ao TPT que iniciaram e  completaram TPT</t>
  </si>
  <si>
    <t>#IM.MI7NUM2#</t>
  </si>
  <si>
    <t>#IM.MI7DEN2#</t>
  </si>
  <si>
    <t>Pediátrico</t>
  </si>
  <si>
    <t>7.3</t>
  </si>
  <si>
    <t>% de crianças HIV+ em TARV elegiveis ao TPT  e que iniciaram TPT</t>
  </si>
  <si>
    <t>#IM.MI7NUM3#</t>
  </si>
  <si>
    <t>#IM.MI7DEN3#</t>
  </si>
  <si>
    <t>7.4</t>
  </si>
  <si>
    <t xml:space="preserve">% de crianças HIV+ em TARV elegíveis que iniciaram e completaram TPT </t>
  </si>
  <si>
    <t>#IM.MI7NUM4#</t>
  </si>
  <si>
    <t>#IM.MI7DEN4#</t>
  </si>
  <si>
    <t>Mulher grávida</t>
  </si>
  <si>
    <t>7.5</t>
  </si>
  <si>
    <t>% de MG HIV+ em TARV  elegíveis ao TPT e que iniciaram TPT</t>
  </si>
  <si>
    <t>#IM.MI7NUM5#</t>
  </si>
  <si>
    <t>#IM.MI7DEN5#</t>
  </si>
  <si>
    <t>7.6</t>
  </si>
  <si>
    <t>% de MG HIV+ em TARV elegíveis que iniciaram e completaram TPT</t>
  </si>
  <si>
    <t>#IM.MI7NUM6#</t>
  </si>
  <si>
    <t>#IM.MI7DEN6#</t>
  </si>
  <si>
    <t>CATEGORIA 11: SEGUIMENTO E REFORÇO DE ADESÃO AO TARV</t>
  </si>
  <si>
    <t>11.1</t>
  </si>
  <si>
    <t>% de adultos (15/+anos) em TARV com o mínimo de 3 consultas de seguimento de adesão na FM - Ficha de APSS/PP - nos primeiros 3 meses após início do TARV</t>
  </si>
  <si>
    <t>#IM.MI11NUM1#</t>
  </si>
  <si>
    <t>#IM.MI11NUM7#</t>
  </si>
  <si>
    <t>11.2</t>
  </si>
  <si>
    <t xml:space="preserve">% de adultos (15/+anos) na 1a linha de TARV com CV acima de 1000 cópias que tiveram 3 consultas de APSS/PP mensais e consecutivas para reforço de adesão </t>
  </si>
  <si>
    <t>Eletrónica</t>
  </si>
  <si>
    <t>#IM.MI11NUM2#</t>
  </si>
  <si>
    <t>#IM.MI11DEN2#</t>
  </si>
  <si>
    <t>11.3</t>
  </si>
  <si>
    <t>% de MG em TARV com o mínimo de 3 consultas de seguimento de adesão na FM - Ficha de APSS/PP - nos primeiros 3 meses após início do TARV</t>
  </si>
  <si>
    <t>#IM.MI11NUM3#</t>
  </si>
  <si>
    <t>#IM.MI11DEN3#</t>
  </si>
  <si>
    <t>11.4</t>
  </si>
  <si>
    <t>% de MG na 1a linha de TARV com CV acima de 1000 cópias que tiveram 3 consultas de APSS/PP mensais  e consecutivas para reforço de adesão</t>
  </si>
  <si>
    <t>#IM.MI11NUM4#</t>
  </si>
  <si>
    <t>#IM.MI11DEN4#</t>
  </si>
  <si>
    <t>11.5</t>
  </si>
  <si>
    <r>
      <rPr>
        <sz val="10"/>
        <rFont val="Calibri"/>
        <charset val="134"/>
        <scheme val="minor"/>
      </rPr>
      <t xml:space="preserve">% de crianças </t>
    </r>
    <r>
      <rPr>
        <sz val="10"/>
        <rFont val="Calibri"/>
        <charset val="134"/>
      </rPr>
      <t>≥</t>
    </r>
    <r>
      <rPr>
        <sz val="10"/>
        <rFont val="Calibri"/>
        <charset val="134"/>
        <scheme val="minor"/>
      </rPr>
      <t xml:space="preserve">2 anos de idade em TARV com registo mensal de seguimento da adesão na ficha de APSS/PP nos primeiros 99 dias de TARV </t>
    </r>
  </si>
  <si>
    <t>#IM.MI11NUM5#</t>
  </si>
  <si>
    <t>#IM.MI11DEN5#</t>
  </si>
  <si>
    <t>11.6</t>
  </si>
  <si>
    <t xml:space="preserve">% de crianças &lt;2 anos de idade em TARV com registo mensal de seguimento da adesão na ficha de APSS/PP no primeiro ano de TARV </t>
  </si>
  <si>
    <t>#IM.MI11NUM6#</t>
  </si>
  <si>
    <t>#IM.MI11DEN6#</t>
  </si>
  <si>
    <t>11.7</t>
  </si>
  <si>
    <t>% de crianças (0-14 anos) na 1a linha de TARV com CV acima de 1000 cópias que tiveram 3 consultas mensais e consecutivas de APSS/PP para reforço de adesão</t>
  </si>
  <si>
    <t>#IM.MI11DEN7#</t>
  </si>
  <si>
    <t>CATEGORIA 12: RETENÇÃO</t>
  </si>
  <si>
    <t>12.1</t>
  </si>
  <si>
    <t>% de adultos (15/+anos) em TARV  que retornaram para 2ª consulta clínica ou levantamento de ARVs dentro de 33 dias após início do TARV</t>
  </si>
  <si>
    <t>#IM.MI12P1NUM1#</t>
  </si>
  <si>
    <t>#IM.MI12P1DEN1#</t>
  </si>
  <si>
    <t>12.2</t>
  </si>
  <si>
    <t>% de adultos (15/+anos) em TARV que tiveram no mínimo 3 consultas clínicas ou levantamento de ARVs dentro de 99 dias (nos primeiros 3 meses) após início do TARV</t>
  </si>
  <si>
    <t>#IM.MI12P1NUM2#</t>
  </si>
  <si>
    <t>#IM.MI12P1DEN2#</t>
  </si>
  <si>
    <t>12.5</t>
  </si>
  <si>
    <t>% de crianças (0-14 anos) em TARV  que retornaram para 2ª consulta clínica ou levantamento de ARVs dentro de 33 dias após início do TARV</t>
  </si>
  <si>
    <t>#IM.MI12P1NUM5#</t>
  </si>
  <si>
    <t>#IM.MI12P1DEN5#</t>
  </si>
  <si>
    <t>12.6</t>
  </si>
  <si>
    <t>% de crianças em TARV (0-14 anos) com consultas clínicas mensais ou levantamento de ARVs dentro de 99 dias (nos primeiros 3 meses) após início do TARV</t>
  </si>
  <si>
    <t>#IM.MI12P1NUM6#</t>
  </si>
  <si>
    <t>#IM.MI12P1DEN6#</t>
  </si>
  <si>
    <t>12.9</t>
  </si>
  <si>
    <t>% de MG HIV+ que iniciaram TARV na CPN e que retornaram para 2ª consulta clínica ou levantamento de ARVs dentro de 33 dias após início do TARV</t>
  </si>
  <si>
    <t>#IM.MI12P1NUM9#</t>
  </si>
  <si>
    <t>#IM.MI12P1DEN9#</t>
  </si>
  <si>
    <t>12.10</t>
  </si>
  <si>
    <t>% de MG HIV+ que iniciaram TARV na CPN e tiveram 3 consultas mensais/levantamentos de ARVs dentro de 99 dias (nos primeiros 3 meses) após início do TARV</t>
  </si>
  <si>
    <t>#IM.MI12P1NUM10#</t>
  </si>
  <si>
    <t>#IM.MI12P1DEN10#</t>
  </si>
  <si>
    <t>CATEGORIA 13: CARGA VIRAL (CV)</t>
  </si>
  <si>
    <t>13.1</t>
  </si>
  <si>
    <t xml:space="preserve">% de adultos (15/+anos) na  1a linha de TARV que tiveram consulta clínica no período de revisão, eram elegíveis ao pedido de CV e com registo de pedido de CV feito pelo clínico </t>
  </si>
  <si>
    <t>#IM.MI13NUM1#</t>
  </si>
  <si>
    <t>#IM.MI13DEN1#</t>
  </si>
  <si>
    <t>13.2</t>
  </si>
  <si>
    <t>% de adultos (15/+anos) na 1a linha de TARV que receberam o resultado da CV entre o sexto e o nono mês após início do TARV</t>
  </si>
  <si>
    <t>#IM.MI13NUM2#</t>
  </si>
  <si>
    <t>#IM.MI13DEN2#</t>
  </si>
  <si>
    <t>13.3</t>
  </si>
  <si>
    <t>% de Adultos (15/+anos) na 1ª linha de TARV com registo de pedido de CV entre o 3º e o 4º mês após terem recebido  o último resultado de CV acima de 1000 e terem  3 sessões consecutivas de APSS/PP (AMA)</t>
  </si>
  <si>
    <t>#IM.MI13NUM3#</t>
  </si>
  <si>
    <t>#IM.MI13DEN3#</t>
  </si>
  <si>
    <t>13.4</t>
  </si>
  <si>
    <t>% de adultos (15/+anos) na  2a linha de TARV elegíveis a CV  com registo de pedido de CV feito pelo clínico</t>
  </si>
  <si>
    <t>#IM.MI13NUM4#</t>
  </si>
  <si>
    <t>#IM.MI13DEN4#</t>
  </si>
  <si>
    <t>13.5</t>
  </si>
  <si>
    <t>% de adultos (15/+anos) na 2a linha de TARV que receberam o resultado da CV entre o sexto e o nono mês após o início da 2a linha de TARV</t>
  </si>
  <si>
    <t>#IM.MI13NUM5#</t>
  </si>
  <si>
    <t>#IM.MI13DEN5#</t>
  </si>
  <si>
    <t>13.6</t>
  </si>
  <si>
    <t>% de crianças (0-4 anos de idade) na 1a linha de TARV que tiveram consulta clínica no período de revisão, eram elegíveis ao pedido de CV e com registo de pedido de CV feito pelo clínico.</t>
  </si>
  <si>
    <t>#IM.MI13NUM6#</t>
  </si>
  <si>
    <t>#IM.MI13DEN6#</t>
  </si>
  <si>
    <t>13.7</t>
  </si>
  <si>
    <t>% de crianças (5-9 anos de idade) na 1a linha de TARV que tiveram consulta clínica no período de revisão, eram elegíveis ao pedido de CV e com registo de pedido de CV feito pelo clínico.</t>
  </si>
  <si>
    <t>#IM.MI13NUM7#</t>
  </si>
  <si>
    <t>#IM.MI13DEN7#</t>
  </si>
  <si>
    <t>13.8</t>
  </si>
  <si>
    <t>% de crianças (10-14 anos de idade) na 1a linha de TARV que tiveram consulta clínica no período de revisão, eram elegíveis ao pedido de CV e com registo de pedido de CV feito pelo clínico.</t>
  </si>
  <si>
    <t>#IM.MI13NUM8#</t>
  </si>
  <si>
    <t>#IM.MI13DEN8#</t>
  </si>
  <si>
    <t>13.9</t>
  </si>
  <si>
    <t>% de crianças  (0-4 anos de idade) na 1a linha de TARV que receberam o resultado da Carga Viral entre o sexto e o nono mês após o início do TARV</t>
  </si>
  <si>
    <t>#IM.MI13NUM9#</t>
  </si>
  <si>
    <t>#IM.MI13DEN9#</t>
  </si>
  <si>
    <t>13.10</t>
  </si>
  <si>
    <t>% de crianças  (5-9 anos de idade) na 1a linha de TARV que receberam o resultado da Carga Viral entre o sexto e o nono mês após o início do TARV</t>
  </si>
  <si>
    <t>#IM.MI13NUM10#</t>
  </si>
  <si>
    <t>#IM.MI13DEN10#</t>
  </si>
  <si>
    <t>13.11</t>
  </si>
  <si>
    <t>% de crianças  (10-14 anos de idade) na 1a linha de TARV que receberam o resultado da Carga Viral entre o sexto e o nono mês após o início do TARV</t>
  </si>
  <si>
    <t>#IM.MI13NUM11#</t>
  </si>
  <si>
    <t>#IM.MI13DEN11#</t>
  </si>
  <si>
    <t>13.12</t>
  </si>
  <si>
    <r>
      <rPr>
        <sz val="10"/>
        <rFont val="Calibri"/>
        <charset val="134"/>
        <scheme val="minor"/>
      </rPr>
      <t>% de crianças (</t>
    </r>
    <r>
      <rPr>
        <sz val="10"/>
        <rFont val="Calibri"/>
        <charset val="134"/>
      </rPr>
      <t>≥</t>
    </r>
    <r>
      <rPr>
        <sz val="10"/>
        <rFont val="Calibri"/>
        <charset val="134"/>
        <scheme val="minor"/>
      </rPr>
      <t>2 anos de idade) na 1ª linha de TARV com registo de pedido de CV entre o 3º e o 4º mês após terem recebido  o último resultado de CV acima de 1000 cópia e terem  3 sessões consecutivas de APSS/PP (AMA)</t>
    </r>
  </si>
  <si>
    <t>#IM.MI13NUM12#</t>
  </si>
  <si>
    <t>#IM.MI13DEN12#</t>
  </si>
  <si>
    <t>13.13</t>
  </si>
  <si>
    <t>% de crianças na  2ª linha de TARV elegíveis ao pedido de CV  e com registo de pedido de CV feito pelo clínico</t>
  </si>
  <si>
    <t>#IM.MI13NUM13#</t>
  </si>
  <si>
    <t>#IM.MI13DEN13#</t>
  </si>
  <si>
    <t>13.14</t>
  </si>
  <si>
    <t>% de crianças  na 2a linha de TARV que receberam o resultado da Carga Viral entre o sexto e o nono mês após o início da 2a linha de TARV</t>
  </si>
  <si>
    <t>#IM.MI13NUM14#</t>
  </si>
  <si>
    <t>#IM.MI13DEN14#</t>
  </si>
  <si>
    <t>Mulher Grávida</t>
  </si>
  <si>
    <t>13.15</t>
  </si>
  <si>
    <r>
      <rPr>
        <sz val="10"/>
        <color theme="1"/>
        <rFont val="Calibri"/>
        <charset val="134"/>
        <scheme val="minor"/>
      </rPr>
      <t xml:space="preserve">% de MG elegíveis a CV com registo de pedido de CV feito pelo clínico </t>
    </r>
    <r>
      <rPr>
        <sz val="9"/>
        <color theme="1"/>
        <rFont val="Calibri"/>
        <charset val="134"/>
        <scheme val="minor"/>
      </rPr>
      <t>(MG que iniciaram TARV na CPN)</t>
    </r>
  </si>
  <si>
    <t>#IM.MI13NUM15#</t>
  </si>
  <si>
    <t>#IM.MI13DEN15#</t>
  </si>
  <si>
    <t>13.16</t>
  </si>
  <si>
    <r>
      <rPr>
        <sz val="10"/>
        <color theme="1"/>
        <rFont val="Calibri"/>
        <charset val="134"/>
        <scheme val="minor"/>
      </rPr>
      <t xml:space="preserve">% de MG elegíveis a CV com registo de pedido de CV feito pelo clínico na primeira CPN </t>
    </r>
    <r>
      <rPr>
        <sz val="9"/>
        <color theme="1"/>
        <rFont val="Calibri"/>
        <charset val="134"/>
        <scheme val="minor"/>
      </rPr>
      <t>(MG que entraram em TARV na CPN)</t>
    </r>
  </si>
  <si>
    <t>#IM.MI13NUM16#</t>
  </si>
  <si>
    <t>#IM.MI13DEN16#</t>
  </si>
  <si>
    <t>13.17</t>
  </si>
  <si>
    <t>% de MG que receberam o resultado da Carga Viral dentro de 33 dias após pedido</t>
  </si>
  <si>
    <t>#IM.MI13NUM17#</t>
  </si>
  <si>
    <t>#IM.MI13DEN17#</t>
  </si>
  <si>
    <t>13.18</t>
  </si>
  <si>
    <t>% de MG na 1ª linha de TARV com registo de pedido de CV entre o 3º e o 4º mês após terem recebido  o último resultado de CV acima de 1000 cópia e terem  3 sessões consecutivas de APSS/PP (AMA)</t>
  </si>
  <si>
    <t>#IM.MI13NUM18#</t>
  </si>
  <si>
    <t>#IM.MI13DEN18#</t>
  </si>
  <si>
    <t xml:space="preserve">CATEGORIA 15:  MODELOS DIFERENCIADOS DE CUIDADOS/SERVIÇOS   </t>
  </si>
  <si>
    <t>Pacientes em MDS's</t>
  </si>
  <si>
    <t>15.1</t>
  </si>
  <si>
    <t>% de pacientes elegíveis a MDS, que foram inscritos em MDS</t>
  </si>
  <si>
    <t>#IM.MI15NUM1#</t>
  </si>
  <si>
    <t>#IM.MI15DEN1#</t>
  </si>
  <si>
    <t>15.2</t>
  </si>
  <si>
    <t>% de inscritos em MDS que receberam CV acima de 1000 cópias que foram suspensos de MDS</t>
  </si>
  <si>
    <t>#IM.MI15NUM2#</t>
  </si>
  <si>
    <t>#IM.MI15DEN2#</t>
  </si>
  <si>
    <t>15.3</t>
  </si>
  <si>
    <t>% de pacientes inscritos em MDS em TARV há mais de 21 meses, que conhecem o seu resultado de CV de seguimento</t>
  </si>
  <si>
    <t>#IM.MI15NUM3#</t>
  </si>
  <si>
    <t>#IM.MI15DEN3#</t>
  </si>
  <si>
    <t>Relatório de Monitoria Intensiva de DPI_Dados de Recolha Manual</t>
  </si>
  <si>
    <t>Data de Geração do Relatório:</t>
  </si>
  <si>
    <t>&lt;report generation date&gt;</t>
  </si>
  <si>
    <t>Descrição:</t>
  </si>
  <si>
    <t xml:space="preserve">Este relatório apresenta o desempenho mensal dos indicadores da Categoria do Diagnóstico Precoce Infantil, no âmbito da Monitoria Intensiva. </t>
  </si>
  <si>
    <t xml:space="preserve">Indicadores da Categoria 1: DPI  </t>
  </si>
  <si>
    <r>
      <rPr>
        <b/>
        <sz val="11"/>
        <rFont val="Calibri"/>
        <charset val="134"/>
        <scheme val="minor"/>
      </rPr>
      <t>% de CE ao HIV que chegou a CCR e colheram o 1</t>
    </r>
    <r>
      <rPr>
        <b/>
        <sz val="11"/>
        <rFont val="Calibri"/>
        <charset val="134"/>
      </rPr>
      <t xml:space="preserve">º PCR DNA para HIV
</t>
    </r>
    <r>
      <rPr>
        <b/>
        <sz val="11"/>
        <rFont val="Calibri"/>
        <charset val="134"/>
        <scheme val="minor"/>
      </rPr>
      <t xml:space="preserve"> (Próx-crianças esperadas)
1.1</t>
    </r>
  </si>
  <si>
    <t>% de CE ao HIV  que colheu o  1º PCR DNA para HIV com &lt;2 meses de vida
1.2</t>
  </si>
  <si>
    <r>
      <rPr>
        <b/>
        <sz val="11"/>
        <rFont val="Calibri"/>
        <charset val="134"/>
        <scheme val="minor"/>
      </rPr>
      <t xml:space="preserve">% de amostras de PCR enviadas para o laboratorio de referência até 7 dias depois de ter sido colhida. 
1.3
</t>
    </r>
    <r>
      <rPr>
        <b/>
        <sz val="11"/>
        <color rgb="FFFF0000"/>
        <rFont val="Calibri"/>
        <charset val="134"/>
        <scheme val="minor"/>
      </rPr>
      <t>Este indicador não é avaliado em US's com POP para PCR</t>
    </r>
  </si>
  <si>
    <r>
      <rPr>
        <b/>
        <sz val="11"/>
        <rFont val="Calibri"/>
        <charset val="134"/>
        <scheme val="minor"/>
      </rPr>
      <t xml:space="preserve">% de resultados de PCR+  entregues ao cuidador
</t>
    </r>
    <r>
      <rPr>
        <b/>
        <sz val="11"/>
        <color theme="1"/>
        <rFont val="Calibri"/>
        <charset val="134"/>
        <scheme val="minor"/>
      </rPr>
      <t>1.5</t>
    </r>
  </si>
  <si>
    <t>% de CE com PCR+  que iniciaram TARV até 2 semanas depois do diagnóstico/entrega do resultado de PCR ao cuidador
1.6</t>
  </si>
  <si>
    <t>Data de Recolha de Dados</t>
  </si>
  <si>
    <t>US</t>
  </si>
  <si>
    <r>
      <rPr>
        <b/>
        <sz val="10"/>
        <rFont val="Calibri"/>
        <charset val="134"/>
        <scheme val="minor"/>
      </rPr>
      <t xml:space="preserve">
Denominador: </t>
    </r>
    <r>
      <rPr>
        <sz val="10"/>
        <rFont val="Calibri"/>
        <charset val="134"/>
        <scheme val="minor"/>
      </rPr>
      <t xml:space="preserve">
Número de MG HIV+ inscritas na CPN há seis meses (recuar 6 meses do mês de revisão). 
</t>
    </r>
    <r>
      <rPr>
        <b/>
        <sz val="10"/>
        <rFont val="Calibri"/>
        <charset val="134"/>
        <scheme val="minor"/>
      </rPr>
      <t xml:space="preserve">NOTA: </t>
    </r>
    <r>
      <rPr>
        <sz val="10"/>
        <rFont val="Calibri"/>
        <charset val="134"/>
        <scheme val="minor"/>
      </rPr>
      <t>Somar os dados das linhas 24 e 26, isto é, MG HIV+ a entrada na CPN e MG testadas HIV+ na CPN.</t>
    </r>
    <r>
      <rPr>
        <b/>
        <sz val="10"/>
        <rFont val="Calibri"/>
        <charset val="134"/>
        <scheme val="minor"/>
      </rPr>
      <t xml:space="preserve">
Fonte:</t>
    </r>
    <r>
      <rPr>
        <sz val="10"/>
        <rFont val="Calibri"/>
        <charset val="134"/>
        <scheme val="minor"/>
      </rPr>
      <t xml:space="preserve"> Resumo Mensal da US-SMI-CPN do mês de avaliação. 
</t>
    </r>
  </si>
  <si>
    <r>
      <rPr>
        <b/>
        <sz val="10"/>
        <rFont val="Calibri"/>
        <charset val="134"/>
        <scheme val="minor"/>
      </rPr>
      <t xml:space="preserve">Numerador: </t>
    </r>
    <r>
      <rPr>
        <sz val="10"/>
        <rFont val="Calibri"/>
        <charset val="134"/>
        <scheme val="minor"/>
      </rPr>
      <t xml:space="preserve">
Número de CE ao HIV que colheram o 1º PCR, no mês de avaliação.
</t>
    </r>
    <r>
      <rPr>
        <b/>
        <sz val="10"/>
        <rFont val="Calibri"/>
        <charset val="134"/>
        <scheme val="minor"/>
      </rPr>
      <t xml:space="preserve">Fonte: </t>
    </r>
    <r>
      <rPr>
        <sz val="10"/>
        <rFont val="Calibri"/>
        <charset val="134"/>
        <scheme val="minor"/>
      </rPr>
      <t>Livro de Registo de Colheita de PCR</t>
    </r>
  </si>
  <si>
    <t>Desempenho (%)</t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</si>
  <si>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CE ao HIV que colheram o 1º PCR no mês de revisão.
</t>
    </r>
    <r>
      <rPr>
        <b/>
        <sz val="10"/>
        <rFont val="Calibri"/>
        <charset val="134"/>
        <scheme val="minor"/>
      </rPr>
      <t xml:space="preserve">
Fonte: </t>
    </r>
    <r>
      <rPr>
        <sz val="10"/>
        <rFont val="Calibri"/>
        <charset val="134"/>
        <scheme val="minor"/>
      </rPr>
      <t>Livro de Registo de Colheita de PCR</t>
    </r>
  </si>
  <si>
    <r>
      <rPr>
        <b/>
        <sz val="10"/>
        <rFont val="Calibri"/>
        <charset val="134"/>
        <scheme val="minor"/>
      </rPr>
      <t xml:space="preserve">Numerador: </t>
    </r>
    <r>
      <rPr>
        <sz val="10"/>
        <rFont val="Calibri"/>
        <charset val="134"/>
        <scheme val="minor"/>
      </rPr>
      <t xml:space="preserve">
Número de CE ao HIV que colheram o 1º PCR com &lt; 2 meses de vida no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</si>
  <si>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CE ao HIV que colheram amostra de PCR, no mês de revisão.
</t>
    </r>
    <r>
      <rPr>
        <b/>
        <sz val="10"/>
        <rFont val="Calibri"/>
        <charset val="134"/>
        <scheme val="minor"/>
      </rPr>
      <t>Nota:</t>
    </r>
    <r>
      <rPr>
        <sz val="10"/>
        <rFont val="Calibri"/>
        <charset val="134"/>
        <scheme val="minor"/>
      </rPr>
      <t xml:space="preserve">  Não importa a idade da criança. Contar o total de todas colheitas de PCR (1</t>
    </r>
    <r>
      <rPr>
        <sz val="10"/>
        <rFont val="Calibri"/>
        <charset val="134"/>
      </rPr>
      <t>ª Colheitas + Colheitas de Confirmação + Colheitas Seguintes</t>
    </r>
    <r>
      <rPr>
        <sz val="10"/>
        <rFont val="Calibri"/>
        <charset val="134"/>
        <scheme val="minor"/>
      </rPr>
      <t xml:space="preserve">) do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</si>
  <si>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Numerador:
</t>
    </r>
    <r>
      <rPr>
        <sz val="10"/>
        <rFont val="Calibri"/>
        <charset val="134"/>
        <scheme val="minor"/>
      </rPr>
      <t xml:space="preserve">Número de amostras de PCR colhidas no mês de revisão e enviadas ao Laboratório até 7 dias (depois da colheita).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</si>
  <si>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resultados de PCR+ do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  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</si>
  <si>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PCR+ do mês de revisão e que foram entregues aos cuidadores.
</t>
    </r>
    <r>
      <rPr>
        <b/>
        <sz val="10"/>
        <rFont val="Calibri"/>
        <charset val="134"/>
        <scheme val="minor"/>
      </rPr>
      <t xml:space="preserve">
Fonte:</t>
    </r>
    <r>
      <rPr>
        <sz val="10"/>
        <rFont val="Calibri"/>
        <charset val="134"/>
        <scheme val="minor"/>
      </rPr>
      <t xml:space="preserve"> Livro de Registo de Colheita de PCR  </t>
    </r>
  </si>
  <si>
    <r>
      <rPr>
        <b/>
        <sz val="10"/>
        <rFont val="Calibri"/>
        <charset val="134"/>
        <scheme val="minor"/>
      </rPr>
      <t xml:space="preserve">Denominador:
</t>
    </r>
    <r>
      <rPr>
        <sz val="10"/>
        <rFont val="Calibri"/>
        <charset val="134"/>
        <scheme val="minor"/>
      </rPr>
      <t xml:space="preserve">Número de PCR+ do mês em revisão e que foram entregues aos cuidadores.
</t>
    </r>
    <r>
      <rPr>
        <b/>
        <sz val="10"/>
        <rFont val="Calibri"/>
        <charset val="134"/>
        <scheme val="minor"/>
      </rPr>
      <t xml:space="preserve">
Fonte: </t>
    </r>
    <r>
      <rPr>
        <sz val="10"/>
        <rFont val="Calibri"/>
        <charset val="134"/>
        <scheme val="minor"/>
      </rPr>
      <t xml:space="preserve">Livro de Registo de Colheita de PCR  </t>
    </r>
    <r>
      <rPr>
        <b/>
        <sz val="10"/>
        <rFont val="Calibri"/>
        <charset val="134"/>
        <scheme val="minor"/>
      </rPr>
      <t xml:space="preserve">
 </t>
    </r>
    <r>
      <rPr>
        <sz val="10"/>
        <rFont val="Calibri"/>
        <charset val="134"/>
        <scheme val="minor"/>
      </rPr>
      <t xml:space="preserve">
</t>
    </r>
  </si>
  <si>
    <r>
      <rPr>
        <b/>
        <sz val="10"/>
        <rFont val="Calibri"/>
        <charset val="134"/>
        <scheme val="minor"/>
      </rPr>
      <t xml:space="preserve">Numerador:
</t>
    </r>
    <r>
      <rPr>
        <sz val="10"/>
        <rFont val="Calibri"/>
        <charset val="134"/>
        <scheme val="minor"/>
      </rPr>
      <t xml:space="preserve">Número de CE com PCR+ no mês de revisão e que iniciaram TARV  dentro de 15 dias (depois do cuidador ter recebido o resultado do PCR+). 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  
 </t>
    </r>
  </si>
  <si>
    <t>Relatório de Monitoria Intensiva</t>
  </si>
  <si>
    <t>Este relatório quantifica os pacientes de acordo com uma série de indicadores relacionados ao Tratamento Porfiláctico para TB (TPT) afim de monitorar intensivamente a qualidade do atendimento e tratamento do HIV a nivel das Unidades Sanitárias.</t>
  </si>
  <si>
    <t xml:space="preserve">Indicadores da Categoria 7 de TRATAMENTO PROFILÁCTICO PARA TB (TPT)  </t>
  </si>
  <si>
    <t>Indicadores da Categoria 11 de SEGUIMENTO E REFORÇO DE ADESÃO AO TARV</t>
  </si>
  <si>
    <t xml:space="preserve">Indicadores da Categoria 12 de RETENÇÃO AO TARV  </t>
  </si>
  <si>
    <t>Indicadores da Categoria 13 CARGA VIRAL (Pedido 1a Linha)</t>
  </si>
  <si>
    <t>Indicadores da Categoria 13 CARGA VIRAL (Pedido 2a Linha)</t>
  </si>
  <si>
    <t>Indicadores da Categoria 13 CARGA VIRAL (Pedido MG)</t>
  </si>
  <si>
    <t>Indicadores da Categoria 13 CARGA VIRAL (Resultado 1a Linha)</t>
  </si>
  <si>
    <t>Indicadores da Categoria 13 CARGA VIRAL (Resultado 2a Linha)</t>
  </si>
  <si>
    <t>Indicadores da Categoria 13 CARGA VIRAL (Resultado MG)</t>
  </si>
  <si>
    <t>Indicadores da Categoria 13 CARGA VIRAL (Pedido de CV e 3 Consultas APSS/PP)</t>
  </si>
  <si>
    <t>Novos Indicadores PEPFAR de Monitoria Intensiva de Carga Viral</t>
  </si>
  <si>
    <t>Indicadores da Categoria 15 MDS</t>
  </si>
  <si>
    <t>% de novos inícios TARV, elegíveis ao TPT e que iniciaram TPT
MI Categorias: 7.1, 7.3, 7.5</t>
  </si>
  <si>
    <t>% de novos inícios TARV, elegíveis ao TPT, que iniciaram e completaram TPT
MI Categorias: 7.2, 7.4, 7.6</t>
  </si>
  <si>
    <t>% de novos inícios TARV com consultas mensais de seguimento da adesão (segundo as normas)
MI Categorias: 11.1, 11.3, 11.5, 11.6</t>
  </si>
  <si>
    <t>% de utentes na 1ª Linha TARV que receberam uma CV&gt; 1000 cópias e tiveram 3 consultas de APSS/PP mensais para reforço da adesão (AMA)
MI Categorias: 11.2, 11.4, 11.7</t>
  </si>
  <si>
    <t>% de utentes que retornaram para a 1ª consulta clínica ou levantamento de ARVs até 33 dias depois do início do TARV
MI Categorias: 12.1, 12.5, 12.9</t>
  </si>
  <si>
    <t>% de utentes que tiveram no mínimo 3 consultas clínicas ou levantamento de ARVs mensais até 99 dias depois do início do TARV
MI Categorias: 12.2, 12.6, 12.10</t>
  </si>
  <si>
    <t>% de utentes na 1ª Linha TARV que tiveram consulta clínica no período de revisão, eram elegíveis ao pedido de CV e com registo de pedido de CV feito pelo clínico
MI Categorias: 13.1, 13.6, 13.7, 13.8</t>
  </si>
  <si>
    <t>% de utentes na 2ª Linha TARV que tiveram consulta clínica no período de revisão, eram elegíveis ao pedido de CV e com registo de pedido de CV feito pelo clínico
MI Categorias: 13.4, 13.13</t>
  </si>
  <si>
    <t>% de MG elegíveis a CV com registo de pedido de CV
MI Categorias: 13.15, 13.16</t>
  </si>
  <si>
    <t>% de utentes na 1ª Linha TARV que receberam resultado da CV entre o sexto e o nono mês após início do TARV ou mudança de regime
MI Categorias: 13.2, 13.9, 13.10, 13.11</t>
  </si>
  <si>
    <t>% de utentes na 2ª Linha TARV que receberam resultado da CV entre o sexto e o nono mês após início da  2ª Linha TARV
MI Categorias: 13.5, 13.14</t>
  </si>
  <si>
    <t>% de MG's que receberam resultado da CV até 33 dias depois pedido
MI Categorias: 13.17</t>
  </si>
  <si>
    <t>% de utentes na 1ª Linha TARV com registo de pedido de CV entre o 3º e o 4º mês após   último resultado de CV&gt;1000 cps e 3 sessões consecutivas de APSS/PP (AMA)
MI Categorias: 13.3, 13.12, 13.18</t>
  </si>
  <si>
    <t>Pacientes com segundo resultado de Carga Viral alto após sessões de APSS/PP</t>
  </si>
  <si>
    <t>Pacientes com segundo resultado de Carga Viral baixo após sessões de APSS/PP</t>
  </si>
  <si>
    <t>Pacientes que trocaram para segunda linha de TARV após segundo resultado alto de Carga Viral</t>
  </si>
  <si>
    <t>Mulheres Grávidas com segundo resultado de Carga Viral alto após sessões de APSS/PP</t>
  </si>
  <si>
    <t>Mulheres Grávidas com segundo resultado de Carga Viral baixo após sessões de APSS/PP</t>
  </si>
  <si>
    <t>Mulheres Grávidas que trocaram para segunda linha de TARV após segundo resultado alto de Carga Viral</t>
  </si>
  <si>
    <t>% de pacientes elegíveis a MDS e que foram inscritos em MDS
MI Categoria 15.1</t>
  </si>
  <si>
    <t>% de utentes que foram suspensos do MDS após perda de critérios (CV&gt;1000 cps)
MI Categorias: 15.2</t>
  </si>
  <si>
    <t>% de utentes inscritos em MDS em TARV há mais de 21 meses, que conhecem o seu resultado de CV de seguimento
MI Categoria 15.3</t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</si>
  <si>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há 1 mês (mês anterior a recolha de dados) e que eram elegíveis ao TPT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</si>
  <si>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1 mês (mês anterior a recolha de dados) e que eram elegíveis ao TPT e que iniciaram TPT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</si>
  <si>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que eram elegiveis ao TPT e que iniciaram TPT há 7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</si>
  <si>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que eram elegiveis ao TPT, que iniciaram TPT há 7 meses e que completaram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</si>
  <si>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</si>
  <si>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4 meses e que tiveram 3 consultas mensais de seguimento de adesão (após início do TARV)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</si>
  <si>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4 meses, com &lt;2 anos de idade e que tiveram consultas mensais de seguimento da adesão (após início TARV)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</si>
  <si>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1a linha TARV que receberam uma CV &gt; 1000 cópias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</si>
  <si>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1a linha TARV, que receberam uma CV&gt; 1000 cópias há 4 meses e tiveram 3 consultas de APSS/PP mensais para reforço de adesão (AMA)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</si>
  <si>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TARV no período de inclusão (2 meses anteriores ao mês de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</si>
  <si>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TARV no período de inclusão e que retornaram para 1a consulta clínica ou levantamento de ARVs até 33 dias depois do início do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</si>
  <si>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TARV no período de inclusão (4 meses anteriores ao mês de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</si>
  <si>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TARV no período de inclusão e que tiveram no mínimo 3 consultas clínicas/levantamentos de ARVs mensais até 99 dias depois do início do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</si>
  <si>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1a Linha TARV que tiveram consulta clínica no período de revisão e que eram elegíveis ao pedido de CV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</si>
  <si>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1a Linha TARV que tiveram consulta clínica no período de revisão, que eram elegíveis ao pedido de CV e com registo de pedido de CV feito pelo clínico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</si>
  <si>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2ª Linha TARV que tiveram consulta clínica no período de revisão e que eram elegíveis ao pedido de CV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</si>
  <si>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2ª Linha TARV que tiveram consulta clínica no período de revisão, que eram elegíveis ao pedido de CV e com registo de pedido de CV feito pelo clínico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</si>
  <si>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(MG que iniciaram TARV há 4 meses na CPN)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</si>
  <si>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MG elegíveis a CV com registo de pedido de CV feito pelo clínico (MG que iniciaram TARV há 4 meses na CPN)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</si>
  <si>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(MG em TARV a entrada na CPN, no mês anterior a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</si>
  <si>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 
Número de MG elegíveis a CV com registo de pedido de CV feito pelo clínico na primeira CPN (MG em TARV a entrada na CPN, no mês anterior a recolha de dados)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</si>
  <si>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a 1ª Linha de TARV ou novo regime da 1ª Linha há 9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</si>
  <si>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a 1ª Linha de TARV ou novo regime da 1ª Linha há 9 meses e que receberam o resultado da CV entre o sexto e o nono mês após início do TARV ou mudança de regime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</si>
  <si>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a 2ª Linha TARV há 9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</si>
  <si>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a 2ª linha de TARV há 9 meses e que receberam o resultado da CV entre o sexto e o nono mês após início da 2ª linha 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</si>
  <si>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com registo de pedido de CV (MG's que iniciaram TARV na CPN) e MG's elegíveis a CV com registo de pedido de CV na primeira CPN (MG em TARV a entrada na CPN)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</si>
  <si>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MG que receberam o resultado da Carga Viral até 33 dias depois do pedido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</si>
  <si>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1ª linha de TARV que receberam CV &gt; 1000 cps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</si>
  <si>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1ª linha de TARV, que receberam CV&gt;1000 cps há 4 meses e com registo de pedido de CV entre o 3º e o 4º mês após 3 sessões consecutivas de APSS/PP (AMA)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</si>
  <si>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 e com pedido de segunda carga viral registado.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</si>
  <si>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pacientes no na 1a Linha de TARV que receberam 3 sessões consecutivas de APSS/PP após primeiro resultado acima de 1000 cópias 5 meses atrás, com</t>
    </r>
    <r>
      <rPr>
        <sz val="10"/>
        <color theme="1"/>
        <rFont val="Calibri"/>
        <charset val="134"/>
        <scheme val="minor"/>
      </rPr>
      <t xml:space="preserve"> pedido de segunda carga viral registado e segundo resultado de carga viral acima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</si>
  <si>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 xml:space="preserve">5 meses </t>
    </r>
    <r>
      <rPr>
        <sz val="10"/>
        <color theme="1"/>
        <rFont val="Calibri"/>
        <charset val="134"/>
        <scheme val="minor"/>
      </rPr>
      <t>atrás e com pedido de segunda carga viral registado.</t>
    </r>
  </si>
  <si>
    <r>
      <rPr>
        <b/>
        <sz val="10"/>
        <color theme="1"/>
        <rFont val="Calibri"/>
        <charset val="134"/>
        <scheme val="minor"/>
      </rPr>
      <t xml:space="preserve">Numerador
</t>
    </r>
    <r>
      <rPr>
        <sz val="10"/>
        <color theme="1"/>
        <rFont val="Calibri"/>
        <charset val="134"/>
        <scheme val="minor"/>
      </rPr>
      <t xml:space="preserve">Número de pacientes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 xml:space="preserve">5 meses </t>
    </r>
    <r>
      <rPr>
        <sz val="10"/>
        <color theme="1"/>
        <rFont val="Calibri"/>
        <charset val="134"/>
        <scheme val="minor"/>
      </rPr>
      <t>atrás, com pedido de segunda carga viral registado e segundo resultado de carga viral abaixo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</si>
  <si>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primeira linha de TARV que receberam 3 sessões consecutivas de APSS/PP após primeiro resultado acima de 1000 cópias 12 meses atrás, com pedido de segunda carga viral registado e resultado de segunda carga viral acima de 1000 cópias.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</si>
  <si>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pacientes  na 1a Linha TARV que receberam 3 sessões consecutivas de APSS/PP após o primeiro resultado acima de 1000 cópias 12 meses atrás, com segundo resultado acima de 1000 cópias e que mudaram para a segunda linha de TARV.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</si>
  <si>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MG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 e com pedido de segunda carga viral registado.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</si>
  <si>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no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atrás, com pedido de segunda carga viral registado e segundo resultado de carga viral acima de 1000 cópias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</si>
  <si>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no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atrás, com pedido de segunda carga viral registado e segundo resultado de carga viral abaixo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</si>
  <si>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MG na primeira linha de TARV que receberam 3 sessões consecutivas de APSS/PP após primeiro resultado acima de 1000 cópias 12 meses atrás, com pedido de segunda carga viral registado e resultado de segunda carga viral acima de 1000 cópias.
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</si>
  <si>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na 1a Linha TARV que receberam 3 sessões consecutivas de APSS/PP após o primeiro resultado acima de 1000 cópias 12 meses atrás, com segundo resultado acima de 1000 cópias e que mudaram para a segunda linha de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</si>
  <si>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pacientes elegíveis a MDS para pacientes estáveis que tiveram consulta no período de avaliação (mês anterior a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</si>
  <si>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pacientes elegíveis a MDS para pacientes estáveis que tiveram consulta no período de avaliação e que nessa mesma consulta foram inscritos em pelos menos um MDS para paciente estável (GAAC, DT, DS, FR, Dispensa Descentralizada (FARMAC/FARMACIA PRIVADA), Dispensa Comunitária) 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</si>
  <si>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inscritos em MDS para pacientes estáveis que tiveram consulta no período de avaliação e receberam resultado de CV&gt;1000 cps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</si>
  <si>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inscritos em MDS para pacientes estáveis que tiveram consulta no período de avaliação onde receberam resultado de CV&gt;1000 cps e foram suspensos do MDS nessa mesma consulta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</si>
  <si>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em TARV atendidos no período de avaliação, que estejam em TARV há mais de 21 meses, que estejam inscritos em MDS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</si>
  <si>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em TARV há mais de 21 meses atendidos no período em análise, que estejam inscritos em MDS e que tenham um resultado de CV 12 a 18 meses depois do último resultado que tenha sido abaixo de 1000 cps</t>
    </r>
  </si>
  <si>
    <t>Total</t>
  </si>
  <si>
    <t>Adultos (&gt;=15)
  7.1</t>
  </si>
  <si>
    <t>Crianças (1-14) 
   7.3</t>
  </si>
  <si>
    <t>Mulher Grávida
  7.5</t>
  </si>
  <si>
    <t>Crianças (1-14) 
  7.3</t>
  </si>
  <si>
    <t>Adultos (&gt;=15)
         7.2</t>
  </si>
  <si>
    <t>Crianças (1-14) 
           7.4</t>
  </si>
  <si>
    <t>Mulher Grávida
          7.6</t>
  </si>
  <si>
    <t>Adultos (&gt;=15)
  11.1</t>
  </si>
  <si>
    <t>Mulher Grávida
  11.3</t>
  </si>
  <si>
    <t>Crianças (2-14) 
   11.5</t>
  </si>
  <si>
    <t>Crianças (&lt;2) 
   11.6</t>
  </si>
  <si>
    <t>Adultos (&gt;=15)
 11.2</t>
  </si>
  <si>
    <t>Crianças (0-14) 
   11.7</t>
  </si>
  <si>
    <t>Mulher Grávida
 11.4</t>
  </si>
  <si>
    <t>Crianças (0-14) 
   11.4</t>
  </si>
  <si>
    <t>Mulher Grávida
 11.7</t>
  </si>
  <si>
    <t>Adultos (&gt;=15)
  12.1</t>
  </si>
  <si>
    <t>Crianças (0-14) 
   12.5</t>
  </si>
  <si>
    <t>Mulher Grávida
  12.9</t>
  </si>
  <si>
    <t>Adultos (&gt;=15)
   12.2</t>
  </si>
  <si>
    <t>Crianças (0-14) 
 12.6</t>
  </si>
  <si>
    <t>Mulher Grávida
 12.10</t>
  </si>
  <si>
    <t>Adultos (&gt;=15)
  13.1</t>
  </si>
  <si>
    <t>Crianças (0-4) 
   13.6</t>
  </si>
  <si>
    <t>Crianças (5-9) 
   13.7</t>
  </si>
  <si>
    <t>Crianças (10-14) 
   13.8</t>
  </si>
  <si>
    <t>Adultos (&gt;=15)
  13.4</t>
  </si>
  <si>
    <t>Crianças (2-14) 
   13.13</t>
  </si>
  <si>
    <t>Mulheres Grávidas
13.15</t>
  </si>
  <si>
    <t>Mulheres Grávidas
13.16</t>
  </si>
  <si>
    <t>Pedido de CV na MG que iniciou TARV na CPN
13.15</t>
  </si>
  <si>
    <t>Pedido de CV na MG em TARV a entrada na CPN
13.16</t>
  </si>
  <si>
    <t>Adultos (&gt;=15)
  13.2</t>
  </si>
  <si>
    <t>Crianças (0-4) 
   13.9</t>
  </si>
  <si>
    <t>Crianças (5-9) 
   13.10</t>
  </si>
  <si>
    <t>Crianças (10-14) 
   13.11</t>
  </si>
  <si>
    <t>Adultos (&gt;=15)
  13.5</t>
  </si>
  <si>
    <t>Crianças (2-14) 
   13.14</t>
  </si>
  <si>
    <t>Mulheres Grávidas
13.17</t>
  </si>
  <si>
    <t>Entrega (uso) do resultado de CV na MG
13.17</t>
  </si>
  <si>
    <t>Adultos (&gt;=15)
 13.3</t>
  </si>
  <si>
    <t>Crianças (0-14) 
   13.12</t>
  </si>
  <si>
    <t>Mulher Grávida
 13.18</t>
  </si>
  <si>
    <t>0-4</t>
  </si>
  <si>
    <t>5-9</t>
  </si>
  <si>
    <t>10-14</t>
  </si>
  <si>
    <t xml:space="preserve">&gt;=15 </t>
  </si>
  <si>
    <t>Total Denominador
15.1</t>
  </si>
  <si>
    <t>Total Numerador
15.1</t>
  </si>
  <si>
    <t>Total
15.1</t>
  </si>
  <si>
    <t>Total Denominador
15.2</t>
  </si>
  <si>
    <t>Total Numerador
15.2</t>
  </si>
  <si>
    <t>Total (%)
15.2</t>
  </si>
  <si>
    <t>Total Denominador
15.3</t>
  </si>
  <si>
    <t>Total Numerador
15.3</t>
  </si>
  <si>
    <t>Total (%)
15.3</t>
  </si>
  <si>
    <t>#IM.DRD#</t>
  </si>
  <si>
    <t>#location#</t>
  </si>
  <si>
    <t>#IM.IM7DENT1#</t>
  </si>
  <si>
    <t>#IM.IM7NUMT1#</t>
  </si>
  <si>
    <t>#IM.IM7DENT2#</t>
  </si>
  <si>
    <t>#IM.IM7NUMT2#</t>
  </si>
  <si>
    <t>#IM.IM11DENT1#</t>
  </si>
  <si>
    <t>#IM.MI11DEN1#</t>
  </si>
  <si>
    <t>#IM.IM11NUMT1#</t>
  </si>
  <si>
    <t>#IM.IM11NUMT2#</t>
  </si>
  <si>
    <t>#IM.IM11DENT3#</t>
  </si>
  <si>
    <t>#IM.IM11NUMT3#</t>
  </si>
  <si>
    <t>#IM.IM12DENT1#</t>
  </si>
  <si>
    <t>#IM.IM12NUMT1#</t>
  </si>
  <si>
    <t>#IM.IM12DENT2#</t>
  </si>
  <si>
    <t>#IM.IM12NUMT2#</t>
  </si>
  <si>
    <t>#IM.IM13DENT1#</t>
  </si>
  <si>
    <t>#IM.IM13NUMT1#</t>
  </si>
  <si>
    <t>#IM.IM13DENT2#</t>
  </si>
  <si>
    <t>#IM.IM13NUMT2#</t>
  </si>
  <si>
    <t>#IM.IM13DENT3#</t>
  </si>
  <si>
    <t>#IM.IM13NUMT3#</t>
  </si>
  <si>
    <t>#IM.IM13DENT4#</t>
  </si>
  <si>
    <t>#IM.IM13NUMT4#</t>
  </si>
  <si>
    <t>#IM.IM13DENT5#</t>
  </si>
  <si>
    <t>#IM.IM13NUMT5#</t>
  </si>
  <si>
    <t>#IM.VLDENT1#</t>
  </si>
  <si>
    <t>#IM.VL1DEN#</t>
  </si>
  <si>
    <t>#IM.VL2DEN#</t>
  </si>
  <si>
    <t>#IM.VL3DEN#</t>
  </si>
  <si>
    <t>#IM.VL4DEN#</t>
  </si>
  <si>
    <t>#IM.VLNUM1#</t>
  </si>
  <si>
    <t>#IM.VL1NUM#</t>
  </si>
  <si>
    <t>#IM.VL2NUM#</t>
  </si>
  <si>
    <t>#IM.VL3NUM#</t>
  </si>
  <si>
    <t>#IM.VL4NUM#</t>
  </si>
  <si>
    <t>#IM.VLDENT2#</t>
  </si>
  <si>
    <t>#IM.VL5DEN#</t>
  </si>
  <si>
    <t>#IM.VL6DEN#</t>
  </si>
  <si>
    <t>#IM.VL7DEN#</t>
  </si>
  <si>
    <t>#IM.VL8DEN#</t>
  </si>
  <si>
    <t>#IM.VLNUMT2#</t>
  </si>
  <si>
    <t>#IM.VL5NUM#</t>
  </si>
  <si>
    <t>#IM.VL6NUM#</t>
  </si>
  <si>
    <t>#IM.VL7NUM#</t>
  </si>
  <si>
    <t>#IM.VL8NUM#</t>
  </si>
  <si>
    <t>#IM.VLDENT3#</t>
  </si>
  <si>
    <t>#IM.VL9DEN#</t>
  </si>
  <si>
    <t>#IM.VL10DEN#</t>
  </si>
  <si>
    <t>#IM.VL11DEN#</t>
  </si>
  <si>
    <t>#IM.VL12DEN#</t>
  </si>
  <si>
    <t>#IM.VLNUMT3#</t>
  </si>
  <si>
    <t>#IM.VL9NUM#</t>
  </si>
  <si>
    <t>#IM.VL10NUM#</t>
  </si>
  <si>
    <t>#IM.VL11NUM#</t>
  </si>
  <si>
    <t>#IM.VL12NUM#</t>
  </si>
  <si>
    <t>#IM.APSS1DEN#</t>
  </si>
  <si>
    <t>#IM.APSS1NUM#</t>
  </si>
  <si>
    <t>#IM.APSS2DEN#</t>
  </si>
  <si>
    <t>#IM.APSS2NUM#</t>
  </si>
  <si>
    <t>#IM.PWVL1DEN#</t>
  </si>
  <si>
    <t>#IM.PWVL1NUM#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</si>
</sst>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dd\-mm\-yyyy;@"/>
    <numFmt numFmtId="177" formatCode="_ * #,##0_ ;_ * \-#,##0_ ;_ * &quot;-&quot;_ ;_ @_ "/>
    <numFmt numFmtId="178" formatCode="_ * #,##0.00_ ;_ * \-#,##0.00_ ;_ * &quot;-&quot;??_ ;_ @_ "/>
    <numFmt numFmtId="179" formatCode="0.0%"/>
  </numFmts>
  <fonts count="44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9"/>
      <name val="Calibri"/>
      <charset val="134"/>
      <scheme val="minor"/>
    </font>
    <font>
      <b/>
      <sz val="8"/>
      <name val="Arial"/>
      <charset val="134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name val="Calibri"/>
      <charset val="134"/>
      <scheme val="minor"/>
    </font>
    <font>
      <i/>
      <sz val="9"/>
      <name val="Calibri"/>
      <charset val="134"/>
      <scheme val="minor"/>
    </font>
    <font>
      <i/>
      <sz val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i/>
      <sz val="10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i/>
      <sz val="12"/>
      <color theme="0"/>
      <name val="Cambri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name val="Calibri"/>
      <charset val="134"/>
    </font>
    <font>
      <b/>
      <sz val="11"/>
      <color rgb="FFFF0000"/>
      <name val="Calibri"/>
      <charset val="134"/>
      <scheme val="minor"/>
    </font>
    <font>
      <sz val="10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gray0625">
        <bgColor theme="2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8" fillId="2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30" borderId="36" applyNumberFormat="0" applyFont="0" applyAlignment="0" applyProtection="0">
      <alignment vertical="center"/>
    </xf>
    <xf numFmtId="0" fontId="36" fillId="33" borderId="3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7" borderId="3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25" borderId="3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Border="1"/>
    <xf numFmtId="0" fontId="5" fillId="0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0" borderId="3" xfId="16" applyFont="1" applyFill="1" applyBorder="1" applyAlignment="1" applyProtection="1">
      <alignment horizontal="center" vertical="center" wrapText="1"/>
    </xf>
    <xf numFmtId="0" fontId="4" fillId="4" borderId="3" xfId="16" applyFont="1" applyFill="1" applyBorder="1" applyAlignment="1" applyProtection="1">
      <alignment horizontal="center" vertical="center" wrapText="1"/>
    </xf>
    <xf numFmtId="49" fontId="7" fillId="4" borderId="3" xfId="16" applyNumberFormat="1" applyFont="1" applyFill="1" applyBorder="1" applyAlignment="1" applyProtection="1">
      <alignment horizontal="left" vertical="center" wrapText="1"/>
    </xf>
    <xf numFmtId="49" fontId="4" fillId="5" borderId="3" xfId="16" applyNumberFormat="1" applyFont="1" applyFill="1" applyBorder="1" applyAlignment="1" applyProtection="1">
      <alignment horizontal="center" vertical="center" wrapText="1"/>
    </xf>
    <xf numFmtId="0" fontId="7" fillId="4" borderId="3" xfId="16" applyFont="1" applyFill="1" applyBorder="1" applyAlignment="1" applyProtection="1">
      <alignment horizontal="center" vertical="center" wrapText="1"/>
    </xf>
    <xf numFmtId="179" fontId="7" fillId="0" borderId="0" xfId="48" applyNumberFormat="1" applyFont="1" applyFill="1" applyBorder="1" applyAlignment="1" applyProtection="1">
      <alignment horizontal="center" vertical="center"/>
      <protection hidden="1"/>
    </xf>
    <xf numFmtId="0" fontId="6" fillId="6" borderId="3" xfId="0" applyFont="1" applyFill="1" applyBorder="1" applyAlignment="1">
      <alignment horizontal="center" wrapText="1"/>
    </xf>
    <xf numFmtId="0" fontId="4" fillId="7" borderId="3" xfId="16" applyFont="1" applyFill="1" applyBorder="1" applyAlignment="1" applyProtection="1">
      <alignment horizontal="center" vertical="center" wrapText="1"/>
    </xf>
    <xf numFmtId="49" fontId="7" fillId="7" borderId="3" xfId="16" applyNumberFormat="1" applyFont="1" applyFill="1" applyBorder="1" applyAlignment="1" applyProtection="1">
      <alignment horizontal="left" vertical="center" wrapText="1"/>
    </xf>
    <xf numFmtId="49" fontId="4" fillId="8" borderId="3" xfId="16" applyNumberFormat="1" applyFont="1" applyFill="1" applyBorder="1" applyAlignment="1" applyProtection="1">
      <alignment horizontal="left" vertical="center" wrapText="1"/>
    </xf>
    <xf numFmtId="0" fontId="7" fillId="7" borderId="3" xfId="16" applyFont="1" applyFill="1" applyBorder="1" applyAlignment="1" applyProtection="1">
      <alignment horizontal="center" vertical="center" wrapText="1"/>
    </xf>
    <xf numFmtId="0" fontId="4" fillId="4" borderId="4" xfId="16" applyFont="1" applyFill="1" applyBorder="1" applyAlignment="1" applyProtection="1">
      <alignment horizontal="center" vertical="center" wrapText="1"/>
    </xf>
    <xf numFmtId="0" fontId="4" fillId="4" borderId="5" xfId="16" applyFont="1" applyFill="1" applyBorder="1" applyAlignment="1" applyProtection="1">
      <alignment horizontal="center" vertical="center" wrapText="1"/>
    </xf>
    <xf numFmtId="0" fontId="4" fillId="4" borderId="2" xfId="16" applyFont="1" applyFill="1" applyBorder="1" applyAlignment="1" applyProtection="1">
      <alignment horizontal="center" vertical="center" wrapText="1"/>
    </xf>
    <xf numFmtId="49" fontId="4" fillId="8" borderId="3" xfId="16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/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4" fillId="9" borderId="3" xfId="16" applyFont="1" applyFill="1" applyBorder="1" applyAlignment="1" applyProtection="1">
      <alignment horizontal="center" vertical="center" wrapText="1"/>
    </xf>
    <xf numFmtId="49" fontId="7" fillId="9" borderId="3" xfId="16" applyNumberFormat="1" applyFont="1" applyFill="1" applyBorder="1" applyAlignment="1" applyProtection="1">
      <alignment horizontal="left" vertical="center" wrapText="1"/>
    </xf>
    <xf numFmtId="0" fontId="7" fillId="9" borderId="3" xfId="16" applyFont="1" applyFill="1" applyBorder="1" applyAlignment="1" applyProtection="1">
      <alignment horizontal="center" vertical="center" wrapText="1"/>
    </xf>
    <xf numFmtId="0" fontId="6" fillId="10" borderId="2" xfId="0" applyFont="1" applyFill="1" applyBorder="1" applyAlignment="1">
      <alignment horizontal="center" wrapText="1"/>
    </xf>
    <xf numFmtId="0" fontId="4" fillId="11" borderId="3" xfId="16" applyFont="1" applyFill="1" applyBorder="1" applyAlignment="1" applyProtection="1">
      <alignment horizontal="center" vertical="center" wrapText="1"/>
    </xf>
    <xf numFmtId="49" fontId="4" fillId="12" borderId="3" xfId="16" applyNumberFormat="1" applyFont="1" applyFill="1" applyBorder="1" applyAlignment="1" applyProtection="1">
      <alignment horizontal="center" vertical="center" wrapText="1"/>
    </xf>
    <xf numFmtId="0" fontId="6" fillId="10" borderId="3" xfId="0" applyFont="1" applyFill="1" applyBorder="1" applyAlignment="1">
      <alignment horizontal="center" wrapText="1"/>
    </xf>
    <xf numFmtId="0" fontId="7" fillId="11" borderId="3" xfId="16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/>
    <xf numFmtId="0" fontId="6" fillId="6" borderId="4" xfId="0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 vertical="center"/>
    </xf>
    <xf numFmtId="0" fontId="7" fillId="7" borderId="4" xfId="16" applyFont="1" applyFill="1" applyBorder="1" applyAlignment="1" applyProtection="1">
      <alignment horizontal="center" vertical="center" wrapText="1"/>
    </xf>
    <xf numFmtId="0" fontId="8" fillId="13" borderId="3" xfId="16" applyFont="1" applyFill="1" applyBorder="1" applyAlignment="1" applyProtection="1">
      <alignment horizontal="center" vertical="center" wrapText="1"/>
    </xf>
    <xf numFmtId="49" fontId="4" fillId="8" borderId="4" xfId="16" applyNumberFormat="1" applyFont="1" applyFill="1" applyBorder="1" applyAlignment="1" applyProtection="1">
      <alignment horizontal="center" vertical="center" wrapText="1"/>
    </xf>
    <xf numFmtId="49" fontId="7" fillId="13" borderId="3" xfId="16" applyNumberFormat="1" applyFont="1" applyFill="1" applyBorder="1" applyAlignment="1" applyProtection="1">
      <alignment horizontal="center" vertical="center" wrapText="1"/>
    </xf>
    <xf numFmtId="49" fontId="4" fillId="13" borderId="3" xfId="16" applyNumberFormat="1" applyFont="1" applyFill="1" applyBorder="1" applyAlignment="1" applyProtection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0" fontId="9" fillId="13" borderId="3" xfId="16" applyFont="1" applyFill="1" applyBorder="1" applyAlignment="1" applyProtection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wrapText="1"/>
    </xf>
    <xf numFmtId="0" fontId="4" fillId="15" borderId="3" xfId="16" applyFont="1" applyFill="1" applyBorder="1" applyAlignment="1" applyProtection="1">
      <alignment horizontal="center" vertical="center" wrapText="1"/>
    </xf>
    <xf numFmtId="0" fontId="7" fillId="15" borderId="3" xfId="16" applyFont="1" applyFill="1" applyBorder="1" applyAlignment="1" applyProtection="1">
      <alignment horizontal="center" vertical="center" wrapText="1"/>
    </xf>
    <xf numFmtId="49" fontId="4" fillId="16" borderId="3" xfId="16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0" fontId="6" fillId="17" borderId="5" xfId="0" applyFont="1" applyFill="1" applyBorder="1" applyAlignment="1">
      <alignment horizontal="center" vertical="center" wrapText="1"/>
    </xf>
    <xf numFmtId="0" fontId="7" fillId="0" borderId="3" xfId="16" applyFont="1" applyBorder="1" applyAlignment="1">
      <alignment horizontal="center" vertical="center" wrapText="1"/>
    </xf>
    <xf numFmtId="0" fontId="4" fillId="18" borderId="4" xfId="16" applyFont="1" applyFill="1" applyBorder="1" applyAlignment="1">
      <alignment horizontal="left" vertical="center" wrapText="1"/>
    </xf>
    <xf numFmtId="0" fontId="4" fillId="18" borderId="3" xfId="16" applyFont="1" applyFill="1" applyBorder="1" applyAlignment="1">
      <alignment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7" fillId="18" borderId="4" xfId="16" applyFont="1" applyFill="1" applyBorder="1" applyAlignment="1">
      <alignment horizontal="center" vertical="center" wrapText="1"/>
    </xf>
    <xf numFmtId="0" fontId="7" fillId="18" borderId="4" xfId="16" applyFont="1" applyFill="1" applyBorder="1" applyAlignment="1">
      <alignment vertical="center" wrapText="1"/>
    </xf>
    <xf numFmtId="0" fontId="7" fillId="18" borderId="3" xfId="16" applyFont="1" applyFill="1" applyBorder="1" applyAlignment="1">
      <alignment vertical="center" wrapText="1"/>
    </xf>
    <xf numFmtId="0" fontId="7" fillId="18" borderId="3" xfId="16" applyFont="1" applyFill="1" applyBorder="1" applyAlignment="1">
      <alignment horizontal="center" vertical="center" wrapText="1"/>
    </xf>
    <xf numFmtId="0" fontId="6" fillId="17" borderId="6" xfId="0" applyFont="1" applyFill="1" applyBorder="1" applyAlignment="1">
      <alignment horizontal="center" vertical="center" wrapText="1"/>
    </xf>
    <xf numFmtId="0" fontId="6" fillId="17" borderId="0" xfId="0" applyFont="1" applyFill="1" applyBorder="1" applyAlignment="1">
      <alignment horizontal="center" vertical="center" wrapText="1"/>
    </xf>
    <xf numFmtId="0" fontId="4" fillId="18" borderId="3" xfId="16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5" fillId="19" borderId="0" xfId="16" applyFont="1" applyFill="1" applyBorder="1" applyAlignment="1" applyProtection="1">
      <alignment horizontal="center" vertical="center"/>
      <protection locked="0"/>
    </xf>
    <xf numFmtId="0" fontId="0" fillId="19" borderId="0" xfId="16" applyFont="1" applyFill="1" applyBorder="1" applyAlignment="1" applyProtection="1">
      <alignment vertical="center"/>
      <protection locked="0"/>
    </xf>
    <xf numFmtId="0" fontId="0" fillId="19" borderId="0" xfId="16" applyFont="1" applyFill="1" applyBorder="1" applyAlignment="1" applyProtection="1">
      <alignment horizontal="center" vertical="center"/>
      <protection locked="0"/>
    </xf>
    <xf numFmtId="0" fontId="0" fillId="20" borderId="0" xfId="16" applyFont="1" applyFill="1" applyBorder="1" applyAlignment="1" applyProtection="1">
      <alignment vertical="center"/>
      <protection locked="0"/>
    </xf>
    <xf numFmtId="0" fontId="8" fillId="20" borderId="7" xfId="16" applyFont="1" applyFill="1" applyBorder="1" applyAlignment="1" applyProtection="1">
      <alignment horizontal="center" wrapText="1"/>
      <protection hidden="1"/>
    </xf>
    <xf numFmtId="0" fontId="8" fillId="20" borderId="8" xfId="16" applyFont="1" applyFill="1" applyBorder="1" applyAlignment="1" applyProtection="1">
      <alignment horizontal="center" wrapText="1"/>
      <protection hidden="1"/>
    </xf>
    <xf numFmtId="0" fontId="10" fillId="21" borderId="9" xfId="16" applyNumberFormat="1" applyFont="1" applyFill="1" applyBorder="1" applyAlignment="1" applyProtection="1">
      <alignment horizontal="center" vertical="center" wrapText="1"/>
    </xf>
    <xf numFmtId="0" fontId="10" fillId="21" borderId="10" xfId="16" applyNumberFormat="1" applyFont="1" applyFill="1" applyBorder="1" applyAlignment="1" applyProtection="1">
      <alignment horizontal="center" vertical="center" wrapText="1"/>
    </xf>
    <xf numFmtId="0" fontId="10" fillId="21" borderId="11" xfId="16" applyFont="1" applyFill="1" applyBorder="1" applyAlignment="1" applyProtection="1">
      <alignment horizontal="center" vertical="center" wrapText="1"/>
    </xf>
    <xf numFmtId="0" fontId="10" fillId="21" borderId="12" xfId="16" applyFont="1" applyFill="1" applyBorder="1" applyAlignment="1" applyProtection="1">
      <alignment horizontal="center" vertical="center" wrapText="1"/>
    </xf>
    <xf numFmtId="0" fontId="10" fillId="21" borderId="13" xfId="16" applyNumberFormat="1" applyFont="1" applyFill="1" applyBorder="1" applyAlignment="1" applyProtection="1">
      <alignment horizontal="center" vertical="center" wrapText="1"/>
    </xf>
    <xf numFmtId="0" fontId="10" fillId="21" borderId="7" xfId="16" applyNumberFormat="1" applyFont="1" applyFill="1" applyBorder="1" applyAlignment="1" applyProtection="1">
      <alignment horizontal="center" vertical="center" wrapText="1"/>
    </xf>
    <xf numFmtId="0" fontId="7" fillId="20" borderId="14" xfId="16" applyFont="1" applyFill="1" applyBorder="1" applyAlignment="1" applyProtection="1">
      <alignment horizontal="center" vertical="center" wrapText="1"/>
    </xf>
    <xf numFmtId="0" fontId="7" fillId="20" borderId="8" xfId="16" applyFont="1" applyFill="1" applyBorder="1" applyAlignment="1" applyProtection="1">
      <alignment horizontal="center" vertical="center" wrapText="1"/>
    </xf>
    <xf numFmtId="49" fontId="11" fillId="20" borderId="8" xfId="16" applyNumberFormat="1" applyFont="1" applyFill="1" applyBorder="1" applyAlignment="1" applyProtection="1">
      <alignment horizontal="center" vertical="center" wrapText="1"/>
    </xf>
    <xf numFmtId="49" fontId="11" fillId="20" borderId="15" xfId="16" applyNumberFormat="1" applyFont="1" applyFill="1" applyBorder="1" applyAlignment="1" applyProtection="1">
      <alignment horizontal="center" vertical="center" wrapText="1"/>
    </xf>
    <xf numFmtId="0" fontId="12" fillId="20" borderId="16" xfId="16" applyFont="1" applyFill="1" applyBorder="1" applyAlignment="1" applyProtection="1">
      <alignment horizontal="center" vertical="center"/>
    </xf>
    <xf numFmtId="0" fontId="12" fillId="20" borderId="17" xfId="16" applyFont="1" applyFill="1" applyBorder="1" applyAlignment="1" applyProtection="1">
      <alignment horizontal="center" vertical="center"/>
    </xf>
    <xf numFmtId="0" fontId="13" fillId="20" borderId="18" xfId="16" applyFont="1" applyFill="1" applyBorder="1" applyAlignment="1" applyProtection="1">
      <alignment horizontal="center" vertical="center"/>
    </xf>
    <xf numFmtId="0" fontId="13" fillId="20" borderId="18" xfId="16" applyFont="1" applyFill="1" applyBorder="1" applyAlignment="1" applyProtection="1">
      <alignment horizontal="center" vertical="center" wrapText="1"/>
    </xf>
    <xf numFmtId="0" fontId="14" fillId="21" borderId="9" xfId="16" applyFont="1" applyFill="1" applyBorder="1" applyAlignment="1" applyProtection="1">
      <alignment horizontal="center" vertical="center" wrapText="1"/>
    </xf>
    <xf numFmtId="0" fontId="14" fillId="21" borderId="19" xfId="16" applyFont="1" applyFill="1" applyBorder="1" applyAlignment="1" applyProtection="1">
      <alignment horizontal="center" vertical="center" wrapText="1"/>
    </xf>
    <xf numFmtId="0" fontId="15" fillId="20" borderId="20" xfId="16" applyFont="1" applyFill="1" applyBorder="1" applyAlignment="1" applyProtection="1">
      <alignment horizontal="center" vertical="center" wrapText="1"/>
    </xf>
    <xf numFmtId="0" fontId="16" fillId="20" borderId="20" xfId="16" applyFont="1" applyFill="1" applyBorder="1" applyAlignment="1" applyProtection="1">
      <alignment horizontal="center" vertical="center" wrapText="1"/>
    </xf>
    <xf numFmtId="0" fontId="4" fillId="20" borderId="20" xfId="16" applyFont="1" applyFill="1" applyBorder="1" applyAlignment="1" applyProtection="1">
      <alignment horizontal="left" vertical="center" wrapText="1"/>
    </xf>
    <xf numFmtId="0" fontId="17" fillId="16" borderId="20" xfId="16" applyFont="1" applyFill="1" applyBorder="1" applyAlignment="1" applyProtection="1">
      <alignment horizontal="center" vertical="center" wrapText="1"/>
    </xf>
    <xf numFmtId="0" fontId="15" fillId="20" borderId="21" xfId="16" applyFont="1" applyFill="1" applyBorder="1" applyAlignment="1" applyProtection="1">
      <alignment horizontal="center" vertical="center" wrapText="1"/>
    </xf>
    <xf numFmtId="0" fontId="16" fillId="20" borderId="21" xfId="16" applyFont="1" applyFill="1" applyBorder="1" applyAlignment="1" applyProtection="1">
      <alignment horizontal="center" vertical="center" wrapText="1"/>
    </xf>
    <xf numFmtId="0" fontId="8" fillId="20" borderId="21" xfId="16" applyFont="1" applyFill="1" applyBorder="1" applyAlignment="1" applyProtection="1">
      <alignment vertical="center" wrapText="1"/>
    </xf>
    <xf numFmtId="0" fontId="17" fillId="16" borderId="21" xfId="16" applyFont="1" applyFill="1" applyBorder="1" applyAlignment="1" applyProtection="1">
      <alignment horizontal="center" vertical="center" wrapText="1"/>
    </xf>
    <xf numFmtId="0" fontId="4" fillId="20" borderId="21" xfId="16" applyFont="1" applyFill="1" applyBorder="1" applyAlignment="1" applyProtection="1">
      <alignment vertical="center" wrapText="1"/>
    </xf>
    <xf numFmtId="0" fontId="15" fillId="20" borderId="22" xfId="16" applyFont="1" applyFill="1" applyBorder="1" applyAlignment="1" applyProtection="1">
      <alignment horizontal="center" vertical="center" wrapText="1"/>
    </xf>
    <xf numFmtId="0" fontId="16" fillId="20" borderId="22" xfId="16" applyFont="1" applyFill="1" applyBorder="1" applyAlignment="1" applyProtection="1">
      <alignment horizontal="center" vertical="center" wrapText="1"/>
    </xf>
    <xf numFmtId="0" fontId="15" fillId="20" borderId="15" xfId="16" applyFont="1" applyFill="1" applyBorder="1" applyAlignment="1" applyProtection="1">
      <alignment horizontal="center" vertical="center" wrapText="1"/>
    </xf>
    <xf numFmtId="0" fontId="16" fillId="20" borderId="23" xfId="16" applyFont="1" applyFill="1" applyBorder="1" applyAlignment="1" applyProtection="1">
      <alignment horizontal="center" vertical="center" wrapText="1"/>
    </xf>
    <xf numFmtId="0" fontId="4" fillId="20" borderId="23" xfId="16" applyFont="1" applyFill="1" applyBorder="1" applyAlignment="1" applyProtection="1">
      <alignment vertical="center" wrapText="1"/>
    </xf>
    <xf numFmtId="0" fontId="17" fillId="16" borderId="23" xfId="16" applyFont="1" applyFill="1" applyBorder="1" applyAlignment="1" applyProtection="1">
      <alignment horizontal="center" vertical="center" wrapText="1"/>
    </xf>
    <xf numFmtId="0" fontId="14" fillId="21" borderId="9" xfId="16" applyFont="1" applyFill="1" applyBorder="1" applyAlignment="1" applyProtection="1">
      <alignment horizontal="center" vertical="center"/>
    </xf>
    <xf numFmtId="0" fontId="15" fillId="20" borderId="18" xfId="16" applyFont="1" applyFill="1" applyBorder="1" applyAlignment="1" applyProtection="1">
      <alignment horizontal="center" vertical="center" wrapText="1"/>
    </xf>
    <xf numFmtId="0" fontId="4" fillId="20" borderId="18" xfId="16" applyFont="1" applyFill="1" applyBorder="1" applyAlignment="1" applyProtection="1">
      <alignment horizontal="left" vertical="center" wrapText="1"/>
    </xf>
    <xf numFmtId="0" fontId="17" fillId="16" borderId="18" xfId="16" applyFont="1" applyFill="1" applyBorder="1" applyAlignment="1" applyProtection="1">
      <alignment horizontal="center" vertical="center" wrapText="1"/>
    </xf>
    <xf numFmtId="0" fontId="15" fillId="20" borderId="24" xfId="16" applyFont="1" applyFill="1" applyBorder="1" applyAlignment="1" applyProtection="1">
      <alignment horizontal="center" vertical="center" wrapText="1"/>
    </xf>
    <xf numFmtId="0" fontId="4" fillId="20" borderId="21" xfId="16" applyFont="1" applyFill="1" applyBorder="1" applyAlignment="1" applyProtection="1">
      <alignment horizontal="left" vertical="center" wrapText="1"/>
    </xf>
    <xf numFmtId="0" fontId="16" fillId="20" borderId="24" xfId="16" applyFont="1" applyFill="1" applyBorder="1" applyAlignment="1" applyProtection="1">
      <alignment horizontal="center" vertical="center" wrapText="1"/>
    </xf>
    <xf numFmtId="0" fontId="4" fillId="20" borderId="24" xfId="16" applyFont="1" applyFill="1" applyBorder="1" applyAlignment="1" applyProtection="1">
      <alignment horizontal="left" vertical="center" wrapText="1"/>
    </xf>
    <xf numFmtId="0" fontId="17" fillId="16" borderId="8" xfId="16" applyFont="1" applyFill="1" applyBorder="1" applyAlignment="1" applyProtection="1">
      <alignment horizontal="center" vertical="center" wrapText="1"/>
    </xf>
    <xf numFmtId="0" fontId="17" fillId="16" borderId="22" xfId="16" applyFont="1" applyFill="1" applyBorder="1" applyAlignment="1" applyProtection="1">
      <alignment horizontal="center" vertical="center" wrapText="1"/>
    </xf>
    <xf numFmtId="0" fontId="4" fillId="20" borderId="8" xfId="16" applyFont="1" applyFill="1" applyBorder="1" applyAlignment="1" applyProtection="1">
      <alignment horizontal="left" vertical="center" wrapText="1"/>
    </xf>
    <xf numFmtId="0" fontId="15" fillId="20" borderId="8" xfId="16" applyFont="1" applyFill="1" applyBorder="1" applyAlignment="1" applyProtection="1">
      <alignment horizontal="center" vertical="center" wrapText="1"/>
    </xf>
    <xf numFmtId="0" fontId="4" fillId="20" borderId="23" xfId="16" applyFont="1" applyFill="1" applyBorder="1" applyAlignment="1" applyProtection="1">
      <alignment horizontal="left" vertical="center" wrapText="1"/>
    </xf>
    <xf numFmtId="0" fontId="16" fillId="20" borderId="8" xfId="16" applyFont="1" applyFill="1" applyBorder="1" applyAlignment="1" applyProtection="1">
      <alignment horizontal="center" vertical="center" wrapText="1"/>
    </xf>
    <xf numFmtId="0" fontId="8" fillId="20" borderId="8" xfId="16" applyFont="1" applyFill="1" applyBorder="1" applyAlignment="1" applyProtection="1">
      <alignment horizontal="left" vertical="center" wrapText="1"/>
    </xf>
    <xf numFmtId="0" fontId="8" fillId="20" borderId="21" xfId="16" applyFont="1" applyFill="1" applyBorder="1" applyAlignment="1" applyProtection="1">
      <alignment horizontal="left" vertical="center" wrapText="1"/>
    </xf>
    <xf numFmtId="0" fontId="8" fillId="20" borderId="22" xfId="16" applyFont="1" applyFill="1" applyBorder="1" applyAlignment="1" applyProtection="1">
      <alignment horizontal="left" vertical="center" wrapText="1"/>
    </xf>
    <xf numFmtId="0" fontId="14" fillId="21" borderId="19" xfId="16" applyFont="1" applyFill="1" applyBorder="1" applyAlignment="1" applyProtection="1">
      <alignment vertical="center"/>
    </xf>
    <xf numFmtId="0" fontId="14" fillId="21" borderId="17" xfId="16" applyFont="1" applyFill="1" applyBorder="1" applyAlignment="1" applyProtection="1">
      <alignment horizontal="center" vertical="center" wrapText="1"/>
    </xf>
    <xf numFmtId="0" fontId="14" fillId="21" borderId="25" xfId="16" applyFont="1" applyFill="1" applyBorder="1" applyAlignment="1" applyProtection="1">
      <alignment horizontal="center" vertical="center"/>
    </xf>
    <xf numFmtId="0" fontId="4" fillId="0" borderId="20" xfId="16" applyFont="1" applyFill="1" applyBorder="1" applyAlignment="1" applyProtection="1">
      <alignment horizontal="left" vertical="center" wrapText="1"/>
    </xf>
    <xf numFmtId="0" fontId="4" fillId="0" borderId="21" xfId="16" applyFont="1" applyFill="1" applyBorder="1" applyAlignment="1" applyProtection="1">
      <alignment horizontal="left" vertical="center" wrapText="1"/>
    </xf>
    <xf numFmtId="0" fontId="16" fillId="20" borderId="15" xfId="16" applyFont="1" applyFill="1" applyBorder="1" applyAlignment="1" applyProtection="1">
      <alignment horizontal="center" vertical="center" wrapText="1"/>
    </xf>
    <xf numFmtId="0" fontId="8" fillId="20" borderId="23" xfId="16" applyFont="1" applyFill="1" applyBorder="1" applyAlignment="1" applyProtection="1">
      <alignment horizontal="left" vertical="center" wrapText="1"/>
    </xf>
    <xf numFmtId="0" fontId="10" fillId="21" borderId="17" xfId="16" applyFont="1" applyFill="1" applyBorder="1" applyAlignment="1" applyProtection="1">
      <alignment vertical="center" wrapText="1"/>
    </xf>
    <xf numFmtId="0" fontId="14" fillId="21" borderId="25" xfId="16" applyFont="1" applyFill="1" applyBorder="1" applyAlignment="1" applyProtection="1">
      <alignment horizontal="center" vertical="center" wrapText="1"/>
    </xf>
    <xf numFmtId="0" fontId="4" fillId="20" borderId="8" xfId="16" applyFont="1" applyFill="1" applyBorder="1" applyAlignment="1" applyProtection="1">
      <alignment vertical="center" wrapText="1"/>
    </xf>
    <xf numFmtId="0" fontId="17" fillId="16" borderId="24" xfId="16" applyFont="1" applyFill="1" applyBorder="1" applyAlignment="1" applyProtection="1">
      <alignment horizontal="center" vertical="center" wrapText="1"/>
    </xf>
    <xf numFmtId="0" fontId="5" fillId="20" borderId="0" xfId="16" applyFont="1" applyFill="1" applyBorder="1" applyAlignment="1" applyProtection="1">
      <alignment horizontal="center" vertical="center"/>
      <protection locked="0"/>
    </xf>
    <xf numFmtId="0" fontId="8" fillId="20" borderId="13" xfId="16" applyFont="1" applyFill="1" applyBorder="1" applyAlignment="1" applyProtection="1">
      <alignment horizontal="center" wrapText="1"/>
      <protection hidden="1"/>
    </xf>
    <xf numFmtId="0" fontId="10" fillId="21" borderId="26" xfId="16" applyFont="1" applyFill="1" applyBorder="1" applyAlignment="1" applyProtection="1">
      <alignment horizontal="center" vertical="center" wrapText="1"/>
    </xf>
    <xf numFmtId="0" fontId="14" fillId="21" borderId="27" xfId="16" applyFont="1" applyFill="1" applyBorder="1" applyAlignment="1" applyProtection="1">
      <alignment horizontal="center" vertical="center" wrapText="1"/>
    </xf>
    <xf numFmtId="0" fontId="14" fillId="21" borderId="28" xfId="16" applyFont="1" applyFill="1" applyBorder="1" applyAlignment="1" applyProtection="1">
      <alignment horizontal="center" vertical="center" wrapText="1"/>
    </xf>
    <xf numFmtId="0" fontId="7" fillId="20" borderId="27" xfId="16" applyFont="1" applyFill="1" applyBorder="1" applyAlignment="1" applyProtection="1">
      <alignment horizontal="center" vertical="center" wrapText="1"/>
      <protection hidden="1"/>
    </xf>
    <xf numFmtId="0" fontId="7" fillId="20" borderId="28" xfId="16" applyFont="1" applyFill="1" applyBorder="1" applyAlignment="1" applyProtection="1">
      <alignment horizontal="center" vertical="center" wrapText="1"/>
      <protection hidden="1"/>
    </xf>
    <xf numFmtId="0" fontId="14" fillId="21" borderId="29" xfId="16" applyFont="1" applyFill="1" applyBorder="1" applyAlignment="1" applyProtection="1">
      <alignment horizontal="center" vertical="center" wrapText="1"/>
    </xf>
    <xf numFmtId="0" fontId="14" fillId="21" borderId="30" xfId="16" applyFont="1" applyFill="1" applyBorder="1" applyAlignment="1" applyProtection="1">
      <alignment horizontal="center" vertical="center" wrapText="1"/>
    </xf>
    <xf numFmtId="49" fontId="0" fillId="20" borderId="13" xfId="16" applyNumberFormat="1" applyFont="1" applyFill="1" applyBorder="1" applyAlignment="1" applyProtection="1">
      <alignment horizontal="center" vertical="center"/>
    </xf>
    <xf numFmtId="0" fontId="0" fillId="20" borderId="7" xfId="16" applyNumberFormat="1" applyFont="1" applyFill="1" applyBorder="1" applyAlignment="1" applyProtection="1">
      <alignment horizontal="center" vertical="center"/>
    </xf>
    <xf numFmtId="176" fontId="8" fillId="20" borderId="25" xfId="16" applyNumberFormat="1" applyFont="1" applyFill="1" applyBorder="1" applyAlignment="1" applyProtection="1">
      <alignment horizontal="center" vertical="center"/>
    </xf>
    <xf numFmtId="176" fontId="8" fillId="20" borderId="17" xfId="16" applyNumberFormat="1" applyFont="1" applyFill="1" applyBorder="1" applyAlignment="1" applyProtection="1">
      <alignment horizontal="center" vertical="center"/>
    </xf>
    <xf numFmtId="49" fontId="11" fillId="20" borderId="29" xfId="16" applyNumberFormat="1" applyFont="1" applyFill="1" applyBorder="1" applyAlignment="1" applyProtection="1">
      <alignment horizontal="center" vertical="center" wrapText="1"/>
    </xf>
    <xf numFmtId="49" fontId="11" fillId="20" borderId="30" xfId="16" applyNumberFormat="1" applyFont="1" applyFill="1" applyBorder="1" applyAlignment="1" applyProtection="1">
      <alignment horizontal="center" vertical="center" wrapText="1"/>
    </xf>
    <xf numFmtId="58" fontId="8" fillId="20" borderId="25" xfId="16" applyNumberFormat="1" applyFont="1" applyFill="1" applyBorder="1" applyAlignment="1" applyProtection="1">
      <alignment vertical="center"/>
    </xf>
    <xf numFmtId="58" fontId="8" fillId="20" borderId="17" xfId="16" applyNumberFormat="1" applyFont="1" applyFill="1" applyBorder="1" applyAlignment="1" applyProtection="1">
      <alignment vertical="center"/>
    </xf>
    <xf numFmtId="0" fontId="13" fillId="20" borderId="18" xfId="16" applyFont="1" applyFill="1" applyBorder="1" applyAlignment="1" applyProtection="1">
      <alignment horizontal="left" vertical="center"/>
    </xf>
    <xf numFmtId="0" fontId="18" fillId="20" borderId="18" xfId="0" applyFont="1" applyFill="1" applyBorder="1" applyAlignment="1" applyProtection="1">
      <alignment horizontal="center" vertical="center" wrapText="1"/>
    </xf>
    <xf numFmtId="179" fontId="6" fillId="20" borderId="25" xfId="48" applyNumberFormat="1" applyFont="1" applyFill="1" applyBorder="1" applyAlignment="1" applyProtection="1">
      <alignment horizontal="center" vertical="center"/>
      <protection hidden="1"/>
    </xf>
    <xf numFmtId="0" fontId="19" fillId="21" borderId="18" xfId="16" applyFont="1" applyFill="1" applyBorder="1" applyAlignment="1" applyProtection="1">
      <alignment horizontal="center" vertical="center"/>
    </xf>
    <xf numFmtId="1" fontId="8" fillId="16" borderId="21" xfId="16" applyNumberFormat="1" applyFont="1" applyFill="1" applyBorder="1" applyAlignment="1" applyProtection="1">
      <alignment horizontal="center" vertical="center"/>
      <protection locked="0"/>
    </xf>
    <xf numFmtId="179" fontId="7" fillId="20" borderId="20" xfId="48" applyNumberFormat="1" applyFont="1" applyFill="1" applyBorder="1" applyAlignment="1" applyProtection="1">
      <alignment horizontal="center" vertical="center"/>
      <protection hidden="1"/>
    </xf>
    <xf numFmtId="0" fontId="10" fillId="22" borderId="18" xfId="16" applyFont="1" applyFill="1" applyBorder="1" applyAlignment="1" applyProtection="1">
      <alignment horizontal="center" vertical="center"/>
    </xf>
    <xf numFmtId="179" fontId="7" fillId="20" borderId="21" xfId="48" applyNumberFormat="1" applyFont="1" applyFill="1" applyBorder="1" applyAlignment="1" applyProtection="1">
      <alignment horizontal="center" vertical="center"/>
      <protection hidden="1"/>
    </xf>
    <xf numFmtId="0" fontId="10" fillId="22" borderId="8" xfId="16" applyFont="1" applyFill="1" applyBorder="1" applyAlignment="1" applyProtection="1">
      <alignment horizontal="center" vertical="center"/>
    </xf>
    <xf numFmtId="1" fontId="8" fillId="16" borderId="24" xfId="16" applyNumberFormat="1" applyFont="1" applyFill="1" applyBorder="1" applyAlignment="1" applyProtection="1">
      <alignment horizontal="center" vertical="center"/>
      <protection locked="0"/>
    </xf>
    <xf numFmtId="1" fontId="8" fillId="16" borderId="23" xfId="16" applyNumberFormat="1" applyFont="1" applyFill="1" applyBorder="1" applyAlignment="1" applyProtection="1">
      <alignment horizontal="center" vertical="center"/>
      <protection locked="0"/>
    </xf>
    <xf numFmtId="179" fontId="7" fillId="20" borderId="23" xfId="48" applyNumberFormat="1" applyFont="1" applyFill="1" applyBorder="1" applyAlignment="1" applyProtection="1">
      <alignment horizontal="center" vertical="center"/>
      <protection hidden="1"/>
    </xf>
    <xf numFmtId="0" fontId="10" fillId="22" borderId="15" xfId="16" applyFont="1" applyFill="1" applyBorder="1" applyAlignment="1" applyProtection="1">
      <alignment horizontal="center" vertical="center"/>
    </xf>
    <xf numFmtId="0" fontId="4" fillId="16" borderId="18" xfId="16" applyFont="1" applyFill="1" applyBorder="1" applyAlignment="1" applyProtection="1">
      <alignment horizontal="center" vertical="center"/>
      <protection locked="0"/>
    </xf>
    <xf numFmtId="0" fontId="4" fillId="16" borderId="20" xfId="16" applyFont="1" applyFill="1" applyBorder="1" applyAlignment="1" applyProtection="1">
      <alignment horizontal="center" vertical="center"/>
      <protection locked="0"/>
    </xf>
    <xf numFmtId="0" fontId="8" fillId="16" borderId="21" xfId="16" applyFont="1" applyFill="1" applyBorder="1" applyAlignment="1" applyProtection="1">
      <alignment horizontal="center" vertical="center"/>
      <protection locked="0"/>
    </xf>
    <xf numFmtId="0" fontId="4" fillId="16" borderId="21" xfId="16" applyFont="1" applyFill="1" applyBorder="1" applyAlignment="1" applyProtection="1">
      <alignment horizontal="center" vertical="center"/>
      <protection locked="0"/>
    </xf>
    <xf numFmtId="0" fontId="8" fillId="16" borderId="24" xfId="16" applyFont="1" applyFill="1" applyBorder="1" applyAlignment="1" applyProtection="1">
      <alignment horizontal="center" vertical="center"/>
      <protection locked="0"/>
    </xf>
    <xf numFmtId="0" fontId="8" fillId="16" borderId="23" xfId="16" applyFont="1" applyFill="1" applyBorder="1" applyAlignment="1" applyProtection="1">
      <alignment horizontal="center" vertical="center"/>
      <protection locked="0"/>
    </xf>
    <xf numFmtId="0" fontId="4" fillId="16" borderId="23" xfId="16" applyFont="1" applyFill="1" applyBorder="1" applyAlignment="1" applyProtection="1">
      <alignment horizontal="center" vertical="center"/>
      <protection locked="0"/>
    </xf>
    <xf numFmtId="0" fontId="4" fillId="16" borderId="8" xfId="16" applyFont="1" applyFill="1" applyBorder="1" applyAlignment="1" applyProtection="1">
      <alignment horizontal="center" vertical="center"/>
      <protection locked="0"/>
    </xf>
    <xf numFmtId="0" fontId="8" fillId="16" borderId="22" xfId="16" applyFont="1" applyFill="1" applyBorder="1" applyAlignment="1" applyProtection="1">
      <alignment horizontal="center" vertical="center"/>
      <protection locked="0"/>
    </xf>
    <xf numFmtId="0" fontId="8" fillId="16" borderId="20" xfId="16" applyFont="1" applyFill="1" applyBorder="1" applyAlignment="1" applyProtection="1">
      <alignment horizontal="center" vertical="center"/>
      <protection locked="0"/>
    </xf>
    <xf numFmtId="179" fontId="7" fillId="20" borderId="25" xfId="48" applyNumberFormat="1" applyFont="1" applyFill="1" applyBorder="1" applyAlignment="1" applyProtection="1">
      <alignment horizontal="center" vertical="center"/>
      <protection hidden="1"/>
    </xf>
    <xf numFmtId="1" fontId="8" fillId="16" borderId="8" xfId="16" applyNumberFormat="1" applyFont="1" applyFill="1" applyBorder="1" applyAlignment="1" applyProtection="1">
      <alignment horizontal="center" vertical="center"/>
      <protection locked="0"/>
    </xf>
    <xf numFmtId="0" fontId="0" fillId="20" borderId="0" xfId="16" applyFont="1" applyFill="1" applyBorder="1" applyAlignment="1" applyProtection="1">
      <alignment horizontal="center" vertical="center"/>
      <protection locked="0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Normal 4" xfId="16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4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4305300</xdr:colOff>
      <xdr:row>0</xdr:row>
      <xdr:rowOff>0</xdr:rowOff>
    </xdr:from>
    <xdr:ext cx="752475" cy="466724"/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67045" y="0"/>
          <a:ext cx="752475" cy="46609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repara&#231;&#227;o_Ciclo5/Planilha Excel/Eletr&#243;nica/Planilha_Eletronica_Ciclo4_Oficial1.0_Lim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repara&#231;&#227;o_Ciclo5/Planilha Excel/Eletr&#243;nica/Vers&#227;o2021/Planilha_Eletronica_Ciclo5_V1.6_Lim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lanilhas_Excel_Dados/5.Planilhas_IICiclo_Prod/Em desenvolvimento_Actual/Final/Planilha_Manual_Ciclo2_Limpa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Cascade_Prov_Dist_US"/>
      <sheetName val="0.Dados Gerais"/>
      <sheetName val="1.Universos e Amostras"/>
      <sheetName val="2.Pediátrico_TARV"/>
      <sheetName val="3.CCR_Criança"/>
      <sheetName val="4.Tuberculose"/>
      <sheetName val="5.Testagem_CCR"/>
      <sheetName val="6.Adulto_ TARV"/>
      <sheetName val="7.PTV_CPN &amp; CCR(Mãe)"/>
      <sheetName val="8.Falência Terapêutica"/>
      <sheetName val="9.Ficha_TutoriaClínica"/>
      <sheetName val="9.Relatório_Final "/>
      <sheetName val="Relatório_Indicadores"/>
      <sheetName val="10.Relatório "/>
      <sheetName val="11.Analise_2Medicoes"/>
      <sheetName val="12.Plano de Acção"/>
      <sheetName val="13.Qualidade_Plano_Acção"/>
      <sheetName val="Sheet2"/>
      <sheetName val="12.Verificação_Plano_Acção"/>
      <sheetName val="14.Tabela POP-2019"/>
      <sheetName val="15.Indicadores_MQ "/>
      <sheetName val="Planilha_Eletronica_Ciclo4_Ofi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RV - Adulto"/>
      <sheetName val="Programação_legenda"/>
      <sheetName val="Cascade_Prov_Dist_US"/>
      <sheetName val="0.Dados Gerais"/>
      <sheetName val="1.Universos e Amostras"/>
      <sheetName val="3.CCR_Criança"/>
      <sheetName val="2.DPI_Testagem HIV na CE"/>
      <sheetName val="7.PTV_CPN &amp; CCR(Mãe)"/>
      <sheetName val="9.Ficha_TutoriaClínica"/>
      <sheetName val="3.Ficha_Reporte_Tutoria"/>
      <sheetName val="4.Relatório_Indicadores"/>
      <sheetName val="5.Plano_Acção_Provisório"/>
      <sheetName val="6.Plano_Acção_Definitivo"/>
      <sheetName val="7.Qualidade_Plano_Acção"/>
      <sheetName val="Sheet2"/>
      <sheetName val="8.Ficha_Monitoria_PA_Provisório"/>
      <sheetName val="9.Ficha_Monitoria_PA_Definitivo"/>
      <sheetName val="10.Tabela POP-2021"/>
      <sheetName val="Planilha_Eletronica_Ciclo5_V1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0.Dados Gerais"/>
      <sheetName val="1.Disponibilidade de Processos"/>
      <sheetName val="2.Pediátrico(Pre&amp;TARV)"/>
      <sheetName val="3.CCR_Criança"/>
      <sheetName val="4.Tuberculose"/>
      <sheetName val="5.Testagem_CPN,CPP &amp; CCR)"/>
      <sheetName val="6.Adulto_ Pré-TARV &amp; TARV"/>
      <sheetName val="7.PTV_CPN &amp; CCR(Mãe)"/>
      <sheetName val="8.Relatório_Indicadores"/>
      <sheetName val="9.Relatório_TutoriaClínica"/>
      <sheetName val="10.Analise_3Medicoes"/>
      <sheetName val="Indicadores PTV (2)"/>
      <sheetName val="indicadores Pediatricos (2)"/>
      <sheetName val="Indicadores adultos (2)"/>
      <sheetName val="8.Ficha_TutoriaClínica"/>
      <sheetName val="9.Relatório_Indicadores"/>
      <sheetName val="11.Plano de Ac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72"/>
  <sheetViews>
    <sheetView showGridLines="0" zoomScalePageLayoutView="90" topLeftCell="A47" workbookViewId="0">
      <selection activeCell="G51" sqref="G51"/>
    </sheetView>
  </sheetViews>
  <sheetFormatPr defaultColWidth="10.8148148148148" defaultRowHeight="15.75"/>
  <cols>
    <col min="1" max="1" width="9.54074074074074" style="71" customWidth="1"/>
    <col min="2" max="2" width="5.17777777777778" style="71" customWidth="1"/>
    <col min="3" max="3" width="80.1777777777778" style="72" customWidth="1"/>
    <col min="4" max="4" width="16.4518518518519" style="72" customWidth="1"/>
    <col min="5" max="5" width="10" style="72" customWidth="1"/>
    <col min="6" max="6" width="11.1777777777778" style="72" customWidth="1"/>
    <col min="7" max="7" width="13.8148148148148" style="73" customWidth="1"/>
    <col min="8" max="8" width="14.8148148148148" style="72" customWidth="1"/>
    <col min="9" max="254" width="10.8148148148148" style="74"/>
    <col min="255" max="255" width="18" style="74" customWidth="1"/>
    <col min="256" max="256" width="72.4518518518519" style="74" customWidth="1"/>
    <col min="257" max="257" width="24.5407407407407" style="74" customWidth="1"/>
    <col min="258" max="258" width="10.5407407407407" style="74" customWidth="1"/>
    <col min="259" max="259" width="12.4518518518519" style="74" customWidth="1"/>
    <col min="260" max="260" width="14.8148148148148" style="74" customWidth="1"/>
    <col min="261" max="510" width="10.8148148148148" style="74"/>
    <col min="511" max="511" width="18" style="74" customWidth="1"/>
    <col min="512" max="512" width="72.4518518518519" style="74" customWidth="1"/>
    <col min="513" max="513" width="24.5407407407407" style="74" customWidth="1"/>
    <col min="514" max="514" width="10.5407407407407" style="74" customWidth="1"/>
    <col min="515" max="515" width="12.4518518518519" style="74" customWidth="1"/>
    <col min="516" max="516" width="14.8148148148148" style="74" customWidth="1"/>
    <col min="517" max="766" width="10.8148148148148" style="74"/>
    <col min="767" max="767" width="18" style="74" customWidth="1"/>
    <col min="768" max="768" width="72.4518518518519" style="74" customWidth="1"/>
    <col min="769" max="769" width="24.5407407407407" style="74" customWidth="1"/>
    <col min="770" max="770" width="10.5407407407407" style="74" customWidth="1"/>
    <col min="771" max="771" width="12.4518518518519" style="74" customWidth="1"/>
    <col min="772" max="772" width="14.8148148148148" style="74" customWidth="1"/>
    <col min="773" max="1022" width="10.8148148148148" style="74"/>
    <col min="1023" max="1023" width="18" style="74" customWidth="1"/>
    <col min="1024" max="1024" width="72.4518518518519" style="74" customWidth="1"/>
    <col min="1025" max="1025" width="24.5407407407407" style="74" customWidth="1"/>
    <col min="1026" max="1026" width="10.5407407407407" style="74" customWidth="1"/>
    <col min="1027" max="1027" width="12.4518518518519" style="74" customWidth="1"/>
    <col min="1028" max="1028" width="14.8148148148148" style="74" customWidth="1"/>
    <col min="1029" max="1278" width="10.8148148148148" style="74"/>
    <col min="1279" max="1279" width="18" style="74" customWidth="1"/>
    <col min="1280" max="1280" width="72.4518518518519" style="74" customWidth="1"/>
    <col min="1281" max="1281" width="24.5407407407407" style="74" customWidth="1"/>
    <col min="1282" max="1282" width="10.5407407407407" style="74" customWidth="1"/>
    <col min="1283" max="1283" width="12.4518518518519" style="74" customWidth="1"/>
    <col min="1284" max="1284" width="14.8148148148148" style="74" customWidth="1"/>
    <col min="1285" max="1534" width="10.8148148148148" style="74"/>
    <col min="1535" max="1535" width="18" style="74" customWidth="1"/>
    <col min="1536" max="1536" width="72.4518518518519" style="74" customWidth="1"/>
    <col min="1537" max="1537" width="24.5407407407407" style="74" customWidth="1"/>
    <col min="1538" max="1538" width="10.5407407407407" style="74" customWidth="1"/>
    <col min="1539" max="1539" width="12.4518518518519" style="74" customWidth="1"/>
    <col min="1540" max="1540" width="14.8148148148148" style="74" customWidth="1"/>
    <col min="1541" max="1790" width="10.8148148148148" style="74"/>
    <col min="1791" max="1791" width="18" style="74" customWidth="1"/>
    <col min="1792" max="1792" width="72.4518518518519" style="74" customWidth="1"/>
    <col min="1793" max="1793" width="24.5407407407407" style="74" customWidth="1"/>
    <col min="1794" max="1794" width="10.5407407407407" style="74" customWidth="1"/>
    <col min="1795" max="1795" width="12.4518518518519" style="74" customWidth="1"/>
    <col min="1796" max="1796" width="14.8148148148148" style="74" customWidth="1"/>
    <col min="1797" max="2046" width="10.8148148148148" style="74"/>
    <col min="2047" max="2047" width="18" style="74" customWidth="1"/>
    <col min="2048" max="2048" width="72.4518518518519" style="74" customWidth="1"/>
    <col min="2049" max="2049" width="24.5407407407407" style="74" customWidth="1"/>
    <col min="2050" max="2050" width="10.5407407407407" style="74" customWidth="1"/>
    <col min="2051" max="2051" width="12.4518518518519" style="74" customWidth="1"/>
    <col min="2052" max="2052" width="14.8148148148148" style="74" customWidth="1"/>
    <col min="2053" max="2302" width="10.8148148148148" style="74"/>
    <col min="2303" max="2303" width="18" style="74" customWidth="1"/>
    <col min="2304" max="2304" width="72.4518518518519" style="74" customWidth="1"/>
    <col min="2305" max="2305" width="24.5407407407407" style="74" customWidth="1"/>
    <col min="2306" max="2306" width="10.5407407407407" style="74" customWidth="1"/>
    <col min="2307" max="2307" width="12.4518518518519" style="74" customWidth="1"/>
    <col min="2308" max="2308" width="14.8148148148148" style="74" customWidth="1"/>
    <col min="2309" max="2558" width="10.8148148148148" style="74"/>
    <col min="2559" max="2559" width="18" style="74" customWidth="1"/>
    <col min="2560" max="2560" width="72.4518518518519" style="74" customWidth="1"/>
    <col min="2561" max="2561" width="24.5407407407407" style="74" customWidth="1"/>
    <col min="2562" max="2562" width="10.5407407407407" style="74" customWidth="1"/>
    <col min="2563" max="2563" width="12.4518518518519" style="74" customWidth="1"/>
    <col min="2564" max="2564" width="14.8148148148148" style="74" customWidth="1"/>
    <col min="2565" max="2814" width="10.8148148148148" style="74"/>
    <col min="2815" max="2815" width="18" style="74" customWidth="1"/>
    <col min="2816" max="2816" width="72.4518518518519" style="74" customWidth="1"/>
    <col min="2817" max="2817" width="24.5407407407407" style="74" customWidth="1"/>
    <col min="2818" max="2818" width="10.5407407407407" style="74" customWidth="1"/>
    <col min="2819" max="2819" width="12.4518518518519" style="74" customWidth="1"/>
    <col min="2820" max="2820" width="14.8148148148148" style="74" customWidth="1"/>
    <col min="2821" max="3070" width="10.8148148148148" style="74"/>
    <col min="3071" max="3071" width="18" style="74" customWidth="1"/>
    <col min="3072" max="3072" width="72.4518518518519" style="74" customWidth="1"/>
    <col min="3073" max="3073" width="24.5407407407407" style="74" customWidth="1"/>
    <col min="3074" max="3074" width="10.5407407407407" style="74" customWidth="1"/>
    <col min="3075" max="3075" width="12.4518518518519" style="74" customWidth="1"/>
    <col min="3076" max="3076" width="14.8148148148148" style="74" customWidth="1"/>
    <col min="3077" max="3326" width="10.8148148148148" style="74"/>
    <col min="3327" max="3327" width="18" style="74" customWidth="1"/>
    <col min="3328" max="3328" width="72.4518518518519" style="74" customWidth="1"/>
    <col min="3329" max="3329" width="24.5407407407407" style="74" customWidth="1"/>
    <col min="3330" max="3330" width="10.5407407407407" style="74" customWidth="1"/>
    <col min="3331" max="3331" width="12.4518518518519" style="74" customWidth="1"/>
    <col min="3332" max="3332" width="14.8148148148148" style="74" customWidth="1"/>
    <col min="3333" max="3582" width="10.8148148148148" style="74"/>
    <col min="3583" max="3583" width="18" style="74" customWidth="1"/>
    <col min="3584" max="3584" width="72.4518518518519" style="74" customWidth="1"/>
    <col min="3585" max="3585" width="24.5407407407407" style="74" customWidth="1"/>
    <col min="3586" max="3586" width="10.5407407407407" style="74" customWidth="1"/>
    <col min="3587" max="3587" width="12.4518518518519" style="74" customWidth="1"/>
    <col min="3588" max="3588" width="14.8148148148148" style="74" customWidth="1"/>
    <col min="3589" max="3838" width="10.8148148148148" style="74"/>
    <col min="3839" max="3839" width="18" style="74" customWidth="1"/>
    <col min="3840" max="3840" width="72.4518518518519" style="74" customWidth="1"/>
    <col min="3841" max="3841" width="24.5407407407407" style="74" customWidth="1"/>
    <col min="3842" max="3842" width="10.5407407407407" style="74" customWidth="1"/>
    <col min="3843" max="3843" width="12.4518518518519" style="74" customWidth="1"/>
    <col min="3844" max="3844" width="14.8148148148148" style="74" customWidth="1"/>
    <col min="3845" max="4094" width="10.8148148148148" style="74"/>
    <col min="4095" max="4095" width="18" style="74" customWidth="1"/>
    <col min="4096" max="4096" width="72.4518518518519" style="74" customWidth="1"/>
    <col min="4097" max="4097" width="24.5407407407407" style="74" customWidth="1"/>
    <col min="4098" max="4098" width="10.5407407407407" style="74" customWidth="1"/>
    <col min="4099" max="4099" width="12.4518518518519" style="74" customWidth="1"/>
    <col min="4100" max="4100" width="14.8148148148148" style="74" customWidth="1"/>
    <col min="4101" max="4350" width="10.8148148148148" style="74"/>
    <col min="4351" max="4351" width="18" style="74" customWidth="1"/>
    <col min="4352" max="4352" width="72.4518518518519" style="74" customWidth="1"/>
    <col min="4353" max="4353" width="24.5407407407407" style="74" customWidth="1"/>
    <col min="4354" max="4354" width="10.5407407407407" style="74" customWidth="1"/>
    <col min="4355" max="4355" width="12.4518518518519" style="74" customWidth="1"/>
    <col min="4356" max="4356" width="14.8148148148148" style="74" customWidth="1"/>
    <col min="4357" max="4606" width="10.8148148148148" style="74"/>
    <col min="4607" max="4607" width="18" style="74" customWidth="1"/>
    <col min="4608" max="4608" width="72.4518518518519" style="74" customWidth="1"/>
    <col min="4609" max="4609" width="24.5407407407407" style="74" customWidth="1"/>
    <col min="4610" max="4610" width="10.5407407407407" style="74" customWidth="1"/>
    <col min="4611" max="4611" width="12.4518518518519" style="74" customWidth="1"/>
    <col min="4612" max="4612" width="14.8148148148148" style="74" customWidth="1"/>
    <col min="4613" max="4862" width="10.8148148148148" style="74"/>
    <col min="4863" max="4863" width="18" style="74" customWidth="1"/>
    <col min="4864" max="4864" width="72.4518518518519" style="74" customWidth="1"/>
    <col min="4865" max="4865" width="24.5407407407407" style="74" customWidth="1"/>
    <col min="4866" max="4866" width="10.5407407407407" style="74" customWidth="1"/>
    <col min="4867" max="4867" width="12.4518518518519" style="74" customWidth="1"/>
    <col min="4868" max="4868" width="14.8148148148148" style="74" customWidth="1"/>
    <col min="4869" max="5118" width="10.8148148148148" style="74"/>
    <col min="5119" max="5119" width="18" style="74" customWidth="1"/>
    <col min="5120" max="5120" width="72.4518518518519" style="74" customWidth="1"/>
    <col min="5121" max="5121" width="24.5407407407407" style="74" customWidth="1"/>
    <col min="5122" max="5122" width="10.5407407407407" style="74" customWidth="1"/>
    <col min="5123" max="5123" width="12.4518518518519" style="74" customWidth="1"/>
    <col min="5124" max="5124" width="14.8148148148148" style="74" customWidth="1"/>
    <col min="5125" max="5374" width="10.8148148148148" style="74"/>
    <col min="5375" max="5375" width="18" style="74" customWidth="1"/>
    <col min="5376" max="5376" width="72.4518518518519" style="74" customWidth="1"/>
    <col min="5377" max="5377" width="24.5407407407407" style="74" customWidth="1"/>
    <col min="5378" max="5378" width="10.5407407407407" style="74" customWidth="1"/>
    <col min="5379" max="5379" width="12.4518518518519" style="74" customWidth="1"/>
    <col min="5380" max="5380" width="14.8148148148148" style="74" customWidth="1"/>
    <col min="5381" max="5630" width="10.8148148148148" style="74"/>
    <col min="5631" max="5631" width="18" style="74" customWidth="1"/>
    <col min="5632" max="5632" width="72.4518518518519" style="74" customWidth="1"/>
    <col min="5633" max="5633" width="24.5407407407407" style="74" customWidth="1"/>
    <col min="5634" max="5634" width="10.5407407407407" style="74" customWidth="1"/>
    <col min="5635" max="5635" width="12.4518518518519" style="74" customWidth="1"/>
    <col min="5636" max="5636" width="14.8148148148148" style="74" customWidth="1"/>
    <col min="5637" max="5886" width="10.8148148148148" style="74"/>
    <col min="5887" max="5887" width="18" style="74" customWidth="1"/>
    <col min="5888" max="5888" width="72.4518518518519" style="74" customWidth="1"/>
    <col min="5889" max="5889" width="24.5407407407407" style="74" customWidth="1"/>
    <col min="5890" max="5890" width="10.5407407407407" style="74" customWidth="1"/>
    <col min="5891" max="5891" width="12.4518518518519" style="74" customWidth="1"/>
    <col min="5892" max="5892" width="14.8148148148148" style="74" customWidth="1"/>
    <col min="5893" max="6142" width="10.8148148148148" style="74"/>
    <col min="6143" max="6143" width="18" style="74" customWidth="1"/>
    <col min="6144" max="6144" width="72.4518518518519" style="74" customWidth="1"/>
    <col min="6145" max="6145" width="24.5407407407407" style="74" customWidth="1"/>
    <col min="6146" max="6146" width="10.5407407407407" style="74" customWidth="1"/>
    <col min="6147" max="6147" width="12.4518518518519" style="74" customWidth="1"/>
    <col min="6148" max="6148" width="14.8148148148148" style="74" customWidth="1"/>
    <col min="6149" max="6398" width="10.8148148148148" style="74"/>
    <col min="6399" max="6399" width="18" style="74" customWidth="1"/>
    <col min="6400" max="6400" width="72.4518518518519" style="74" customWidth="1"/>
    <col min="6401" max="6401" width="24.5407407407407" style="74" customWidth="1"/>
    <col min="6402" max="6402" width="10.5407407407407" style="74" customWidth="1"/>
    <col min="6403" max="6403" width="12.4518518518519" style="74" customWidth="1"/>
    <col min="6404" max="6404" width="14.8148148148148" style="74" customWidth="1"/>
    <col min="6405" max="6654" width="10.8148148148148" style="74"/>
    <col min="6655" max="6655" width="18" style="74" customWidth="1"/>
    <col min="6656" max="6656" width="72.4518518518519" style="74" customWidth="1"/>
    <col min="6657" max="6657" width="24.5407407407407" style="74" customWidth="1"/>
    <col min="6658" max="6658" width="10.5407407407407" style="74" customWidth="1"/>
    <col min="6659" max="6659" width="12.4518518518519" style="74" customWidth="1"/>
    <col min="6660" max="6660" width="14.8148148148148" style="74" customWidth="1"/>
    <col min="6661" max="6910" width="10.8148148148148" style="74"/>
    <col min="6911" max="6911" width="18" style="74" customWidth="1"/>
    <col min="6912" max="6912" width="72.4518518518519" style="74" customWidth="1"/>
    <col min="6913" max="6913" width="24.5407407407407" style="74" customWidth="1"/>
    <col min="6914" max="6914" width="10.5407407407407" style="74" customWidth="1"/>
    <col min="6915" max="6915" width="12.4518518518519" style="74" customWidth="1"/>
    <col min="6916" max="6916" width="14.8148148148148" style="74" customWidth="1"/>
    <col min="6917" max="7166" width="10.8148148148148" style="74"/>
    <col min="7167" max="7167" width="18" style="74" customWidth="1"/>
    <col min="7168" max="7168" width="72.4518518518519" style="74" customWidth="1"/>
    <col min="7169" max="7169" width="24.5407407407407" style="74" customWidth="1"/>
    <col min="7170" max="7170" width="10.5407407407407" style="74" customWidth="1"/>
    <col min="7171" max="7171" width="12.4518518518519" style="74" customWidth="1"/>
    <col min="7172" max="7172" width="14.8148148148148" style="74" customWidth="1"/>
    <col min="7173" max="7422" width="10.8148148148148" style="74"/>
    <col min="7423" max="7423" width="18" style="74" customWidth="1"/>
    <col min="7424" max="7424" width="72.4518518518519" style="74" customWidth="1"/>
    <col min="7425" max="7425" width="24.5407407407407" style="74" customWidth="1"/>
    <col min="7426" max="7426" width="10.5407407407407" style="74" customWidth="1"/>
    <col min="7427" max="7427" width="12.4518518518519" style="74" customWidth="1"/>
    <col min="7428" max="7428" width="14.8148148148148" style="74" customWidth="1"/>
    <col min="7429" max="7678" width="10.8148148148148" style="74"/>
    <col min="7679" max="7679" width="18" style="74" customWidth="1"/>
    <col min="7680" max="7680" width="72.4518518518519" style="74" customWidth="1"/>
    <col min="7681" max="7681" width="24.5407407407407" style="74" customWidth="1"/>
    <col min="7682" max="7682" width="10.5407407407407" style="74" customWidth="1"/>
    <col min="7683" max="7683" width="12.4518518518519" style="74" customWidth="1"/>
    <col min="7684" max="7684" width="14.8148148148148" style="74" customWidth="1"/>
    <col min="7685" max="7934" width="10.8148148148148" style="74"/>
    <col min="7935" max="7935" width="18" style="74" customWidth="1"/>
    <col min="7936" max="7936" width="72.4518518518519" style="74" customWidth="1"/>
    <col min="7937" max="7937" width="24.5407407407407" style="74" customWidth="1"/>
    <col min="7938" max="7938" width="10.5407407407407" style="74" customWidth="1"/>
    <col min="7939" max="7939" width="12.4518518518519" style="74" customWidth="1"/>
    <col min="7940" max="7940" width="14.8148148148148" style="74" customWidth="1"/>
    <col min="7941" max="8190" width="10.8148148148148" style="74"/>
    <col min="8191" max="8191" width="18" style="74" customWidth="1"/>
    <col min="8192" max="8192" width="72.4518518518519" style="74" customWidth="1"/>
    <col min="8193" max="8193" width="24.5407407407407" style="74" customWidth="1"/>
    <col min="8194" max="8194" width="10.5407407407407" style="74" customWidth="1"/>
    <col min="8195" max="8195" width="12.4518518518519" style="74" customWidth="1"/>
    <col min="8196" max="8196" width="14.8148148148148" style="74" customWidth="1"/>
    <col min="8197" max="8446" width="10.8148148148148" style="74"/>
    <col min="8447" max="8447" width="18" style="74" customWidth="1"/>
    <col min="8448" max="8448" width="72.4518518518519" style="74" customWidth="1"/>
    <col min="8449" max="8449" width="24.5407407407407" style="74" customWidth="1"/>
    <col min="8450" max="8450" width="10.5407407407407" style="74" customWidth="1"/>
    <col min="8451" max="8451" width="12.4518518518519" style="74" customWidth="1"/>
    <col min="8452" max="8452" width="14.8148148148148" style="74" customWidth="1"/>
    <col min="8453" max="8702" width="10.8148148148148" style="74"/>
    <col min="8703" max="8703" width="18" style="74" customWidth="1"/>
    <col min="8704" max="8704" width="72.4518518518519" style="74" customWidth="1"/>
    <col min="8705" max="8705" width="24.5407407407407" style="74" customWidth="1"/>
    <col min="8706" max="8706" width="10.5407407407407" style="74" customWidth="1"/>
    <col min="8707" max="8707" width="12.4518518518519" style="74" customWidth="1"/>
    <col min="8708" max="8708" width="14.8148148148148" style="74" customWidth="1"/>
    <col min="8709" max="8958" width="10.8148148148148" style="74"/>
    <col min="8959" max="8959" width="18" style="74" customWidth="1"/>
    <col min="8960" max="8960" width="72.4518518518519" style="74" customWidth="1"/>
    <col min="8961" max="8961" width="24.5407407407407" style="74" customWidth="1"/>
    <col min="8962" max="8962" width="10.5407407407407" style="74" customWidth="1"/>
    <col min="8963" max="8963" width="12.4518518518519" style="74" customWidth="1"/>
    <col min="8964" max="8964" width="14.8148148148148" style="74" customWidth="1"/>
    <col min="8965" max="9214" width="10.8148148148148" style="74"/>
    <col min="9215" max="9215" width="18" style="74" customWidth="1"/>
    <col min="9216" max="9216" width="72.4518518518519" style="74" customWidth="1"/>
    <col min="9217" max="9217" width="24.5407407407407" style="74" customWidth="1"/>
    <col min="9218" max="9218" width="10.5407407407407" style="74" customWidth="1"/>
    <col min="9219" max="9219" width="12.4518518518519" style="74" customWidth="1"/>
    <col min="9220" max="9220" width="14.8148148148148" style="74" customWidth="1"/>
    <col min="9221" max="9470" width="10.8148148148148" style="74"/>
    <col min="9471" max="9471" width="18" style="74" customWidth="1"/>
    <col min="9472" max="9472" width="72.4518518518519" style="74" customWidth="1"/>
    <col min="9473" max="9473" width="24.5407407407407" style="74" customWidth="1"/>
    <col min="9474" max="9474" width="10.5407407407407" style="74" customWidth="1"/>
    <col min="9475" max="9475" width="12.4518518518519" style="74" customWidth="1"/>
    <col min="9476" max="9476" width="14.8148148148148" style="74" customWidth="1"/>
    <col min="9477" max="9726" width="10.8148148148148" style="74"/>
    <col min="9727" max="9727" width="18" style="74" customWidth="1"/>
    <col min="9728" max="9728" width="72.4518518518519" style="74" customWidth="1"/>
    <col min="9729" max="9729" width="24.5407407407407" style="74" customWidth="1"/>
    <col min="9730" max="9730" width="10.5407407407407" style="74" customWidth="1"/>
    <col min="9731" max="9731" width="12.4518518518519" style="74" customWidth="1"/>
    <col min="9732" max="9732" width="14.8148148148148" style="74" customWidth="1"/>
    <col min="9733" max="9982" width="10.8148148148148" style="74"/>
    <col min="9983" max="9983" width="18" style="74" customWidth="1"/>
    <col min="9984" max="9984" width="72.4518518518519" style="74" customWidth="1"/>
    <col min="9985" max="9985" width="24.5407407407407" style="74" customWidth="1"/>
    <col min="9986" max="9986" width="10.5407407407407" style="74" customWidth="1"/>
    <col min="9987" max="9987" width="12.4518518518519" style="74" customWidth="1"/>
    <col min="9988" max="9988" width="14.8148148148148" style="74" customWidth="1"/>
    <col min="9989" max="10238" width="10.8148148148148" style="74"/>
    <col min="10239" max="10239" width="18" style="74" customWidth="1"/>
    <col min="10240" max="10240" width="72.4518518518519" style="74" customWidth="1"/>
    <col min="10241" max="10241" width="24.5407407407407" style="74" customWidth="1"/>
    <col min="10242" max="10242" width="10.5407407407407" style="74" customWidth="1"/>
    <col min="10243" max="10243" width="12.4518518518519" style="74" customWidth="1"/>
    <col min="10244" max="10244" width="14.8148148148148" style="74" customWidth="1"/>
    <col min="10245" max="10494" width="10.8148148148148" style="74"/>
    <col min="10495" max="10495" width="18" style="74" customWidth="1"/>
    <col min="10496" max="10496" width="72.4518518518519" style="74" customWidth="1"/>
    <col min="10497" max="10497" width="24.5407407407407" style="74" customWidth="1"/>
    <col min="10498" max="10498" width="10.5407407407407" style="74" customWidth="1"/>
    <col min="10499" max="10499" width="12.4518518518519" style="74" customWidth="1"/>
    <col min="10500" max="10500" width="14.8148148148148" style="74" customWidth="1"/>
    <col min="10501" max="10750" width="10.8148148148148" style="74"/>
    <col min="10751" max="10751" width="18" style="74" customWidth="1"/>
    <col min="10752" max="10752" width="72.4518518518519" style="74" customWidth="1"/>
    <col min="10753" max="10753" width="24.5407407407407" style="74" customWidth="1"/>
    <col min="10754" max="10754" width="10.5407407407407" style="74" customWidth="1"/>
    <col min="10755" max="10755" width="12.4518518518519" style="74" customWidth="1"/>
    <col min="10756" max="10756" width="14.8148148148148" style="74" customWidth="1"/>
    <col min="10757" max="11006" width="10.8148148148148" style="74"/>
    <col min="11007" max="11007" width="18" style="74" customWidth="1"/>
    <col min="11008" max="11008" width="72.4518518518519" style="74" customWidth="1"/>
    <col min="11009" max="11009" width="24.5407407407407" style="74" customWidth="1"/>
    <col min="11010" max="11010" width="10.5407407407407" style="74" customWidth="1"/>
    <col min="11011" max="11011" width="12.4518518518519" style="74" customWidth="1"/>
    <col min="11012" max="11012" width="14.8148148148148" style="74" customWidth="1"/>
    <col min="11013" max="11262" width="10.8148148148148" style="74"/>
    <col min="11263" max="11263" width="18" style="74" customWidth="1"/>
    <col min="11264" max="11264" width="72.4518518518519" style="74" customWidth="1"/>
    <col min="11265" max="11265" width="24.5407407407407" style="74" customWidth="1"/>
    <col min="11266" max="11266" width="10.5407407407407" style="74" customWidth="1"/>
    <col min="11267" max="11267" width="12.4518518518519" style="74" customWidth="1"/>
    <col min="11268" max="11268" width="14.8148148148148" style="74" customWidth="1"/>
    <col min="11269" max="11518" width="10.8148148148148" style="74"/>
    <col min="11519" max="11519" width="18" style="74" customWidth="1"/>
    <col min="11520" max="11520" width="72.4518518518519" style="74" customWidth="1"/>
    <col min="11521" max="11521" width="24.5407407407407" style="74" customWidth="1"/>
    <col min="11522" max="11522" width="10.5407407407407" style="74" customWidth="1"/>
    <col min="11523" max="11523" width="12.4518518518519" style="74" customWidth="1"/>
    <col min="11524" max="11524" width="14.8148148148148" style="74" customWidth="1"/>
    <col min="11525" max="11774" width="10.8148148148148" style="74"/>
    <col min="11775" max="11775" width="18" style="74" customWidth="1"/>
    <col min="11776" max="11776" width="72.4518518518519" style="74" customWidth="1"/>
    <col min="11777" max="11777" width="24.5407407407407" style="74" customWidth="1"/>
    <col min="11778" max="11778" width="10.5407407407407" style="74" customWidth="1"/>
    <col min="11779" max="11779" width="12.4518518518519" style="74" customWidth="1"/>
    <col min="11780" max="11780" width="14.8148148148148" style="74" customWidth="1"/>
    <col min="11781" max="12030" width="10.8148148148148" style="74"/>
    <col min="12031" max="12031" width="18" style="74" customWidth="1"/>
    <col min="12032" max="12032" width="72.4518518518519" style="74" customWidth="1"/>
    <col min="12033" max="12033" width="24.5407407407407" style="74" customWidth="1"/>
    <col min="12034" max="12034" width="10.5407407407407" style="74" customWidth="1"/>
    <col min="12035" max="12035" width="12.4518518518519" style="74" customWidth="1"/>
    <col min="12036" max="12036" width="14.8148148148148" style="74" customWidth="1"/>
    <col min="12037" max="12286" width="10.8148148148148" style="74"/>
    <col min="12287" max="12287" width="18" style="74" customWidth="1"/>
    <col min="12288" max="12288" width="72.4518518518519" style="74" customWidth="1"/>
    <col min="12289" max="12289" width="24.5407407407407" style="74" customWidth="1"/>
    <col min="12290" max="12290" width="10.5407407407407" style="74" customWidth="1"/>
    <col min="12291" max="12291" width="12.4518518518519" style="74" customWidth="1"/>
    <col min="12292" max="12292" width="14.8148148148148" style="74" customWidth="1"/>
    <col min="12293" max="12542" width="10.8148148148148" style="74"/>
    <col min="12543" max="12543" width="18" style="74" customWidth="1"/>
    <col min="12544" max="12544" width="72.4518518518519" style="74" customWidth="1"/>
    <col min="12545" max="12545" width="24.5407407407407" style="74" customWidth="1"/>
    <col min="12546" max="12546" width="10.5407407407407" style="74" customWidth="1"/>
    <col min="12547" max="12547" width="12.4518518518519" style="74" customWidth="1"/>
    <col min="12548" max="12548" width="14.8148148148148" style="74" customWidth="1"/>
    <col min="12549" max="12798" width="10.8148148148148" style="74"/>
    <col min="12799" max="12799" width="18" style="74" customWidth="1"/>
    <col min="12800" max="12800" width="72.4518518518519" style="74" customWidth="1"/>
    <col min="12801" max="12801" width="24.5407407407407" style="74" customWidth="1"/>
    <col min="12802" max="12802" width="10.5407407407407" style="74" customWidth="1"/>
    <col min="12803" max="12803" width="12.4518518518519" style="74" customWidth="1"/>
    <col min="12804" max="12804" width="14.8148148148148" style="74" customWidth="1"/>
    <col min="12805" max="13054" width="10.8148148148148" style="74"/>
    <col min="13055" max="13055" width="18" style="74" customWidth="1"/>
    <col min="13056" max="13056" width="72.4518518518519" style="74" customWidth="1"/>
    <col min="13057" max="13057" width="24.5407407407407" style="74" customWidth="1"/>
    <col min="13058" max="13058" width="10.5407407407407" style="74" customWidth="1"/>
    <col min="13059" max="13059" width="12.4518518518519" style="74" customWidth="1"/>
    <col min="13060" max="13060" width="14.8148148148148" style="74" customWidth="1"/>
    <col min="13061" max="13310" width="10.8148148148148" style="74"/>
    <col min="13311" max="13311" width="18" style="74" customWidth="1"/>
    <col min="13312" max="13312" width="72.4518518518519" style="74" customWidth="1"/>
    <col min="13313" max="13313" width="24.5407407407407" style="74" customWidth="1"/>
    <col min="13314" max="13314" width="10.5407407407407" style="74" customWidth="1"/>
    <col min="13315" max="13315" width="12.4518518518519" style="74" customWidth="1"/>
    <col min="13316" max="13316" width="14.8148148148148" style="74" customWidth="1"/>
    <col min="13317" max="13566" width="10.8148148148148" style="74"/>
    <col min="13567" max="13567" width="18" style="74" customWidth="1"/>
    <col min="13568" max="13568" width="72.4518518518519" style="74" customWidth="1"/>
    <col min="13569" max="13569" width="24.5407407407407" style="74" customWidth="1"/>
    <col min="13570" max="13570" width="10.5407407407407" style="74" customWidth="1"/>
    <col min="13571" max="13571" width="12.4518518518519" style="74" customWidth="1"/>
    <col min="13572" max="13572" width="14.8148148148148" style="74" customWidth="1"/>
    <col min="13573" max="13822" width="10.8148148148148" style="74"/>
    <col min="13823" max="13823" width="18" style="74" customWidth="1"/>
    <col min="13824" max="13824" width="72.4518518518519" style="74" customWidth="1"/>
    <col min="13825" max="13825" width="24.5407407407407" style="74" customWidth="1"/>
    <col min="13826" max="13826" width="10.5407407407407" style="74" customWidth="1"/>
    <col min="13827" max="13827" width="12.4518518518519" style="74" customWidth="1"/>
    <col min="13828" max="13828" width="14.8148148148148" style="74" customWidth="1"/>
    <col min="13829" max="14078" width="10.8148148148148" style="74"/>
    <col min="14079" max="14079" width="18" style="74" customWidth="1"/>
    <col min="14080" max="14080" width="72.4518518518519" style="74" customWidth="1"/>
    <col min="14081" max="14081" width="24.5407407407407" style="74" customWidth="1"/>
    <col min="14082" max="14082" width="10.5407407407407" style="74" customWidth="1"/>
    <col min="14083" max="14083" width="12.4518518518519" style="74" customWidth="1"/>
    <col min="14084" max="14084" width="14.8148148148148" style="74" customWidth="1"/>
    <col min="14085" max="14334" width="10.8148148148148" style="74"/>
    <col min="14335" max="14335" width="18" style="74" customWidth="1"/>
    <col min="14336" max="14336" width="72.4518518518519" style="74" customWidth="1"/>
    <col min="14337" max="14337" width="24.5407407407407" style="74" customWidth="1"/>
    <col min="14338" max="14338" width="10.5407407407407" style="74" customWidth="1"/>
    <col min="14339" max="14339" width="12.4518518518519" style="74" customWidth="1"/>
    <col min="14340" max="14340" width="14.8148148148148" style="74" customWidth="1"/>
    <col min="14341" max="14590" width="10.8148148148148" style="74"/>
    <col min="14591" max="14591" width="18" style="74" customWidth="1"/>
    <col min="14592" max="14592" width="72.4518518518519" style="74" customWidth="1"/>
    <col min="14593" max="14593" width="24.5407407407407" style="74" customWidth="1"/>
    <col min="14594" max="14594" width="10.5407407407407" style="74" customWidth="1"/>
    <col min="14595" max="14595" width="12.4518518518519" style="74" customWidth="1"/>
    <col min="14596" max="14596" width="14.8148148148148" style="74" customWidth="1"/>
    <col min="14597" max="14846" width="10.8148148148148" style="74"/>
    <col min="14847" max="14847" width="18" style="74" customWidth="1"/>
    <col min="14848" max="14848" width="72.4518518518519" style="74" customWidth="1"/>
    <col min="14849" max="14849" width="24.5407407407407" style="74" customWidth="1"/>
    <col min="14850" max="14850" width="10.5407407407407" style="74" customWidth="1"/>
    <col min="14851" max="14851" width="12.4518518518519" style="74" customWidth="1"/>
    <col min="14852" max="14852" width="14.8148148148148" style="74" customWidth="1"/>
    <col min="14853" max="15102" width="10.8148148148148" style="74"/>
    <col min="15103" max="15103" width="18" style="74" customWidth="1"/>
    <col min="15104" max="15104" width="72.4518518518519" style="74" customWidth="1"/>
    <col min="15105" max="15105" width="24.5407407407407" style="74" customWidth="1"/>
    <col min="15106" max="15106" width="10.5407407407407" style="74" customWidth="1"/>
    <col min="15107" max="15107" width="12.4518518518519" style="74" customWidth="1"/>
    <col min="15108" max="15108" width="14.8148148148148" style="74" customWidth="1"/>
    <col min="15109" max="15358" width="10.8148148148148" style="74"/>
    <col min="15359" max="15359" width="18" style="74" customWidth="1"/>
    <col min="15360" max="15360" width="72.4518518518519" style="74" customWidth="1"/>
    <col min="15361" max="15361" width="24.5407407407407" style="74" customWidth="1"/>
    <col min="15362" max="15362" width="10.5407407407407" style="74" customWidth="1"/>
    <col min="15363" max="15363" width="12.4518518518519" style="74" customWidth="1"/>
    <col min="15364" max="15364" width="14.8148148148148" style="74" customWidth="1"/>
    <col min="15365" max="15614" width="10.8148148148148" style="74"/>
    <col min="15615" max="15615" width="18" style="74" customWidth="1"/>
    <col min="15616" max="15616" width="72.4518518518519" style="74" customWidth="1"/>
    <col min="15617" max="15617" width="24.5407407407407" style="74" customWidth="1"/>
    <col min="15618" max="15618" width="10.5407407407407" style="74" customWidth="1"/>
    <col min="15619" max="15619" width="12.4518518518519" style="74" customWidth="1"/>
    <col min="15620" max="15620" width="14.8148148148148" style="74" customWidth="1"/>
    <col min="15621" max="15870" width="10.8148148148148" style="74"/>
    <col min="15871" max="15871" width="18" style="74" customWidth="1"/>
    <col min="15872" max="15872" width="72.4518518518519" style="74" customWidth="1"/>
    <col min="15873" max="15873" width="24.5407407407407" style="74" customWidth="1"/>
    <col min="15874" max="15874" width="10.5407407407407" style="74" customWidth="1"/>
    <col min="15875" max="15875" width="12.4518518518519" style="74" customWidth="1"/>
    <col min="15876" max="15876" width="14.8148148148148" style="74" customWidth="1"/>
    <col min="15877" max="16126" width="10.8148148148148" style="74"/>
    <col min="16127" max="16127" width="18" style="74" customWidth="1"/>
    <col min="16128" max="16128" width="72.4518518518519" style="74" customWidth="1"/>
    <col min="16129" max="16129" width="24.5407407407407" style="74" customWidth="1"/>
    <col min="16130" max="16130" width="10.5407407407407" style="74" customWidth="1"/>
    <col min="16131" max="16131" width="12.4518518518519" style="74" customWidth="1"/>
    <col min="16132" max="16132" width="14.8148148148148" style="74" customWidth="1"/>
    <col min="16133" max="16384" width="10.8148148148148" style="74"/>
  </cols>
  <sheetData>
    <row r="1" ht="89.5" customHeight="1" spans="1:8">
      <c r="A1" s="75" t="s">
        <v>0</v>
      </c>
      <c r="B1" s="75"/>
      <c r="C1" s="76"/>
      <c r="D1" s="76"/>
      <c r="E1" s="76"/>
      <c r="F1" s="76"/>
      <c r="G1" s="76"/>
      <c r="H1" s="137"/>
    </row>
    <row r="2" ht="34.25" customHeight="1" spans="1:8">
      <c r="A2" s="77" t="s">
        <v>1</v>
      </c>
      <c r="B2" s="78"/>
      <c r="C2" s="79" t="s">
        <v>2</v>
      </c>
      <c r="D2" s="80"/>
      <c r="E2" s="80"/>
      <c r="F2" s="138"/>
      <c r="G2" s="139" t="s">
        <v>3</v>
      </c>
      <c r="H2" s="140"/>
    </row>
    <row r="3" customHeight="1" spans="1:8">
      <c r="A3" s="81"/>
      <c r="B3" s="82"/>
      <c r="C3" s="83" t="s">
        <v>4</v>
      </c>
      <c r="D3" s="84" t="s">
        <v>5</v>
      </c>
      <c r="E3" s="141" t="s">
        <v>6</v>
      </c>
      <c r="F3" s="142"/>
      <c r="G3" s="143"/>
      <c r="H3" s="144"/>
    </row>
    <row r="4" ht="15" customHeight="1" spans="1:9">
      <c r="A4" s="81"/>
      <c r="B4" s="82"/>
      <c r="C4" s="84"/>
      <c r="D4" s="85">
        <f>'[2]0.Dados Gerais'!G11</f>
        <v>0</v>
      </c>
      <c r="E4" s="145" t="s">
        <v>7</v>
      </c>
      <c r="F4" s="146"/>
      <c r="G4" s="147" t="s">
        <v>8</v>
      </c>
      <c r="H4" s="148" t="s">
        <v>9</v>
      </c>
      <c r="I4" s="74">
        <f>SUM(A4:H4)</f>
        <v>0</v>
      </c>
    </row>
    <row r="5" ht="14.15" customHeight="1" spans="1:9">
      <c r="A5" s="81"/>
      <c r="B5" s="82"/>
      <c r="C5" s="86">
        <f>'[2]0.Dados Gerais'!G9</f>
        <v>0</v>
      </c>
      <c r="D5" s="86">
        <f>'[2]0.Dados Gerais'!G10</f>
        <v>0</v>
      </c>
      <c r="E5" s="149">
        <f>'[2]0.Dados Gerais'!G12</f>
        <v>0</v>
      </c>
      <c r="F5" s="150"/>
      <c r="G5" s="151"/>
      <c r="H5" s="152"/>
      <c r="I5" s="74">
        <f>SUM(A5:H5)</f>
        <v>0</v>
      </c>
    </row>
    <row r="6" ht="30.65" customHeight="1" spans="1:8">
      <c r="A6" s="87" t="s">
        <v>10</v>
      </c>
      <c r="B6" s="88"/>
      <c r="C6" s="89" t="s">
        <v>11</v>
      </c>
      <c r="D6" s="90" t="s">
        <v>12</v>
      </c>
      <c r="E6" s="89" t="s">
        <v>13</v>
      </c>
      <c r="F6" s="153" t="s">
        <v>14</v>
      </c>
      <c r="G6" s="90" t="s">
        <v>15</v>
      </c>
      <c r="H6" s="154" t="s">
        <v>16</v>
      </c>
    </row>
    <row r="7" ht="15.65" customHeight="1" spans="1:9">
      <c r="A7" s="91">
        <v>7</v>
      </c>
      <c r="B7" s="92" t="s">
        <v>17</v>
      </c>
      <c r="C7" s="92"/>
      <c r="D7" s="92"/>
      <c r="E7" s="92"/>
      <c r="F7" s="126"/>
      <c r="G7" s="155" t="e">
        <f>(E8+E9+E10+E11+E12+E13)/(F8+F9+F10+F11+F12+F13)</f>
        <v>#VALUE!</v>
      </c>
      <c r="H7" s="156" t="s">
        <v>18</v>
      </c>
      <c r="I7" s="74" t="e">
        <f>SUM(A7:H7)</f>
        <v>#VALUE!</v>
      </c>
    </row>
    <row r="8" ht="21.65" customHeight="1" spans="1:8">
      <c r="A8" s="93" t="s">
        <v>19</v>
      </c>
      <c r="B8" s="94" t="s">
        <v>20</v>
      </c>
      <c r="C8" s="95" t="s">
        <v>21</v>
      </c>
      <c r="D8" s="96" t="s">
        <v>22</v>
      </c>
      <c r="E8" s="157" t="s">
        <v>23</v>
      </c>
      <c r="F8" s="157" t="s">
        <v>24</v>
      </c>
      <c r="G8" s="158" t="e">
        <f>E8/F8</f>
        <v>#VALUE!</v>
      </c>
      <c r="H8" s="159"/>
    </row>
    <row r="9" ht="22.25" customHeight="1" spans="1:8">
      <c r="A9" s="97"/>
      <c r="B9" s="98" t="s">
        <v>25</v>
      </c>
      <c r="C9" s="99" t="s">
        <v>26</v>
      </c>
      <c r="D9" s="100" t="s">
        <v>22</v>
      </c>
      <c r="E9" s="157" t="s">
        <v>27</v>
      </c>
      <c r="F9" s="157" t="s">
        <v>28</v>
      </c>
      <c r="G9" s="160" t="e">
        <f t="shared" ref="G9:G13" si="0">E9/F9</f>
        <v>#VALUE!</v>
      </c>
      <c r="H9" s="161"/>
    </row>
    <row r="10" ht="26" customHeight="1" spans="1:8">
      <c r="A10" s="97" t="s">
        <v>29</v>
      </c>
      <c r="B10" s="98" t="s">
        <v>30</v>
      </c>
      <c r="C10" s="99" t="s">
        <v>31</v>
      </c>
      <c r="D10" s="100" t="s">
        <v>22</v>
      </c>
      <c r="E10" s="157" t="s">
        <v>32</v>
      </c>
      <c r="F10" s="157" t="s">
        <v>33</v>
      </c>
      <c r="G10" s="160" t="e">
        <f t="shared" si="0"/>
        <v>#VALUE!</v>
      </c>
      <c r="H10" s="161"/>
    </row>
    <row r="11" ht="24" customHeight="1" spans="1:8">
      <c r="A11" s="97"/>
      <c r="B11" s="98" t="s">
        <v>34</v>
      </c>
      <c r="C11" s="101" t="s">
        <v>35</v>
      </c>
      <c r="D11" s="100" t="s">
        <v>22</v>
      </c>
      <c r="E11" s="162" t="s">
        <v>36</v>
      </c>
      <c r="F11" s="157" t="s">
        <v>37</v>
      </c>
      <c r="G11" s="160" t="e">
        <f t="shared" si="0"/>
        <v>#VALUE!</v>
      </c>
      <c r="H11" s="161"/>
    </row>
    <row r="12" ht="29" customHeight="1" spans="1:8">
      <c r="A12" s="102" t="s">
        <v>38</v>
      </c>
      <c r="B12" s="103" t="s">
        <v>39</v>
      </c>
      <c r="C12" s="101" t="s">
        <v>40</v>
      </c>
      <c r="D12" s="100" t="s">
        <v>22</v>
      </c>
      <c r="E12" s="157" t="s">
        <v>41</v>
      </c>
      <c r="F12" s="157" t="s">
        <v>42</v>
      </c>
      <c r="G12" s="160" t="e">
        <f t="shared" si="0"/>
        <v>#VALUE!</v>
      </c>
      <c r="H12" s="161"/>
    </row>
    <row r="13" ht="30" customHeight="1" spans="1:8">
      <c r="A13" s="104"/>
      <c r="B13" s="105" t="s">
        <v>43</v>
      </c>
      <c r="C13" s="106" t="s">
        <v>44</v>
      </c>
      <c r="D13" s="107" t="s">
        <v>22</v>
      </c>
      <c r="E13" s="163" t="s">
        <v>45</v>
      </c>
      <c r="F13" s="157" t="s">
        <v>46</v>
      </c>
      <c r="G13" s="164" t="e">
        <f t="shared" si="0"/>
        <v>#VALUE!</v>
      </c>
      <c r="H13" s="165"/>
    </row>
    <row r="14" ht="15.65" customHeight="1" spans="1:8">
      <c r="A14" s="108">
        <v>11</v>
      </c>
      <c r="B14" s="92" t="s">
        <v>47</v>
      </c>
      <c r="C14" s="92"/>
      <c r="D14" s="92"/>
      <c r="E14" s="92"/>
      <c r="F14" s="126"/>
      <c r="G14" s="155" t="e">
        <f>(E15+E16+E17+E18+E19+E20+E21)/(F15+F16+F17+F18+F19+F20+F21)</f>
        <v>#VALUE!</v>
      </c>
      <c r="H14" s="156" t="s">
        <v>18</v>
      </c>
    </row>
    <row r="15" ht="26.25" spans="1:8">
      <c r="A15" s="109" t="s">
        <v>19</v>
      </c>
      <c r="B15" s="94" t="s">
        <v>48</v>
      </c>
      <c r="C15" s="110" t="s">
        <v>49</v>
      </c>
      <c r="D15" s="111" t="s">
        <v>22</v>
      </c>
      <c r="E15" s="166" t="s">
        <v>50</v>
      </c>
      <c r="F15" s="167" t="s">
        <v>51</v>
      </c>
      <c r="G15" s="158" t="e">
        <f t="shared" ref="G15:G21" si="1">E15/F15</f>
        <v>#VALUE!</v>
      </c>
      <c r="H15" s="159"/>
    </row>
    <row r="16" ht="25.5" spans="1:8">
      <c r="A16" s="112"/>
      <c r="B16" s="98" t="s">
        <v>52</v>
      </c>
      <c r="C16" s="113" t="s">
        <v>53</v>
      </c>
      <c r="D16" s="100" t="s">
        <v>54</v>
      </c>
      <c r="E16" s="168" t="s">
        <v>55</v>
      </c>
      <c r="F16" s="169" t="s">
        <v>56</v>
      </c>
      <c r="G16" s="160" t="e">
        <f t="shared" si="1"/>
        <v>#VALUE!</v>
      </c>
      <c r="H16" s="161"/>
    </row>
    <row r="17" ht="25.5" spans="1:8">
      <c r="A17" s="102" t="s">
        <v>38</v>
      </c>
      <c r="B17" s="114" t="s">
        <v>57</v>
      </c>
      <c r="C17" s="115" t="s">
        <v>58</v>
      </c>
      <c r="D17" s="116" t="s">
        <v>22</v>
      </c>
      <c r="E17" s="170" t="s">
        <v>59</v>
      </c>
      <c r="F17" s="169" t="s">
        <v>60</v>
      </c>
      <c r="G17" s="160" t="e">
        <f t="shared" si="1"/>
        <v>#VALUE!</v>
      </c>
      <c r="H17" s="161"/>
    </row>
    <row r="18" ht="25.5" spans="1:8">
      <c r="A18" s="112"/>
      <c r="B18" s="98" t="s">
        <v>61</v>
      </c>
      <c r="C18" s="113" t="s">
        <v>62</v>
      </c>
      <c r="D18" s="117" t="s">
        <v>22</v>
      </c>
      <c r="E18" s="168" t="s">
        <v>63</v>
      </c>
      <c r="F18" s="169" t="s">
        <v>64</v>
      </c>
      <c r="G18" s="160" t="e">
        <f t="shared" si="1"/>
        <v>#VALUE!</v>
      </c>
      <c r="H18" s="161"/>
    </row>
    <row r="19" ht="31.25" customHeight="1" spans="1:8">
      <c r="A19" s="102" t="s">
        <v>29</v>
      </c>
      <c r="B19" s="98" t="s">
        <v>65</v>
      </c>
      <c r="C19" s="118" t="s">
        <v>66</v>
      </c>
      <c r="D19" s="117" t="s">
        <v>22</v>
      </c>
      <c r="E19" s="168" t="s">
        <v>67</v>
      </c>
      <c r="F19" s="169" t="s">
        <v>68</v>
      </c>
      <c r="G19" s="160" t="e">
        <f t="shared" si="1"/>
        <v>#VALUE!</v>
      </c>
      <c r="H19" s="161"/>
    </row>
    <row r="20" ht="32" customHeight="1" spans="1:8">
      <c r="A20" s="119"/>
      <c r="B20" s="98" t="s">
        <v>69</v>
      </c>
      <c r="C20" s="113" t="s">
        <v>70</v>
      </c>
      <c r="D20" s="100" t="s">
        <v>54</v>
      </c>
      <c r="E20" s="168" t="s">
        <v>71</v>
      </c>
      <c r="F20" s="169" t="s">
        <v>72</v>
      </c>
      <c r="G20" s="160" t="e">
        <f t="shared" si="1"/>
        <v>#VALUE!</v>
      </c>
      <c r="H20" s="161"/>
    </row>
    <row r="21" ht="26.25" spans="1:8">
      <c r="A21" s="104"/>
      <c r="B21" s="105" t="s">
        <v>73</v>
      </c>
      <c r="C21" s="120" t="s">
        <v>74</v>
      </c>
      <c r="D21" s="107" t="s">
        <v>54</v>
      </c>
      <c r="E21" s="171" t="s">
        <v>51</v>
      </c>
      <c r="F21" s="172" t="s">
        <v>75</v>
      </c>
      <c r="G21" s="164" t="e">
        <f t="shared" si="1"/>
        <v>#VALUE!</v>
      </c>
      <c r="H21" s="165"/>
    </row>
    <row r="22" ht="15.65" customHeight="1" spans="1:8">
      <c r="A22" s="108">
        <v>12</v>
      </c>
      <c r="B22" s="92" t="s">
        <v>76</v>
      </c>
      <c r="C22" s="92"/>
      <c r="D22" s="92"/>
      <c r="E22" s="92"/>
      <c r="F22" s="126"/>
      <c r="G22" s="155" t="e">
        <f>(E23+E24+E25+E26+E27+E28)/(F23+F24+F25+F26+F27+F28)</f>
        <v>#VALUE!</v>
      </c>
      <c r="H22" s="156" t="s">
        <v>18</v>
      </c>
    </row>
    <row r="23" ht="28.25" customHeight="1" spans="1:8">
      <c r="A23" s="109" t="s">
        <v>19</v>
      </c>
      <c r="B23" s="121" t="s">
        <v>77</v>
      </c>
      <c r="C23" s="122" t="s">
        <v>78</v>
      </c>
      <c r="D23" s="116" t="s">
        <v>22</v>
      </c>
      <c r="E23" s="173" t="s">
        <v>79</v>
      </c>
      <c r="F23" s="167" t="s">
        <v>80</v>
      </c>
      <c r="G23" s="155" t="e">
        <f t="shared" ref="G23:G28" si="2">E23/F23</f>
        <v>#VALUE!</v>
      </c>
      <c r="H23" s="159"/>
    </row>
    <row r="24" ht="32" customHeight="1" spans="1:8">
      <c r="A24" s="119"/>
      <c r="B24" s="98" t="s">
        <v>81</v>
      </c>
      <c r="C24" s="123" t="s">
        <v>82</v>
      </c>
      <c r="D24" s="117" t="s">
        <v>22</v>
      </c>
      <c r="E24" s="168" t="s">
        <v>83</v>
      </c>
      <c r="F24" s="169" t="s">
        <v>84</v>
      </c>
      <c r="G24" s="155" t="e">
        <f t="shared" si="2"/>
        <v>#VALUE!</v>
      </c>
      <c r="H24" s="161"/>
    </row>
    <row r="25" ht="29.5" customHeight="1" spans="1:8">
      <c r="A25" s="102" t="s">
        <v>29</v>
      </c>
      <c r="B25" s="103" t="s">
        <v>85</v>
      </c>
      <c r="C25" s="123" t="s">
        <v>86</v>
      </c>
      <c r="D25" s="117" t="s">
        <v>22</v>
      </c>
      <c r="E25" s="168" t="s">
        <v>87</v>
      </c>
      <c r="F25" s="169" t="s">
        <v>88</v>
      </c>
      <c r="G25" s="155" t="e">
        <f t="shared" si="2"/>
        <v>#VALUE!</v>
      </c>
      <c r="H25" s="161"/>
    </row>
    <row r="26" ht="26.5" customHeight="1" spans="1:8">
      <c r="A26" s="119"/>
      <c r="B26" s="98" t="s">
        <v>89</v>
      </c>
      <c r="C26" s="123" t="s">
        <v>90</v>
      </c>
      <c r="D26" s="117" t="s">
        <v>22</v>
      </c>
      <c r="E26" s="168" t="s">
        <v>91</v>
      </c>
      <c r="F26" s="169" t="s">
        <v>92</v>
      </c>
      <c r="G26" s="155" t="e">
        <f t="shared" si="2"/>
        <v>#VALUE!</v>
      </c>
      <c r="H26" s="161"/>
    </row>
    <row r="27" ht="31.25" customHeight="1" spans="1:8">
      <c r="A27" s="102" t="s">
        <v>38</v>
      </c>
      <c r="B27" s="98" t="s">
        <v>93</v>
      </c>
      <c r="C27" s="123" t="s">
        <v>94</v>
      </c>
      <c r="D27" s="117" t="s">
        <v>22</v>
      </c>
      <c r="E27" s="168" t="s">
        <v>95</v>
      </c>
      <c r="F27" s="169" t="s">
        <v>96</v>
      </c>
      <c r="G27" s="155" t="e">
        <f t="shared" si="2"/>
        <v>#VALUE!</v>
      </c>
      <c r="H27" s="161"/>
    </row>
    <row r="28" ht="32.5" customHeight="1" spans="1:8">
      <c r="A28" s="119"/>
      <c r="B28" s="98" t="s">
        <v>97</v>
      </c>
      <c r="C28" s="124" t="s">
        <v>98</v>
      </c>
      <c r="D28" s="117" t="s">
        <v>22</v>
      </c>
      <c r="E28" s="174" t="s">
        <v>99</v>
      </c>
      <c r="F28" s="169" t="s">
        <v>100</v>
      </c>
      <c r="G28" s="155" t="e">
        <f t="shared" si="2"/>
        <v>#VALUE!</v>
      </c>
      <c r="H28" s="161"/>
    </row>
    <row r="29" ht="15.65" customHeight="1" spans="1:8">
      <c r="A29" s="108">
        <v>13</v>
      </c>
      <c r="B29" s="125"/>
      <c r="C29" s="126" t="s">
        <v>101</v>
      </c>
      <c r="D29" s="127"/>
      <c r="E29" s="127"/>
      <c r="F29" s="127"/>
      <c r="G29" s="155" t="e">
        <f>(E30+E31+E32+E33+E34+E35+E36+E37+E38+E39+E40+E41+E42+E43+E44+E45+E46+E47)/(F30+F31+F32+F33+F34+F35+F36+F37+F38+F39+F40+F41+F42+F43+F44+F45+F46+F47)</f>
        <v>#VALUE!</v>
      </c>
      <c r="H29" s="156" t="s">
        <v>18</v>
      </c>
    </row>
    <row r="30" ht="27.65" customHeight="1" spans="1:8">
      <c r="A30" s="109" t="s">
        <v>19</v>
      </c>
      <c r="B30" s="94" t="s">
        <v>102</v>
      </c>
      <c r="C30" s="128" t="s">
        <v>103</v>
      </c>
      <c r="D30" s="96" t="s">
        <v>22</v>
      </c>
      <c r="E30" s="175" t="s">
        <v>104</v>
      </c>
      <c r="F30" s="175" t="s">
        <v>105</v>
      </c>
      <c r="G30" s="176" t="e">
        <f>E30/F30</f>
        <v>#VALUE!</v>
      </c>
      <c r="H30" s="159"/>
    </row>
    <row r="31" ht="29" customHeight="1" spans="1:8">
      <c r="A31" s="119"/>
      <c r="B31" s="98" t="s">
        <v>106</v>
      </c>
      <c r="C31" s="129" t="s">
        <v>107</v>
      </c>
      <c r="D31" s="117" t="s">
        <v>22</v>
      </c>
      <c r="E31" s="168" t="s">
        <v>108</v>
      </c>
      <c r="F31" s="168" t="s">
        <v>109</v>
      </c>
      <c r="G31" s="176" t="e">
        <f t="shared" ref="G31:G37" si="3">E31/F31</f>
        <v>#VALUE!</v>
      </c>
      <c r="H31" s="161"/>
    </row>
    <row r="32" ht="27" spans="1:8">
      <c r="A32" s="119"/>
      <c r="B32" s="98" t="s">
        <v>110</v>
      </c>
      <c r="C32" s="129" t="s">
        <v>111</v>
      </c>
      <c r="D32" s="100" t="s">
        <v>54</v>
      </c>
      <c r="E32" s="168" t="s">
        <v>112</v>
      </c>
      <c r="F32" s="168" t="s">
        <v>113</v>
      </c>
      <c r="G32" s="176" t="e">
        <f t="shared" si="3"/>
        <v>#VALUE!</v>
      </c>
      <c r="H32" s="161"/>
    </row>
    <row r="33" ht="26.5" customHeight="1" spans="1:8">
      <c r="A33" s="119"/>
      <c r="B33" s="98" t="s">
        <v>114</v>
      </c>
      <c r="C33" s="129" t="s">
        <v>115</v>
      </c>
      <c r="D33" s="100" t="s">
        <v>54</v>
      </c>
      <c r="E33" s="168" t="s">
        <v>116</v>
      </c>
      <c r="F33" s="168" t="s">
        <v>117</v>
      </c>
      <c r="G33" s="176" t="e">
        <f t="shared" si="3"/>
        <v>#VALUE!</v>
      </c>
      <c r="H33" s="161"/>
    </row>
    <row r="34" ht="27.65" customHeight="1" spans="1:8">
      <c r="A34" s="112"/>
      <c r="B34" s="98" t="s">
        <v>118</v>
      </c>
      <c r="C34" s="129" t="s">
        <v>119</v>
      </c>
      <c r="D34" s="100" t="s">
        <v>54</v>
      </c>
      <c r="E34" s="168" t="s">
        <v>120</v>
      </c>
      <c r="F34" s="168" t="s">
        <v>121</v>
      </c>
      <c r="G34" s="176" t="e">
        <f t="shared" si="3"/>
        <v>#VALUE!</v>
      </c>
      <c r="H34" s="161"/>
    </row>
    <row r="35" ht="30" customHeight="1" spans="1:8">
      <c r="A35" s="119" t="s">
        <v>29</v>
      </c>
      <c r="B35" s="98" t="s">
        <v>122</v>
      </c>
      <c r="C35" s="129" t="s">
        <v>123</v>
      </c>
      <c r="D35" s="117" t="s">
        <v>22</v>
      </c>
      <c r="E35" s="168" t="s">
        <v>124</v>
      </c>
      <c r="F35" s="168" t="s">
        <v>125</v>
      </c>
      <c r="G35" s="176" t="e">
        <f t="shared" si="3"/>
        <v>#VALUE!</v>
      </c>
      <c r="H35" s="161"/>
    </row>
    <row r="36" ht="24.65" customHeight="1" spans="1:8">
      <c r="A36" s="119"/>
      <c r="B36" s="98" t="s">
        <v>126</v>
      </c>
      <c r="C36" s="129" t="s">
        <v>127</v>
      </c>
      <c r="D36" s="117" t="s">
        <v>22</v>
      </c>
      <c r="E36" s="168" t="s">
        <v>128</v>
      </c>
      <c r="F36" s="168" t="s">
        <v>129</v>
      </c>
      <c r="G36" s="176" t="e">
        <f t="shared" si="3"/>
        <v>#VALUE!</v>
      </c>
      <c r="H36" s="161"/>
    </row>
    <row r="37" ht="32.5" customHeight="1" spans="1:8">
      <c r="A37" s="119"/>
      <c r="B37" s="98" t="s">
        <v>130</v>
      </c>
      <c r="C37" s="129" t="s">
        <v>131</v>
      </c>
      <c r="D37" s="100" t="s">
        <v>54</v>
      </c>
      <c r="E37" s="168" t="s">
        <v>132</v>
      </c>
      <c r="F37" s="168" t="s">
        <v>133</v>
      </c>
      <c r="G37" s="176" t="e">
        <f t="shared" si="3"/>
        <v>#VALUE!</v>
      </c>
      <c r="H37" s="161"/>
    </row>
    <row r="38" ht="27.65" customHeight="1" spans="1:8">
      <c r="A38" s="119"/>
      <c r="B38" s="98" t="s">
        <v>134</v>
      </c>
      <c r="C38" s="129" t="s">
        <v>135</v>
      </c>
      <c r="D38" s="100" t="s">
        <v>54</v>
      </c>
      <c r="E38" s="168" t="s">
        <v>136</v>
      </c>
      <c r="F38" s="168" t="s">
        <v>137</v>
      </c>
      <c r="G38" s="176" t="e">
        <f t="shared" ref="G38:G47" si="4">E38/F38</f>
        <v>#VALUE!</v>
      </c>
      <c r="H38" s="161"/>
    </row>
    <row r="39" ht="31.25" customHeight="1" spans="1:8">
      <c r="A39" s="119"/>
      <c r="B39" s="98" t="s">
        <v>138</v>
      </c>
      <c r="C39" s="129" t="s">
        <v>139</v>
      </c>
      <c r="D39" s="117" t="s">
        <v>22</v>
      </c>
      <c r="E39" s="168" t="s">
        <v>140</v>
      </c>
      <c r="F39" s="168" t="s">
        <v>141</v>
      </c>
      <c r="G39" s="176" t="e">
        <f t="shared" si="4"/>
        <v>#VALUE!</v>
      </c>
      <c r="H39" s="161"/>
    </row>
    <row r="40" ht="30" customHeight="1" spans="1:8">
      <c r="A40" s="119"/>
      <c r="B40" s="98" t="s">
        <v>142</v>
      </c>
      <c r="C40" s="129" t="s">
        <v>143</v>
      </c>
      <c r="D40" s="117" t="s">
        <v>22</v>
      </c>
      <c r="E40" s="168" t="s">
        <v>144</v>
      </c>
      <c r="F40" s="168" t="s">
        <v>145</v>
      </c>
      <c r="G40" s="176" t="e">
        <f t="shared" si="4"/>
        <v>#VALUE!</v>
      </c>
      <c r="H40" s="161"/>
    </row>
    <row r="41" ht="45" customHeight="1" spans="1:8">
      <c r="A41" s="119"/>
      <c r="B41" s="98" t="s">
        <v>146</v>
      </c>
      <c r="C41" s="129" t="s">
        <v>147</v>
      </c>
      <c r="D41" s="100" t="s">
        <v>54</v>
      </c>
      <c r="E41" s="168" t="s">
        <v>148</v>
      </c>
      <c r="F41" s="168" t="s">
        <v>149</v>
      </c>
      <c r="G41" s="176" t="e">
        <f t="shared" si="4"/>
        <v>#VALUE!</v>
      </c>
      <c r="H41" s="161"/>
    </row>
    <row r="42" ht="27.65" customHeight="1" spans="1:8">
      <c r="A42" s="119"/>
      <c r="B42" s="98" t="s">
        <v>150</v>
      </c>
      <c r="C42" s="129" t="s">
        <v>151</v>
      </c>
      <c r="D42" s="100" t="s">
        <v>54</v>
      </c>
      <c r="E42" s="168" t="s">
        <v>152</v>
      </c>
      <c r="F42" s="168" t="s">
        <v>153</v>
      </c>
      <c r="G42" s="176" t="e">
        <f t="shared" si="4"/>
        <v>#VALUE!</v>
      </c>
      <c r="H42" s="161"/>
    </row>
    <row r="43" ht="32" customHeight="1" spans="1:8">
      <c r="A43" s="112"/>
      <c r="B43" s="98" t="s">
        <v>154</v>
      </c>
      <c r="C43" s="113" t="s">
        <v>155</v>
      </c>
      <c r="D43" s="100" t="s">
        <v>54</v>
      </c>
      <c r="E43" s="168" t="s">
        <v>156</v>
      </c>
      <c r="F43" s="168" t="s">
        <v>157</v>
      </c>
      <c r="G43" s="176" t="e">
        <f t="shared" si="4"/>
        <v>#VALUE!</v>
      </c>
      <c r="H43" s="161"/>
    </row>
    <row r="44" ht="19.25" customHeight="1" spans="1:8">
      <c r="A44" s="102" t="s">
        <v>158</v>
      </c>
      <c r="B44" s="103" t="s">
        <v>159</v>
      </c>
      <c r="C44" s="123" t="s">
        <v>160</v>
      </c>
      <c r="D44" s="117" t="s">
        <v>22</v>
      </c>
      <c r="E44" s="168" t="s">
        <v>161</v>
      </c>
      <c r="F44" s="168" t="s">
        <v>162</v>
      </c>
      <c r="G44" s="176" t="e">
        <f t="shared" si="4"/>
        <v>#VALUE!</v>
      </c>
      <c r="H44" s="161"/>
    </row>
    <row r="45" ht="27.65" customHeight="1" spans="1:8">
      <c r="A45" s="119"/>
      <c r="B45" s="98" t="s">
        <v>163</v>
      </c>
      <c r="C45" s="124" t="s">
        <v>164</v>
      </c>
      <c r="D45" s="117" t="s">
        <v>22</v>
      </c>
      <c r="E45" s="174" t="s">
        <v>165</v>
      </c>
      <c r="F45" s="168" t="s">
        <v>166</v>
      </c>
      <c r="G45" s="176" t="e">
        <f t="shared" si="4"/>
        <v>#VALUE!</v>
      </c>
      <c r="H45" s="161"/>
    </row>
    <row r="46" ht="20" customHeight="1" spans="1:8">
      <c r="A46" s="119"/>
      <c r="B46" s="98" t="s">
        <v>167</v>
      </c>
      <c r="C46" s="124" t="s">
        <v>168</v>
      </c>
      <c r="D46" s="117" t="s">
        <v>22</v>
      </c>
      <c r="E46" s="174" t="s">
        <v>169</v>
      </c>
      <c r="F46" s="168" t="s">
        <v>170</v>
      </c>
      <c r="G46" s="176" t="e">
        <f t="shared" si="4"/>
        <v>#VALUE!</v>
      </c>
      <c r="H46" s="161"/>
    </row>
    <row r="47" ht="30" customHeight="1" spans="1:8">
      <c r="A47" s="104"/>
      <c r="B47" s="130" t="s">
        <v>171</v>
      </c>
      <c r="C47" s="131" t="s">
        <v>172</v>
      </c>
      <c r="D47" s="100" t="s">
        <v>54</v>
      </c>
      <c r="E47" s="171" t="s">
        <v>173</v>
      </c>
      <c r="F47" s="171" t="s">
        <v>174</v>
      </c>
      <c r="G47" s="176" t="e">
        <f t="shared" si="4"/>
        <v>#VALUE!</v>
      </c>
      <c r="H47" s="165"/>
    </row>
    <row r="48" ht="19.25" customHeight="1" spans="1:8">
      <c r="A48" s="91">
        <v>15</v>
      </c>
      <c r="B48" s="132"/>
      <c r="C48" s="133" t="s">
        <v>175</v>
      </c>
      <c r="D48" s="133"/>
      <c r="E48" s="133"/>
      <c r="F48" s="133"/>
      <c r="G48" s="155" t="e">
        <f>(E50+E51+#REF!+#REF!+#REF!+#REF!+#REF!+#REF!+#REF!)/(F50+F51+#REF!+#REF!+#REF!+#REF!+#REF!+#REF!+#REF!)</f>
        <v>#VALUE!</v>
      </c>
      <c r="H48" s="156" t="s">
        <v>18</v>
      </c>
    </row>
    <row r="49" ht="30.65" customHeight="1" spans="1:8">
      <c r="A49" s="109" t="s">
        <v>176</v>
      </c>
      <c r="B49" s="121" t="s">
        <v>177</v>
      </c>
      <c r="C49" s="134" t="s">
        <v>178</v>
      </c>
      <c r="D49" s="135" t="s">
        <v>54</v>
      </c>
      <c r="E49" s="177" t="s">
        <v>179</v>
      </c>
      <c r="F49" s="175" t="s">
        <v>180</v>
      </c>
      <c r="G49" s="176" t="e">
        <f t="shared" ref="G49:G51" si="5">E49/F49</f>
        <v>#VALUE!</v>
      </c>
      <c r="H49" s="161"/>
    </row>
    <row r="50" ht="32" customHeight="1" spans="1:8">
      <c r="A50" s="119"/>
      <c r="B50" s="98" t="s">
        <v>181</v>
      </c>
      <c r="C50" s="101" t="s">
        <v>182</v>
      </c>
      <c r="D50" s="100" t="s">
        <v>54</v>
      </c>
      <c r="E50" s="157" t="s">
        <v>183</v>
      </c>
      <c r="F50" s="168" t="s">
        <v>184</v>
      </c>
      <c r="G50" s="176" t="e">
        <f t="shared" si="5"/>
        <v>#VALUE!</v>
      </c>
      <c r="H50" s="161"/>
    </row>
    <row r="51" ht="32" customHeight="1" spans="1:8">
      <c r="A51" s="104"/>
      <c r="B51" s="105" t="s">
        <v>185</v>
      </c>
      <c r="C51" s="106" t="s">
        <v>186</v>
      </c>
      <c r="D51" s="107" t="s">
        <v>54</v>
      </c>
      <c r="E51" s="163" t="s">
        <v>187</v>
      </c>
      <c r="F51" s="171" t="s">
        <v>188</v>
      </c>
      <c r="G51" s="176" t="e">
        <f t="shared" si="5"/>
        <v>#VALUE!</v>
      </c>
      <c r="H51" s="165"/>
    </row>
    <row r="52" ht="16.5" spans="1:8">
      <c r="A52" s="136"/>
      <c r="B52" s="136"/>
      <c r="C52" s="74"/>
      <c r="D52" s="74"/>
      <c r="E52" s="74"/>
      <c r="F52" s="74"/>
      <c r="G52" s="178"/>
      <c r="H52" s="74"/>
    </row>
    <row r="53" spans="1:8">
      <c r="A53" s="136"/>
      <c r="B53" s="136"/>
      <c r="C53" s="74"/>
      <c r="D53" s="74"/>
      <c r="E53" s="74"/>
      <c r="F53" s="74"/>
      <c r="G53" s="178"/>
      <c r="H53" s="74"/>
    </row>
    <row r="54" spans="1:8">
      <c r="A54" s="136"/>
      <c r="B54" s="136"/>
      <c r="C54" s="74"/>
      <c r="D54" s="74"/>
      <c r="E54" s="74"/>
      <c r="F54" s="74"/>
      <c r="G54" s="178"/>
      <c r="H54" s="74"/>
    </row>
    <row r="55" spans="1:8">
      <c r="A55" s="136"/>
      <c r="B55" s="136"/>
      <c r="C55" s="74"/>
      <c r="D55" s="74"/>
      <c r="E55" s="74"/>
      <c r="F55" s="74"/>
      <c r="G55" s="178"/>
      <c r="H55" s="74"/>
    </row>
    <row r="56" spans="1:8">
      <c r="A56" s="136"/>
      <c r="B56" s="136"/>
      <c r="C56" s="74"/>
      <c r="D56" s="74"/>
      <c r="E56" s="74"/>
      <c r="F56" s="74"/>
      <c r="G56" s="178"/>
      <c r="H56" s="74"/>
    </row>
    <row r="57" spans="1:8">
      <c r="A57" s="136"/>
      <c r="B57" s="136"/>
      <c r="C57" s="74"/>
      <c r="D57" s="74"/>
      <c r="E57" s="74"/>
      <c r="F57" s="74"/>
      <c r="G57" s="178"/>
      <c r="H57" s="74"/>
    </row>
    <row r="58" spans="1:8">
      <c r="A58" s="136"/>
      <c r="B58" s="136"/>
      <c r="C58" s="74"/>
      <c r="D58" s="74"/>
      <c r="E58" s="74"/>
      <c r="F58" s="74"/>
      <c r="G58" s="178"/>
      <c r="H58" s="74"/>
    </row>
    <row r="59" spans="1:8">
      <c r="A59" s="136"/>
      <c r="B59" s="136"/>
      <c r="C59" s="74"/>
      <c r="D59" s="74"/>
      <c r="E59" s="74"/>
      <c r="F59" s="74"/>
      <c r="G59" s="178"/>
      <c r="H59" s="74"/>
    </row>
    <row r="60" spans="1:8">
      <c r="A60" s="136"/>
      <c r="B60" s="136"/>
      <c r="C60" s="74"/>
      <c r="D60" s="74"/>
      <c r="E60" s="74"/>
      <c r="F60" s="74"/>
      <c r="G60" s="178"/>
      <c r="H60" s="74"/>
    </row>
    <row r="61" spans="1:8">
      <c r="A61" s="136"/>
      <c r="B61" s="136"/>
      <c r="C61" s="74"/>
      <c r="D61" s="74"/>
      <c r="E61" s="74"/>
      <c r="F61" s="74"/>
      <c r="G61" s="178"/>
      <c r="H61" s="74"/>
    </row>
    <row r="62" spans="1:8">
      <c r="A62" s="136"/>
      <c r="B62" s="136"/>
      <c r="C62" s="74"/>
      <c r="D62" s="74"/>
      <c r="E62" s="74"/>
      <c r="F62" s="74"/>
      <c r="G62" s="178"/>
      <c r="H62" s="74"/>
    </row>
    <row r="63" spans="1:8">
      <c r="A63" s="136"/>
      <c r="B63" s="136"/>
      <c r="C63" s="74"/>
      <c r="D63" s="74"/>
      <c r="E63" s="74"/>
      <c r="F63" s="74"/>
      <c r="G63" s="178"/>
      <c r="H63" s="74"/>
    </row>
    <row r="64" spans="1:8">
      <c r="A64" s="136"/>
      <c r="B64" s="136"/>
      <c r="C64" s="74"/>
      <c r="D64" s="74"/>
      <c r="E64" s="74"/>
      <c r="F64" s="74"/>
      <c r="G64" s="178"/>
      <c r="H64" s="74"/>
    </row>
    <row r="65" spans="1:8">
      <c r="A65" s="136"/>
      <c r="B65" s="136"/>
      <c r="C65" s="74"/>
      <c r="D65" s="74"/>
      <c r="E65" s="74"/>
      <c r="F65" s="74"/>
      <c r="G65" s="178"/>
      <c r="H65" s="74"/>
    </row>
    <row r="66" spans="1:8">
      <c r="A66" s="136"/>
      <c r="B66" s="136"/>
      <c r="C66" s="74"/>
      <c r="D66" s="74"/>
      <c r="E66" s="74"/>
      <c r="F66" s="74"/>
      <c r="G66" s="178"/>
      <c r="H66" s="74"/>
    </row>
    <row r="67" spans="1:8">
      <c r="A67" s="136"/>
      <c r="B67" s="136"/>
      <c r="C67" s="74"/>
      <c r="D67" s="74"/>
      <c r="E67" s="74"/>
      <c r="F67" s="74"/>
      <c r="G67" s="178"/>
      <c r="H67" s="74"/>
    </row>
    <row r="68" spans="1:8">
      <c r="A68" s="136"/>
      <c r="B68" s="136"/>
      <c r="C68" s="74"/>
      <c r="D68" s="74"/>
      <c r="E68" s="74"/>
      <c r="F68" s="74"/>
      <c r="G68" s="178"/>
      <c r="H68" s="74"/>
    </row>
    <row r="69" spans="1:8">
      <c r="A69" s="136"/>
      <c r="B69" s="136"/>
      <c r="C69" s="74"/>
      <c r="D69" s="74"/>
      <c r="E69" s="74"/>
      <c r="F69" s="74"/>
      <c r="G69" s="178"/>
      <c r="H69" s="74"/>
    </row>
    <row r="70" spans="1:8">
      <c r="A70" s="136"/>
      <c r="B70" s="136"/>
      <c r="C70" s="74"/>
      <c r="D70" s="74"/>
      <c r="E70" s="74"/>
      <c r="F70" s="74"/>
      <c r="G70" s="178"/>
      <c r="H70" s="74"/>
    </row>
    <row r="71" spans="1:8">
      <c r="A71" s="136"/>
      <c r="B71" s="136"/>
      <c r="C71" s="74"/>
      <c r="D71" s="74"/>
      <c r="E71" s="74"/>
      <c r="F71" s="74"/>
      <c r="G71" s="178"/>
      <c r="H71" s="74"/>
    </row>
    <row r="72" spans="1:8">
      <c r="A72" s="136"/>
      <c r="B72" s="136"/>
      <c r="C72" s="74"/>
      <c r="D72" s="74"/>
      <c r="E72" s="74"/>
      <c r="F72" s="74"/>
      <c r="G72" s="178"/>
      <c r="H72" s="74"/>
    </row>
  </sheetData>
  <sheetProtection formatCells="0" formatColumns="0" formatRows="0"/>
  <mergeCells count="32">
    <mergeCell ref="A1:H1"/>
    <mergeCell ref="C2:F2"/>
    <mergeCell ref="E3:F3"/>
    <mergeCell ref="E4:F4"/>
    <mergeCell ref="E5:F5"/>
    <mergeCell ref="A6:B6"/>
    <mergeCell ref="B7:F7"/>
    <mergeCell ref="B14:F14"/>
    <mergeCell ref="B22:F22"/>
    <mergeCell ref="C29:F29"/>
    <mergeCell ref="C48:F48"/>
    <mergeCell ref="A8:A9"/>
    <mergeCell ref="A10:A11"/>
    <mergeCell ref="A12:A13"/>
    <mergeCell ref="A15:A16"/>
    <mergeCell ref="A17:A18"/>
    <mergeCell ref="A19:A21"/>
    <mergeCell ref="A23:A24"/>
    <mergeCell ref="A25:A26"/>
    <mergeCell ref="A27:A28"/>
    <mergeCell ref="A30:A34"/>
    <mergeCell ref="A35:A43"/>
    <mergeCell ref="A44:A47"/>
    <mergeCell ref="A49:A51"/>
    <mergeCell ref="C3:C4"/>
    <mergeCell ref="H8:H13"/>
    <mergeCell ref="H15:H21"/>
    <mergeCell ref="H23:H28"/>
    <mergeCell ref="H30:H47"/>
    <mergeCell ref="H49:H51"/>
    <mergeCell ref="A2:B5"/>
    <mergeCell ref="G2:H3"/>
  </mergeCells>
  <conditionalFormatting sqref="D4:F4">
    <cfRule type="containsText" dxfId="0" priority="3" operator="between" text="0">
      <formula>NOT(ISERROR(SEARCH("0",D4)))</formula>
    </cfRule>
  </conditionalFormatting>
  <conditionalFormatting sqref="C5">
    <cfRule type="containsText" dxfId="0" priority="1" operator="between" text="0">
      <formula>NOT(ISERROR(SEARCH("0",C5)))</formula>
    </cfRule>
  </conditionalFormatting>
  <conditionalFormatting sqref="D5:E5">
    <cfRule type="containsText" dxfId="0" priority="2" operator="between" text="0">
      <formula>NOT(ISERROR(SEARCH("0",D5)))</formula>
    </cfRule>
  </conditionalFormatting>
  <conditionalFormatting sqref="G7:G51">
    <cfRule type="cellIs" dxfId="1" priority="22" operator="lessThan">
      <formula>0.66</formula>
    </cfRule>
    <cfRule type="cellIs" dxfId="2" priority="23" operator="greaterThan">
      <formula>0.859</formula>
    </cfRule>
    <cfRule type="cellIs" dxfId="3" priority="24" operator="between">
      <formula>0.659</formula>
      <formula>0.859</formula>
    </cfRule>
  </conditionalFormatting>
  <dataValidations count="5">
    <dataValidation type="whole" operator="greaterThanOrEqual" allowBlank="1" showInputMessage="1" showErrorMessage="1" errorTitle="Verificar" error="Verifique se ao digitar não trocou o numerador pelo denominador" sqref="F8:F13 F15:F21 F23:F28 F30:F47 F49:F51" errorStyle="warning">
      <formula1>E8</formula1>
    </dataValidation>
    <dataValidation allowBlank="1" showInputMessage="1" showErrorMessage="1" errorTitle="Verificar" error="Verifique se ao digitar não trocou o numerador pelo denominador" sqref="E23:E28" errorStyle="warning"/>
    <dataValidation allowBlank="1" showInputMessage="1" showErrorMessage="1" promptTitle="Dados" prompt=" Ir para folha &quot;Dados Gerais&quot; e digitar o dado no campo apropriado." sqref="D5:E5"/>
    <dataValidation allowBlank="1" showInputMessage="1" showErrorMessage="1" promptTitle="Data" prompt="Data da digitação de dados de MQ. Esta data é inserida na folha &quot;Dados Gerai&quot;" sqref="G4"/>
    <dataValidation allowBlank="1" showInputMessage="1" showErrorMessage="1" promptTitle="Dados" prompt="Estes dados devem ser digitados na folha &quot;Dados Gerais&quot;" sqref="D3:E3"/>
  </dataValidations>
  <pageMargins left="0.236220472440945" right="0.236220472440945" top="0.741666666666667" bottom="0.953333333333333" header="0.31496062992126" footer="0.31496062992126"/>
  <pageSetup paperSize="9" scale="8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Q9"/>
  <sheetViews>
    <sheetView workbookViewId="0">
      <selection activeCell="D18" sqref="D18"/>
    </sheetView>
  </sheetViews>
  <sheetFormatPr defaultColWidth="9" defaultRowHeight="15.75"/>
  <cols>
    <col min="1" max="1" width="21.4518518518519" customWidth="1"/>
    <col min="2" max="2" width="16" customWidth="1"/>
    <col min="3" max="3" width="43.8148148148148" customWidth="1"/>
    <col min="4" max="4" width="29.2666666666667" customWidth="1"/>
    <col min="5" max="5" width="15.5407407407407" customWidth="1"/>
    <col min="6" max="6" width="26.1777777777778" customWidth="1"/>
    <col min="7" max="7" width="26.362962962963" customWidth="1"/>
    <col min="8" max="8" width="16.4518518518519" customWidth="1"/>
    <col min="9" max="9" width="34.2666666666667" customWidth="1"/>
    <col min="10" max="11" width="28" customWidth="1"/>
    <col min="12" max="12" width="27" customWidth="1"/>
    <col min="13" max="14" width="25.8148148148148" customWidth="1"/>
    <col min="15" max="15" width="34" customWidth="1"/>
    <col min="16" max="17" width="32.1777777777778" customWidth="1"/>
  </cols>
  <sheetData>
    <row r="1" ht="18" spans="1:17">
      <c r="A1" s="1" t="s">
        <v>189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8" spans="1:17">
      <c r="A2" s="2" t="s">
        <v>190</v>
      </c>
      <c r="B2" s="2" t="s">
        <v>191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 t="s">
        <v>192</v>
      </c>
      <c r="B3" s="54" t="s">
        <v>193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>
      <c r="A4" s="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3:17">
      <c r="C6" s="56" t="s">
        <v>194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70"/>
    </row>
    <row r="7" ht="63.5" customHeight="1" spans="3:17">
      <c r="C7" s="57" t="s">
        <v>195</v>
      </c>
      <c r="D7" s="57"/>
      <c r="E7" s="61"/>
      <c r="F7" s="62" t="s">
        <v>196</v>
      </c>
      <c r="G7" s="57"/>
      <c r="H7" s="61"/>
      <c r="I7" s="62" t="s">
        <v>197</v>
      </c>
      <c r="J7" s="57"/>
      <c r="K7" s="61"/>
      <c r="L7" s="62" t="s">
        <v>198</v>
      </c>
      <c r="M7" s="57"/>
      <c r="N7" s="61"/>
      <c r="O7" s="67" t="s">
        <v>199</v>
      </c>
      <c r="P7" s="68"/>
      <c r="Q7" s="68"/>
    </row>
    <row r="8" ht="148.5" customHeight="1" spans="1:17">
      <c r="A8" s="58" t="s">
        <v>200</v>
      </c>
      <c r="B8" s="58" t="s">
        <v>201</v>
      </c>
      <c r="C8" s="59" t="s">
        <v>202</v>
      </c>
      <c r="D8" s="60" t="s">
        <v>203</v>
      </c>
      <c r="E8" s="63" t="s">
        <v>204</v>
      </c>
      <c r="F8" s="64" t="s">
        <v>205</v>
      </c>
      <c r="G8" s="60" t="s">
        <v>206</v>
      </c>
      <c r="H8" s="63" t="s">
        <v>204</v>
      </c>
      <c r="I8" s="65" t="s">
        <v>207</v>
      </c>
      <c r="J8" s="65" t="s">
        <v>208</v>
      </c>
      <c r="K8" s="66" t="s">
        <v>204</v>
      </c>
      <c r="L8" s="65" t="s">
        <v>209</v>
      </c>
      <c r="M8" s="65" t="s">
        <v>210</v>
      </c>
      <c r="N8" s="66" t="s">
        <v>204</v>
      </c>
      <c r="O8" s="60" t="s">
        <v>211</v>
      </c>
      <c r="P8" s="69" t="s">
        <v>212</v>
      </c>
      <c r="Q8" s="66" t="s">
        <v>204</v>
      </c>
    </row>
    <row r="9" spans="3:17">
      <c r="C9" s="55">
        <v>45</v>
      </c>
      <c r="D9" s="55">
        <v>38</v>
      </c>
      <c r="E9" s="15">
        <f>D9/C9</f>
        <v>0.844444444444444</v>
      </c>
      <c r="F9" s="55">
        <v>23</v>
      </c>
      <c r="G9" s="55">
        <v>20</v>
      </c>
      <c r="H9" s="15">
        <f>G9/F9</f>
        <v>0.869565217391304</v>
      </c>
      <c r="I9" s="55">
        <v>23</v>
      </c>
      <c r="J9" s="55">
        <v>22</v>
      </c>
      <c r="K9" s="15">
        <f>J9/I9</f>
        <v>0.956521739130435</v>
      </c>
      <c r="L9" s="55">
        <v>23</v>
      </c>
      <c r="M9" s="55">
        <v>19</v>
      </c>
      <c r="N9" s="15">
        <f>M9/L9</f>
        <v>0.826086956521739</v>
      </c>
      <c r="O9" s="55">
        <v>30</v>
      </c>
      <c r="P9" s="55">
        <v>15</v>
      </c>
      <c r="Q9" s="15">
        <f>P9/O9</f>
        <v>0.5</v>
      </c>
    </row>
  </sheetData>
  <mergeCells count="10">
    <mergeCell ref="A1:P1"/>
    <mergeCell ref="A5:P5"/>
    <mergeCell ref="C6:P6"/>
    <mergeCell ref="C7:E7"/>
    <mergeCell ref="F7:H7"/>
    <mergeCell ref="I7:K7"/>
    <mergeCell ref="L7:N7"/>
    <mergeCell ref="O7:Q7"/>
    <mergeCell ref="A3:A4"/>
    <mergeCell ref="B3:P4"/>
  </mergeCells>
  <conditionalFormatting sqref="E9">
    <cfRule type="cellIs" dxfId="1" priority="13" operator="lessThan">
      <formula>0.66</formula>
    </cfRule>
    <cfRule type="cellIs" dxfId="2" priority="14" operator="greaterThan">
      <formula>0.859</formula>
    </cfRule>
    <cfRule type="cellIs" dxfId="3" priority="15" operator="between">
      <formula>0.659</formula>
      <formula>0.859</formula>
    </cfRule>
  </conditionalFormatting>
  <conditionalFormatting sqref="H9">
    <cfRule type="cellIs" dxfId="1" priority="10" operator="lessThan">
      <formula>0.66</formula>
    </cfRule>
    <cfRule type="cellIs" dxfId="2" priority="11" operator="greaterThan">
      <formula>0.859</formula>
    </cfRule>
    <cfRule type="cellIs" dxfId="3" priority="12" operator="between">
      <formula>0.659</formula>
      <formula>0.859</formula>
    </cfRule>
  </conditionalFormatting>
  <conditionalFormatting sqref="K9">
    <cfRule type="cellIs" dxfId="1" priority="7" operator="lessThan">
      <formula>0.66</formula>
    </cfRule>
    <cfRule type="cellIs" dxfId="2" priority="8" operator="greaterThan">
      <formula>0.859</formula>
    </cfRule>
    <cfRule type="cellIs" dxfId="3" priority="9" operator="between">
      <formula>0.659</formula>
      <formula>0.859</formula>
    </cfRule>
  </conditionalFormatting>
  <conditionalFormatting sqref="N9">
    <cfRule type="cellIs" dxfId="1" priority="4" operator="lessThan">
      <formula>0.66</formula>
    </cfRule>
    <cfRule type="cellIs" dxfId="2" priority="5" operator="greaterThan">
      <formula>0.859</formula>
    </cfRule>
    <cfRule type="cellIs" dxfId="3" priority="6" operator="between">
      <formula>0.659</formula>
      <formula>0.859</formula>
    </cfRule>
  </conditionalFormatting>
  <conditionalFormatting sqref="Q9">
    <cfRule type="cellIs" dxfId="1" priority="1" operator="lessThan">
      <formula>0.66</formula>
    </cfRule>
    <cfRule type="cellIs" dxfId="2" priority="2" operator="greaterThan">
      <formula>0.859</formula>
    </cfRule>
    <cfRule type="cellIs" dxfId="3" priority="3" operator="between">
      <formula>0.659</formula>
      <formula>0.859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10"/>
  <sheetViews>
    <sheetView tabSelected="1" topLeftCell="GE3" workbookViewId="0">
      <selection activeCell="GL10" sqref="GL10"/>
    </sheetView>
  </sheetViews>
  <sheetFormatPr defaultColWidth="9" defaultRowHeight="15.75"/>
  <cols>
    <col min="1" max="1" width="21.4518518518519" customWidth="1"/>
    <col min="2" max="2" width="16" customWidth="1"/>
    <col min="4" max="4" width="12.5407407407407" customWidth="1"/>
    <col min="5" max="5" width="13.362962962963" customWidth="1"/>
    <col min="6" max="6" width="14.0888888888889" customWidth="1"/>
    <col min="8" max="8" width="12.9037037037037" customWidth="1"/>
    <col min="9" max="9" width="13.4518518518519" customWidth="1"/>
    <col min="10" max="10" width="14.5407407407407" customWidth="1"/>
    <col min="12" max="13" width="12.9037037037037" customWidth="1"/>
    <col min="14" max="14" width="13.8148148148148" customWidth="1"/>
    <col min="16" max="16" width="12.362962962963" customWidth="1"/>
    <col min="17" max="17" width="12.6296296296296" customWidth="1"/>
    <col min="18" max="18" width="15.362962962963" customWidth="1"/>
    <col min="20" max="20" width="13.0888888888889" customWidth="1"/>
    <col min="21" max="21" width="13.6296296296296" customWidth="1"/>
    <col min="22" max="22" width="13.5407407407407" customWidth="1"/>
    <col min="24" max="24" width="12.1777777777778" customWidth="1"/>
    <col min="25" max="25" width="12.9037037037037" customWidth="1"/>
    <col min="26" max="26" width="13.1777777777778" customWidth="1"/>
    <col min="28" max="28" width="11.362962962963" customWidth="1"/>
    <col min="29" max="29" width="12.0888888888889" customWidth="1"/>
    <col min="30" max="30" width="11.5407407407407" customWidth="1"/>
    <col min="31" max="31" width="10.0888888888889" customWidth="1"/>
    <col min="32" max="32" width="9.45185185185185" customWidth="1"/>
    <col min="33" max="33" width="13.2296296296296" customWidth="1"/>
    <col min="34" max="34" width="14.1333333333333" customWidth="1"/>
    <col min="35" max="35" width="13.5925925925926" customWidth="1"/>
    <col min="36" max="36" width="11.5037037037037" customWidth="1"/>
    <col min="37" max="37" width="29.6814814814815" customWidth="1"/>
    <col min="44" max="44" width="11.362962962963" customWidth="1"/>
    <col min="45" max="45" width="11.5407407407407" customWidth="1"/>
    <col min="46" max="46" width="12.0888888888889" customWidth="1"/>
    <col min="48" max="48" width="11.362962962963" customWidth="1"/>
    <col min="49" max="49" width="11.5407407407407" customWidth="1"/>
    <col min="50" max="50" width="12.0888888888889" customWidth="1"/>
    <col min="52" max="52" width="11.362962962963" customWidth="1"/>
    <col min="53" max="53" width="11.5407407407407" customWidth="1"/>
    <col min="54" max="54" width="12.0888888888889" customWidth="1"/>
    <col min="56" max="56" width="11.362962962963" customWidth="1"/>
    <col min="57" max="57" width="11.5407407407407" customWidth="1"/>
    <col min="58" max="58" width="12.0888888888889" customWidth="1"/>
    <col min="60" max="60" width="14.0444444444444" customWidth="1"/>
    <col min="61" max="61" width="14" customWidth="1"/>
    <col min="62" max="62" width="13.5925925925926" customWidth="1"/>
    <col min="64" max="64" width="11.362962962963" customWidth="1"/>
    <col min="65" max="65" width="11.5407407407407" customWidth="1"/>
    <col min="66" max="66" width="12.0888888888889" customWidth="1"/>
    <col min="68" max="68" width="13.5407407407407" customWidth="1"/>
    <col min="69" max="69" width="13.3185185185185" customWidth="1"/>
    <col min="70" max="70" width="13.6296296296296" customWidth="1"/>
    <col min="72" max="72" width="11.362962962963" customWidth="1"/>
    <col min="73" max="73" width="14.9037037037037" customWidth="1"/>
    <col min="74" max="74" width="15.1777777777778" customWidth="1"/>
    <col min="76" max="76" width="13.7703703703704" customWidth="1"/>
    <col min="77" max="77" width="13.1777777777778" customWidth="1"/>
    <col min="78" max="78" width="13.2296296296296" customWidth="1"/>
    <col min="80" max="80" width="11.362962962963" customWidth="1"/>
    <col min="81" max="82" width="10.6296296296296" customWidth="1"/>
    <col min="83" max="83" width="12.4518518518519" customWidth="1"/>
    <col min="85" max="85" width="11.362962962963" customWidth="1"/>
    <col min="86" max="87" width="10.6296296296296" customWidth="1"/>
    <col min="88" max="88" width="12.4518518518519" customWidth="1"/>
    <col min="90" max="90" width="11.362962962963" customWidth="1"/>
    <col min="91" max="92" width="10.6296296296296" customWidth="1"/>
    <col min="93" max="93" width="12.4518518518519" customWidth="1"/>
    <col min="94" max="94" width="10.9037037037037" customWidth="1"/>
    <col min="95" max="95" width="15.5407407407407" customWidth="1"/>
    <col min="96" max="96" width="15.0444444444444" customWidth="1"/>
    <col min="97" max="97" width="11.362962962963" customWidth="1"/>
    <col min="98" max="98" width="17.5407407407407" customWidth="1"/>
    <col min="99" max="99" width="16.2666666666667" customWidth="1"/>
    <col min="101" max="101" width="11.362962962963" customWidth="1"/>
    <col min="102" max="102" width="11.5407407407407" customWidth="1"/>
    <col min="103" max="103" width="20.9555555555556" customWidth="1"/>
    <col min="104" max="104" width="31.8148148148148" customWidth="1"/>
    <col min="105" max="105" width="26.3185185185185" customWidth="1"/>
    <col min="106" max="106" width="41.2296296296296" customWidth="1"/>
    <col min="107" max="107" width="21.5037037037037" customWidth="1"/>
    <col min="108" max="108" width="20.362962962963" customWidth="1"/>
    <col min="110" max="110" width="13.1777777777778" customWidth="1"/>
    <col min="111" max="111" width="11.4074074074074" customWidth="1"/>
    <col min="112" max="112" width="12.7259259259259" customWidth="1"/>
    <col min="113" max="113" width="12.9555555555556" customWidth="1"/>
    <col min="115" max="115" width="11.362962962963" customWidth="1"/>
    <col min="116" max="116" width="11.7259259259259" customWidth="1"/>
    <col min="117" max="117" width="11.5037037037037" customWidth="1"/>
    <col min="118" max="118" width="13.7703703703704" customWidth="1"/>
    <col min="120" max="120" width="12.3185185185185" customWidth="1"/>
    <col min="121" max="121" width="12.8148148148148" customWidth="1"/>
    <col min="122" max="122" width="12.1333333333333" customWidth="1"/>
    <col min="123" max="123" width="12.9555555555556" customWidth="1"/>
    <col min="124" max="124" width="11.5037037037037" customWidth="1"/>
    <col min="125" max="125" width="12.6296296296296" customWidth="1"/>
    <col min="126" max="126" width="13.8148148148148" customWidth="1"/>
    <col min="127" max="127" width="10.7259259259259" customWidth="1"/>
    <col min="128" max="128" width="15.5407407407407" customWidth="1"/>
    <col min="129" max="129" width="15.1777777777778" customWidth="1"/>
    <col min="131" max="131" width="11.9555555555556" customWidth="1"/>
    <col min="132" max="132" width="13.6296296296296" customWidth="1"/>
    <col min="133" max="133" width="49.7259259259259" customWidth="1"/>
    <col min="134" max="134" width="23.8666666666667" customWidth="1"/>
    <col min="135" max="135" width="17.6814814814815" customWidth="1"/>
    <col min="137" max="137" width="14" customWidth="1"/>
    <col min="138" max="138" width="13.9037037037037" customWidth="1"/>
    <col min="139" max="139" width="13.4074074074074" customWidth="1"/>
    <col min="141" max="141" width="14.8666666666667" customWidth="1"/>
    <col min="142" max="142" width="12.1777777777778" customWidth="1"/>
    <col min="143" max="143" width="13.5037037037037" customWidth="1"/>
    <col min="145" max="145" width="12.1777777777778" customWidth="1"/>
    <col min="146" max="146" width="12.3185185185185" customWidth="1"/>
    <col min="147" max="147" width="12.4518518518519" customWidth="1"/>
    <col min="149" max="149" width="10.6814814814815" customWidth="1"/>
    <col min="150" max="150" width="11" customWidth="1"/>
    <col min="151" max="151" width="11.9037037037037" customWidth="1"/>
    <col min="152" max="152" width="12.2666666666667" customWidth="1"/>
    <col min="154" max="154" width="10" customWidth="1"/>
    <col min="155" max="155" width="10.5407407407407" customWidth="1"/>
    <col min="156" max="156" width="10.5037037037037" customWidth="1"/>
    <col min="157" max="157" width="10.8666666666667" customWidth="1"/>
    <col min="164" max="164" width="10.2296296296296" customWidth="1"/>
    <col min="165" max="165" width="10" customWidth="1"/>
    <col min="166" max="166" width="10.7703703703704" customWidth="1"/>
    <col min="167" max="167" width="11.0888888888889" customWidth="1"/>
    <col min="169" max="169" width="10.4074074074074" customWidth="1"/>
    <col min="170" max="170" width="10.9555555555556" customWidth="1"/>
    <col min="171" max="171" width="10.1333333333333" customWidth="1"/>
    <col min="172" max="172" width="11.1333333333333" customWidth="1"/>
    <col min="173" max="173" width="8.5037037037037" customWidth="1"/>
    <col min="174" max="174" width="10.1777777777778" customWidth="1"/>
    <col min="175" max="175" width="10.5037037037037" customWidth="1"/>
    <col min="176" max="176" width="10.6296296296296" customWidth="1"/>
    <col min="177" max="177" width="9.86666666666667" customWidth="1"/>
    <col min="178" max="178" width="39.5037037037037" customWidth="1"/>
    <col min="179" max="179" width="49.8148148148148" customWidth="1"/>
    <col min="180" max="180" width="39.5037037037037" customWidth="1"/>
    <col min="181" max="181" width="50.0444444444444" customWidth="1"/>
    <col min="182" max="182" width="65" customWidth="1"/>
    <col min="183" max="183" width="46.4074074074074" customWidth="1"/>
    <col min="184" max="184" width="28.5925925925926" customWidth="1"/>
    <col min="185" max="185" width="58.4074074074074" customWidth="1"/>
    <col min="186" max="186" width="12.4074074074074" customWidth="1"/>
    <col min="187" max="187" width="32.1333333333333" customWidth="1"/>
    <col min="188" max="188" width="43.9037037037037" customWidth="1"/>
    <col min="189" max="189" width="12" customWidth="1"/>
    <col min="190" max="190" width="30.7703703703704" customWidth="1"/>
    <col min="191" max="191" width="46.0444444444444" customWidth="1"/>
    <col min="192" max="192" width="15.1777777777778" customWidth="1"/>
  </cols>
  <sheetData>
    <row r="1" ht="18" spans="1:26">
      <c r="A1" s="1" t="s">
        <v>213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" spans="1:26">
      <c r="A2" s="2" t="s">
        <v>190</v>
      </c>
      <c r="B2" s="2" t="s">
        <v>191</v>
      </c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192</v>
      </c>
      <c r="B3" s="4" t="s">
        <v>214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192">
      <c r="A6" s="6"/>
      <c r="B6" s="6"/>
      <c r="C6" s="7" t="s">
        <v>215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216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 t="s">
        <v>217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25" t="s">
        <v>218</v>
      </c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25" t="s">
        <v>219</v>
      </c>
      <c r="CQ6" s="6"/>
      <c r="CR6" s="6"/>
      <c r="CS6" s="6"/>
      <c r="CT6" s="6"/>
      <c r="CU6" s="6"/>
      <c r="CV6" s="6"/>
      <c r="CW6" s="6"/>
      <c r="CX6" s="6"/>
      <c r="CY6" s="25" t="s">
        <v>220</v>
      </c>
      <c r="CZ6" s="25"/>
      <c r="DA6" s="25"/>
      <c r="DB6" s="25"/>
      <c r="DC6" s="25"/>
      <c r="DD6" s="25"/>
      <c r="DE6" s="25" t="s">
        <v>221</v>
      </c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 t="s">
        <v>222</v>
      </c>
      <c r="DU6" s="6"/>
      <c r="DV6" s="6"/>
      <c r="DW6" s="6"/>
      <c r="DX6" s="6"/>
      <c r="DY6" s="6"/>
      <c r="DZ6" s="6"/>
      <c r="EA6" s="6"/>
      <c r="EB6" s="6"/>
      <c r="EC6" s="25" t="s">
        <v>223</v>
      </c>
      <c r="ED6" s="25"/>
      <c r="EE6" s="25"/>
      <c r="EF6" s="25" t="s">
        <v>224</v>
      </c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36" t="s">
        <v>225</v>
      </c>
      <c r="ES6" s="36"/>
      <c r="ET6" s="36"/>
      <c r="EU6" s="36"/>
      <c r="EV6" s="36"/>
      <c r="EW6" s="36"/>
      <c r="EX6" s="36"/>
      <c r="EY6" s="36"/>
      <c r="EZ6" s="36"/>
      <c r="FA6" s="36"/>
      <c r="FB6" s="36" t="s">
        <v>225</v>
      </c>
      <c r="FC6" s="36"/>
      <c r="FD6" s="36"/>
      <c r="FE6" s="36"/>
      <c r="FF6" s="36"/>
      <c r="FG6" s="36"/>
      <c r="FH6" s="36"/>
      <c r="FI6" s="36"/>
      <c r="FJ6" s="36"/>
      <c r="FK6" s="36"/>
      <c r="FL6" s="36" t="s">
        <v>225</v>
      </c>
      <c r="FM6" s="36"/>
      <c r="FN6" s="36"/>
      <c r="FO6" s="36"/>
      <c r="FP6" s="36"/>
      <c r="FQ6" s="36"/>
      <c r="FR6" s="36"/>
      <c r="FS6" s="36"/>
      <c r="FT6" s="36"/>
      <c r="FU6" s="36"/>
      <c r="FV6" s="36" t="s">
        <v>225</v>
      </c>
      <c r="FW6" s="36"/>
      <c r="FX6" s="36" t="s">
        <v>225</v>
      </c>
      <c r="FY6" s="36"/>
      <c r="FZ6" s="36" t="s">
        <v>225</v>
      </c>
      <c r="GA6" s="36"/>
      <c r="GB6" s="25" t="s">
        <v>226</v>
      </c>
      <c r="GC6" s="25"/>
      <c r="GD6" s="25"/>
      <c r="GE6" s="25" t="s">
        <v>226</v>
      </c>
      <c r="GF6" s="25"/>
      <c r="GG6" s="25"/>
      <c r="GH6" s="25" t="s">
        <v>226</v>
      </c>
      <c r="GI6" s="25"/>
      <c r="GJ6" s="25"/>
    </row>
    <row r="7" ht="50.75" customHeight="1" spans="1:192">
      <c r="A7" s="6"/>
      <c r="B7" s="6"/>
      <c r="C7" s="8" t="s">
        <v>227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6" t="s">
        <v>228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8" t="s">
        <v>229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16" t="s">
        <v>230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8" t="s">
        <v>231</v>
      </c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16" t="s">
        <v>232</v>
      </c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8" t="s">
        <v>233</v>
      </c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26" t="s">
        <v>234</v>
      </c>
      <c r="CQ7" s="27"/>
      <c r="CR7" s="27"/>
      <c r="CS7" s="27"/>
      <c r="CT7" s="27"/>
      <c r="CU7" s="27"/>
      <c r="CV7" s="27"/>
      <c r="CW7" s="27"/>
      <c r="CX7" s="27"/>
      <c r="CY7" s="31" t="s">
        <v>235</v>
      </c>
      <c r="CZ7" s="31"/>
      <c r="DA7" s="31"/>
      <c r="DB7" s="34"/>
      <c r="DC7" s="34"/>
      <c r="DD7" s="34"/>
      <c r="DE7" s="8" t="s">
        <v>236</v>
      </c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26" t="s">
        <v>237</v>
      </c>
      <c r="DU7" s="27"/>
      <c r="DV7" s="27"/>
      <c r="DW7" s="27"/>
      <c r="DX7" s="27"/>
      <c r="DY7" s="27"/>
      <c r="DZ7" s="27"/>
      <c r="EA7" s="27"/>
      <c r="EB7" s="27"/>
      <c r="EC7" s="31" t="s">
        <v>238</v>
      </c>
      <c r="ED7" s="34"/>
      <c r="EE7" s="34"/>
      <c r="EF7" s="16" t="s">
        <v>239</v>
      </c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37"/>
      <c r="ER7" s="38" t="s">
        <v>240</v>
      </c>
      <c r="ES7" s="38"/>
      <c r="ET7" s="38"/>
      <c r="EU7" s="38"/>
      <c r="EV7" s="38"/>
      <c r="EW7" s="38"/>
      <c r="EX7" s="38"/>
      <c r="EY7" s="38"/>
      <c r="EZ7" s="38"/>
      <c r="FA7" s="38"/>
      <c r="FB7" s="44" t="s">
        <v>241</v>
      </c>
      <c r="FC7" s="44"/>
      <c r="FD7" s="44"/>
      <c r="FE7" s="44"/>
      <c r="FF7" s="44"/>
      <c r="FG7" s="44"/>
      <c r="FH7" s="44"/>
      <c r="FI7" s="44"/>
      <c r="FJ7" s="44"/>
      <c r="FK7" s="44"/>
      <c r="FL7" s="38" t="s">
        <v>242</v>
      </c>
      <c r="FM7" s="38"/>
      <c r="FN7" s="38"/>
      <c r="FO7" s="38"/>
      <c r="FP7" s="38"/>
      <c r="FQ7" s="38"/>
      <c r="FR7" s="38"/>
      <c r="FS7" s="38"/>
      <c r="FT7" s="38"/>
      <c r="FU7" s="38"/>
      <c r="FV7" s="44" t="s">
        <v>243</v>
      </c>
      <c r="FW7" s="44"/>
      <c r="FX7" s="44" t="s">
        <v>244</v>
      </c>
      <c r="FY7" s="44"/>
      <c r="FZ7" s="46" t="s">
        <v>245</v>
      </c>
      <c r="GA7" s="46"/>
      <c r="GB7" s="47" t="s">
        <v>246</v>
      </c>
      <c r="GC7" s="47"/>
      <c r="GD7" s="47"/>
      <c r="GE7" s="48" t="s">
        <v>247</v>
      </c>
      <c r="GF7" s="49"/>
      <c r="GG7" s="49"/>
      <c r="GH7" s="50" t="s">
        <v>248</v>
      </c>
      <c r="GI7" s="50"/>
      <c r="GJ7" s="50"/>
    </row>
    <row r="8" ht="69" customHeight="1" spans="1:192">
      <c r="A8" s="10" t="s">
        <v>200</v>
      </c>
      <c r="B8" s="10" t="s">
        <v>201</v>
      </c>
      <c r="C8" s="11" t="s">
        <v>249</v>
      </c>
      <c r="D8" s="11"/>
      <c r="E8" s="11"/>
      <c r="F8" s="11"/>
      <c r="G8" s="11" t="s">
        <v>250</v>
      </c>
      <c r="H8" s="11"/>
      <c r="I8" s="11"/>
      <c r="J8" s="11"/>
      <c r="K8" s="14" t="s">
        <v>204</v>
      </c>
      <c r="L8" s="14"/>
      <c r="M8" s="14"/>
      <c r="N8" s="14"/>
      <c r="O8" s="17" t="s">
        <v>251</v>
      </c>
      <c r="P8" s="17"/>
      <c r="Q8" s="17"/>
      <c r="R8" s="17"/>
      <c r="S8" s="17" t="s">
        <v>252</v>
      </c>
      <c r="T8" s="17"/>
      <c r="U8" s="17"/>
      <c r="V8" s="17"/>
      <c r="W8" s="20" t="s">
        <v>204</v>
      </c>
      <c r="X8" s="20"/>
      <c r="Y8" s="20"/>
      <c r="Z8" s="20"/>
      <c r="AA8" s="11" t="s">
        <v>253</v>
      </c>
      <c r="AB8" s="11"/>
      <c r="AC8" s="11"/>
      <c r="AD8" s="11"/>
      <c r="AE8" s="11"/>
      <c r="AF8" s="21" t="s">
        <v>254</v>
      </c>
      <c r="AG8" s="22"/>
      <c r="AH8" s="22"/>
      <c r="AI8" s="23"/>
      <c r="AJ8" s="11" t="s">
        <v>255</v>
      </c>
      <c r="AK8" s="11"/>
      <c r="AL8" s="14" t="s">
        <v>204</v>
      </c>
      <c r="AM8" s="14"/>
      <c r="AN8" s="14"/>
      <c r="AO8" s="14"/>
      <c r="AP8" s="14"/>
      <c r="AQ8" s="17" t="s">
        <v>256</v>
      </c>
      <c r="AR8" s="17"/>
      <c r="AS8" s="17"/>
      <c r="AT8" s="17"/>
      <c r="AU8" s="17" t="s">
        <v>257</v>
      </c>
      <c r="AV8" s="17"/>
      <c r="AW8" s="17"/>
      <c r="AX8" s="17"/>
      <c r="AY8" s="20" t="s">
        <v>204</v>
      </c>
      <c r="AZ8" s="20"/>
      <c r="BA8" s="20"/>
      <c r="BB8" s="20"/>
      <c r="BC8" s="11" t="s">
        <v>258</v>
      </c>
      <c r="BD8" s="11"/>
      <c r="BE8" s="11"/>
      <c r="BF8" s="11"/>
      <c r="BG8" s="11" t="s">
        <v>259</v>
      </c>
      <c r="BH8" s="11"/>
      <c r="BI8" s="11"/>
      <c r="BJ8" s="11"/>
      <c r="BK8" s="14" t="s">
        <v>204</v>
      </c>
      <c r="BL8" s="14"/>
      <c r="BM8" s="14"/>
      <c r="BN8" s="14"/>
      <c r="BO8" s="17" t="s">
        <v>260</v>
      </c>
      <c r="BP8" s="17"/>
      <c r="BQ8" s="17"/>
      <c r="BR8" s="17"/>
      <c r="BS8" s="17" t="s">
        <v>261</v>
      </c>
      <c r="BT8" s="17"/>
      <c r="BU8" s="17"/>
      <c r="BV8" s="17"/>
      <c r="BW8" s="20" t="s">
        <v>204</v>
      </c>
      <c r="BX8" s="20"/>
      <c r="BY8" s="20"/>
      <c r="BZ8" s="20"/>
      <c r="CA8" s="11" t="s">
        <v>262</v>
      </c>
      <c r="CB8" s="11"/>
      <c r="CC8" s="11"/>
      <c r="CD8" s="11"/>
      <c r="CE8" s="11"/>
      <c r="CF8" s="11" t="s">
        <v>263</v>
      </c>
      <c r="CG8" s="11"/>
      <c r="CH8" s="11"/>
      <c r="CI8" s="11"/>
      <c r="CJ8" s="11"/>
      <c r="CK8" s="14" t="s">
        <v>204</v>
      </c>
      <c r="CL8" s="14"/>
      <c r="CM8" s="14"/>
      <c r="CN8" s="14"/>
      <c r="CO8" s="14"/>
      <c r="CP8" s="28" t="s">
        <v>264</v>
      </c>
      <c r="CQ8" s="28"/>
      <c r="CR8" s="28"/>
      <c r="CS8" s="28" t="s">
        <v>265</v>
      </c>
      <c r="CT8" s="28"/>
      <c r="CU8" s="28"/>
      <c r="CV8" s="30" t="s">
        <v>204</v>
      </c>
      <c r="CW8" s="30"/>
      <c r="CX8" s="30"/>
      <c r="CY8" s="32" t="s">
        <v>266</v>
      </c>
      <c r="CZ8" s="32" t="s">
        <v>267</v>
      </c>
      <c r="DA8" s="32" t="s">
        <v>268</v>
      </c>
      <c r="DB8" s="32" t="s">
        <v>269</v>
      </c>
      <c r="DC8" s="35" t="s">
        <v>204</v>
      </c>
      <c r="DD8" s="35"/>
      <c r="DE8" s="11" t="s">
        <v>270</v>
      </c>
      <c r="DF8" s="11"/>
      <c r="DG8" s="11"/>
      <c r="DH8" s="11"/>
      <c r="DI8" s="11"/>
      <c r="DJ8" s="11" t="s">
        <v>271</v>
      </c>
      <c r="DK8" s="11"/>
      <c r="DL8" s="11"/>
      <c r="DM8" s="11"/>
      <c r="DN8" s="11"/>
      <c r="DO8" s="14" t="s">
        <v>204</v>
      </c>
      <c r="DP8" s="14"/>
      <c r="DQ8" s="14"/>
      <c r="DR8" s="14"/>
      <c r="DS8" s="14"/>
      <c r="DT8" s="28" t="s">
        <v>272</v>
      </c>
      <c r="DU8" s="28"/>
      <c r="DV8" s="28"/>
      <c r="DW8" s="28" t="s">
        <v>273</v>
      </c>
      <c r="DX8" s="28"/>
      <c r="DY8" s="28"/>
      <c r="DZ8" s="30" t="s">
        <v>204</v>
      </c>
      <c r="EA8" s="30"/>
      <c r="EB8" s="30"/>
      <c r="EC8" s="32" t="s">
        <v>274</v>
      </c>
      <c r="ED8" s="32" t="s">
        <v>275</v>
      </c>
      <c r="EE8" s="35" t="s">
        <v>204</v>
      </c>
      <c r="EF8" s="17" t="s">
        <v>276</v>
      </c>
      <c r="EG8" s="17"/>
      <c r="EH8" s="17"/>
      <c r="EI8" s="17"/>
      <c r="EJ8" s="17" t="s">
        <v>277</v>
      </c>
      <c r="EK8" s="17"/>
      <c r="EL8" s="17"/>
      <c r="EM8" s="17"/>
      <c r="EN8" s="20" t="s">
        <v>204</v>
      </c>
      <c r="EO8" s="20"/>
      <c r="EP8" s="20"/>
      <c r="EQ8" s="39"/>
      <c r="ER8" s="40" t="s">
        <v>278</v>
      </c>
      <c r="ES8" s="40"/>
      <c r="ET8" s="40"/>
      <c r="EU8" s="40"/>
      <c r="EV8" s="40"/>
      <c r="EW8" s="40" t="s">
        <v>279</v>
      </c>
      <c r="EX8" s="40"/>
      <c r="EY8" s="40"/>
      <c r="EZ8" s="40"/>
      <c r="FA8" s="40"/>
      <c r="FB8" s="40" t="s">
        <v>280</v>
      </c>
      <c r="FC8" s="40"/>
      <c r="FD8" s="40"/>
      <c r="FE8" s="40"/>
      <c r="FF8" s="40"/>
      <c r="FG8" s="45" t="s">
        <v>281</v>
      </c>
      <c r="FH8" s="40"/>
      <c r="FI8" s="40"/>
      <c r="FJ8" s="40"/>
      <c r="FK8" s="40"/>
      <c r="FL8" s="40" t="s">
        <v>282</v>
      </c>
      <c r="FM8" s="40"/>
      <c r="FN8" s="40"/>
      <c r="FO8" s="40"/>
      <c r="FP8" s="40"/>
      <c r="FQ8" s="40" t="s">
        <v>283</v>
      </c>
      <c r="FR8" s="40"/>
      <c r="FS8" s="40"/>
      <c r="FT8" s="40"/>
      <c r="FU8" s="40"/>
      <c r="FV8" s="40" t="s">
        <v>284</v>
      </c>
      <c r="FW8" s="40" t="s">
        <v>285</v>
      </c>
      <c r="FX8" s="40" t="s">
        <v>284</v>
      </c>
      <c r="FY8" s="40" t="s">
        <v>286</v>
      </c>
      <c r="FZ8" s="40" t="s">
        <v>287</v>
      </c>
      <c r="GA8" s="40" t="s">
        <v>288</v>
      </c>
      <c r="GB8" s="32" t="s">
        <v>289</v>
      </c>
      <c r="GC8" s="32" t="s">
        <v>290</v>
      </c>
      <c r="GD8" s="35" t="s">
        <v>204</v>
      </c>
      <c r="GE8" s="11" t="s">
        <v>291</v>
      </c>
      <c r="GF8" s="11" t="s">
        <v>292</v>
      </c>
      <c r="GG8" s="14" t="s">
        <v>204</v>
      </c>
      <c r="GH8" s="51" t="s">
        <v>293</v>
      </c>
      <c r="GI8" s="51" t="s">
        <v>294</v>
      </c>
      <c r="GJ8" s="52" t="s">
        <v>204</v>
      </c>
    </row>
    <row r="9" ht="42.5" customHeight="1" spans="1:192">
      <c r="A9" s="10"/>
      <c r="B9" s="10"/>
      <c r="C9" s="12" t="s">
        <v>295</v>
      </c>
      <c r="D9" s="13" t="s">
        <v>296</v>
      </c>
      <c r="E9" s="13" t="s">
        <v>297</v>
      </c>
      <c r="F9" s="13" t="s">
        <v>298</v>
      </c>
      <c r="G9" s="12" t="s">
        <v>295</v>
      </c>
      <c r="H9" s="13" t="s">
        <v>296</v>
      </c>
      <c r="I9" s="13" t="s">
        <v>299</v>
      </c>
      <c r="J9" s="13" t="s">
        <v>298</v>
      </c>
      <c r="K9" s="12" t="s">
        <v>295</v>
      </c>
      <c r="L9" s="13" t="s">
        <v>296</v>
      </c>
      <c r="M9" s="13" t="s">
        <v>299</v>
      </c>
      <c r="N9" s="13" t="s">
        <v>298</v>
      </c>
      <c r="O9" s="18" t="s">
        <v>295</v>
      </c>
      <c r="P9" s="19" t="s">
        <v>300</v>
      </c>
      <c r="Q9" s="19" t="s">
        <v>301</v>
      </c>
      <c r="R9" s="19" t="s">
        <v>302</v>
      </c>
      <c r="S9" s="18" t="s">
        <v>295</v>
      </c>
      <c r="T9" s="19" t="s">
        <v>300</v>
      </c>
      <c r="U9" s="19" t="s">
        <v>301</v>
      </c>
      <c r="V9" s="19" t="s">
        <v>302</v>
      </c>
      <c r="W9" s="18" t="s">
        <v>295</v>
      </c>
      <c r="X9" s="19" t="s">
        <v>300</v>
      </c>
      <c r="Y9" s="19" t="s">
        <v>301</v>
      </c>
      <c r="Z9" s="19" t="s">
        <v>302</v>
      </c>
      <c r="AA9" s="12" t="s">
        <v>295</v>
      </c>
      <c r="AB9" s="13" t="s">
        <v>303</v>
      </c>
      <c r="AC9" s="13" t="s">
        <v>304</v>
      </c>
      <c r="AD9" s="13" t="s">
        <v>305</v>
      </c>
      <c r="AE9" s="13" t="s">
        <v>306</v>
      </c>
      <c r="AF9" s="12" t="s">
        <v>295</v>
      </c>
      <c r="AG9" s="13" t="s">
        <v>303</v>
      </c>
      <c r="AH9" s="13" t="s">
        <v>304</v>
      </c>
      <c r="AI9" s="13" t="s">
        <v>305</v>
      </c>
      <c r="AJ9" s="12" t="s">
        <v>295</v>
      </c>
      <c r="AK9" s="13" t="s">
        <v>306</v>
      </c>
      <c r="AL9" s="12" t="s">
        <v>295</v>
      </c>
      <c r="AM9" s="13" t="s">
        <v>303</v>
      </c>
      <c r="AN9" s="13" t="s">
        <v>305</v>
      </c>
      <c r="AO9" s="13" t="s">
        <v>306</v>
      </c>
      <c r="AP9" s="13" t="s">
        <v>304</v>
      </c>
      <c r="AQ9" s="18" t="s">
        <v>295</v>
      </c>
      <c r="AR9" s="24" t="s">
        <v>307</v>
      </c>
      <c r="AS9" s="24" t="s">
        <v>308</v>
      </c>
      <c r="AT9" s="24" t="s">
        <v>309</v>
      </c>
      <c r="AU9" s="18" t="s">
        <v>295</v>
      </c>
      <c r="AV9" s="24" t="s">
        <v>307</v>
      </c>
      <c r="AW9" s="24" t="s">
        <v>308</v>
      </c>
      <c r="AX9" s="24" t="s">
        <v>309</v>
      </c>
      <c r="AY9" s="18" t="s">
        <v>295</v>
      </c>
      <c r="AZ9" s="24" t="s">
        <v>307</v>
      </c>
      <c r="BA9" s="24" t="s">
        <v>310</v>
      </c>
      <c r="BB9" s="24" t="s">
        <v>311</v>
      </c>
      <c r="BC9" s="12" t="s">
        <v>295</v>
      </c>
      <c r="BD9" s="13" t="s">
        <v>312</v>
      </c>
      <c r="BE9" s="13" t="s">
        <v>313</v>
      </c>
      <c r="BF9" s="13" t="s">
        <v>314</v>
      </c>
      <c r="BG9" s="12" t="s">
        <v>295</v>
      </c>
      <c r="BH9" s="13" t="s">
        <v>312</v>
      </c>
      <c r="BI9" s="13" t="s">
        <v>313</v>
      </c>
      <c r="BJ9" s="13" t="s">
        <v>314</v>
      </c>
      <c r="BK9" s="12" t="s">
        <v>295</v>
      </c>
      <c r="BL9" s="13" t="s">
        <v>312</v>
      </c>
      <c r="BM9" s="13" t="s">
        <v>313</v>
      </c>
      <c r="BN9" s="13" t="s">
        <v>314</v>
      </c>
      <c r="BO9" s="18" t="s">
        <v>295</v>
      </c>
      <c r="BP9" s="24" t="s">
        <v>315</v>
      </c>
      <c r="BQ9" s="24" t="s">
        <v>316</v>
      </c>
      <c r="BR9" s="24" t="s">
        <v>317</v>
      </c>
      <c r="BS9" s="18" t="s">
        <v>295</v>
      </c>
      <c r="BT9" s="24" t="s">
        <v>315</v>
      </c>
      <c r="BU9" s="24" t="s">
        <v>316</v>
      </c>
      <c r="BV9" s="24" t="s">
        <v>317</v>
      </c>
      <c r="BW9" s="18" t="s">
        <v>295</v>
      </c>
      <c r="BX9" s="24" t="s">
        <v>315</v>
      </c>
      <c r="BY9" s="24" t="s">
        <v>316</v>
      </c>
      <c r="BZ9" s="24" t="s">
        <v>317</v>
      </c>
      <c r="CA9" s="12" t="s">
        <v>295</v>
      </c>
      <c r="CB9" s="13" t="s">
        <v>318</v>
      </c>
      <c r="CC9" s="13" t="s">
        <v>319</v>
      </c>
      <c r="CD9" s="13" t="s">
        <v>320</v>
      </c>
      <c r="CE9" s="13" t="s">
        <v>321</v>
      </c>
      <c r="CF9" s="12" t="s">
        <v>295</v>
      </c>
      <c r="CG9" s="13" t="s">
        <v>318</v>
      </c>
      <c r="CH9" s="13" t="s">
        <v>319</v>
      </c>
      <c r="CI9" s="13" t="s">
        <v>320</v>
      </c>
      <c r="CJ9" s="13" t="s">
        <v>321</v>
      </c>
      <c r="CK9" s="12" t="s">
        <v>295</v>
      </c>
      <c r="CL9" s="13" t="s">
        <v>318</v>
      </c>
      <c r="CM9" s="13" t="s">
        <v>319</v>
      </c>
      <c r="CN9" s="13" t="s">
        <v>320</v>
      </c>
      <c r="CO9" s="13" t="s">
        <v>321</v>
      </c>
      <c r="CP9" s="29" t="s">
        <v>295</v>
      </c>
      <c r="CQ9" s="24" t="s">
        <v>322</v>
      </c>
      <c r="CR9" s="24" t="s">
        <v>323</v>
      </c>
      <c r="CS9" s="29" t="s">
        <v>295</v>
      </c>
      <c r="CT9" s="24" t="s">
        <v>322</v>
      </c>
      <c r="CU9" s="24" t="s">
        <v>323</v>
      </c>
      <c r="CV9" s="29" t="s">
        <v>295</v>
      </c>
      <c r="CW9" s="24" t="s">
        <v>322</v>
      </c>
      <c r="CX9" s="24" t="s">
        <v>323</v>
      </c>
      <c r="CY9" s="33" t="s">
        <v>324</v>
      </c>
      <c r="CZ9" s="33" t="s">
        <v>324</v>
      </c>
      <c r="DA9" s="33" t="s">
        <v>325</v>
      </c>
      <c r="DB9" s="33" t="s">
        <v>325</v>
      </c>
      <c r="DC9" s="33" t="s">
        <v>326</v>
      </c>
      <c r="DD9" s="33" t="s">
        <v>327</v>
      </c>
      <c r="DE9" s="12" t="s">
        <v>295</v>
      </c>
      <c r="DF9" s="13" t="s">
        <v>328</v>
      </c>
      <c r="DG9" s="13" t="s">
        <v>329</v>
      </c>
      <c r="DH9" s="13" t="s">
        <v>330</v>
      </c>
      <c r="DI9" s="13" t="s">
        <v>331</v>
      </c>
      <c r="DJ9" s="12" t="s">
        <v>295</v>
      </c>
      <c r="DK9" s="13" t="s">
        <v>328</v>
      </c>
      <c r="DL9" s="13" t="s">
        <v>329</v>
      </c>
      <c r="DM9" s="13" t="s">
        <v>330</v>
      </c>
      <c r="DN9" s="13" t="s">
        <v>331</v>
      </c>
      <c r="DO9" s="12" t="s">
        <v>295</v>
      </c>
      <c r="DP9" s="13" t="s">
        <v>328</v>
      </c>
      <c r="DQ9" s="13" t="s">
        <v>329</v>
      </c>
      <c r="DR9" s="13" t="s">
        <v>330</v>
      </c>
      <c r="DS9" s="13" t="s">
        <v>331</v>
      </c>
      <c r="DT9" s="29" t="s">
        <v>295</v>
      </c>
      <c r="DU9" s="24" t="s">
        <v>332</v>
      </c>
      <c r="DV9" s="24" t="s">
        <v>333</v>
      </c>
      <c r="DW9" s="29" t="s">
        <v>295</v>
      </c>
      <c r="DX9" s="24" t="s">
        <v>332</v>
      </c>
      <c r="DY9" s="24" t="s">
        <v>333</v>
      </c>
      <c r="DZ9" s="29" t="s">
        <v>295</v>
      </c>
      <c r="EA9" s="24" t="s">
        <v>332</v>
      </c>
      <c r="EB9" s="24" t="s">
        <v>333</v>
      </c>
      <c r="EC9" s="33" t="s">
        <v>334</v>
      </c>
      <c r="ED9" s="33" t="s">
        <v>334</v>
      </c>
      <c r="EE9" s="33" t="s">
        <v>335</v>
      </c>
      <c r="EF9" s="18" t="s">
        <v>295</v>
      </c>
      <c r="EG9" s="24" t="s">
        <v>336</v>
      </c>
      <c r="EH9" s="24" t="s">
        <v>337</v>
      </c>
      <c r="EI9" s="24" t="s">
        <v>338</v>
      </c>
      <c r="EJ9" s="18" t="s">
        <v>295</v>
      </c>
      <c r="EK9" s="24" t="s">
        <v>336</v>
      </c>
      <c r="EL9" s="24" t="s">
        <v>337</v>
      </c>
      <c r="EM9" s="24" t="s">
        <v>338</v>
      </c>
      <c r="EN9" s="18" t="s">
        <v>295</v>
      </c>
      <c r="EO9" s="24" t="s">
        <v>336</v>
      </c>
      <c r="EP9" s="24" t="s">
        <v>337</v>
      </c>
      <c r="EQ9" s="41" t="s">
        <v>338</v>
      </c>
      <c r="ER9" s="42" t="s">
        <v>295</v>
      </c>
      <c r="ES9" s="43" t="s">
        <v>339</v>
      </c>
      <c r="ET9" s="43" t="s">
        <v>340</v>
      </c>
      <c r="EU9" s="43" t="s">
        <v>341</v>
      </c>
      <c r="EV9" s="43" t="s">
        <v>342</v>
      </c>
      <c r="EW9" s="43" t="s">
        <v>295</v>
      </c>
      <c r="EX9" s="43" t="s">
        <v>339</v>
      </c>
      <c r="EY9" s="43" t="s">
        <v>340</v>
      </c>
      <c r="EZ9" s="43" t="s">
        <v>341</v>
      </c>
      <c r="FA9" s="43" t="s">
        <v>342</v>
      </c>
      <c r="FB9" s="43" t="s">
        <v>295</v>
      </c>
      <c r="FC9" s="43" t="s">
        <v>339</v>
      </c>
      <c r="FD9" s="43" t="s">
        <v>340</v>
      </c>
      <c r="FE9" s="43" t="s">
        <v>341</v>
      </c>
      <c r="FF9" s="43" t="s">
        <v>342</v>
      </c>
      <c r="FG9" s="43" t="s">
        <v>295</v>
      </c>
      <c r="FH9" s="43" t="s">
        <v>339</v>
      </c>
      <c r="FI9" s="43" t="s">
        <v>340</v>
      </c>
      <c r="FJ9" s="43" t="s">
        <v>341</v>
      </c>
      <c r="FK9" s="43" t="s">
        <v>342</v>
      </c>
      <c r="FL9" s="43" t="s">
        <v>295</v>
      </c>
      <c r="FM9" s="43" t="s">
        <v>339</v>
      </c>
      <c r="FN9" s="43" t="s">
        <v>340</v>
      </c>
      <c r="FO9" s="43" t="s">
        <v>341</v>
      </c>
      <c r="FP9" s="43" t="s">
        <v>342</v>
      </c>
      <c r="FQ9" s="43" t="s">
        <v>295</v>
      </c>
      <c r="FR9" s="43" t="s">
        <v>339</v>
      </c>
      <c r="FS9" s="43" t="s">
        <v>340</v>
      </c>
      <c r="FT9" s="43" t="s">
        <v>341</v>
      </c>
      <c r="FU9" s="43" t="s">
        <v>342</v>
      </c>
      <c r="FV9" s="40"/>
      <c r="FW9" s="40"/>
      <c r="FX9" s="40"/>
      <c r="FY9" s="40"/>
      <c r="FZ9" s="40"/>
      <c r="GA9" s="40"/>
      <c r="GB9" s="33" t="s">
        <v>343</v>
      </c>
      <c r="GC9" s="33" t="s">
        <v>344</v>
      </c>
      <c r="GD9" s="33" t="s">
        <v>345</v>
      </c>
      <c r="GE9" s="13" t="s">
        <v>346</v>
      </c>
      <c r="GF9" s="13" t="s">
        <v>347</v>
      </c>
      <c r="GG9" s="13" t="s">
        <v>348</v>
      </c>
      <c r="GH9" s="53" t="s">
        <v>349</v>
      </c>
      <c r="GI9" s="53" t="s">
        <v>350</v>
      </c>
      <c r="GJ9" s="53" t="s">
        <v>351</v>
      </c>
    </row>
    <row r="10" spans="1:192">
      <c r="A10" t="s">
        <v>352</v>
      </c>
      <c r="B10" t="s">
        <v>353</v>
      </c>
      <c r="C10" t="s">
        <v>354</v>
      </c>
      <c r="D10" t="s">
        <v>24</v>
      </c>
      <c r="E10" t="s">
        <v>33</v>
      </c>
      <c r="F10" t="s">
        <v>42</v>
      </c>
      <c r="G10" t="s">
        <v>355</v>
      </c>
      <c r="H10" t="s">
        <v>23</v>
      </c>
      <c r="I10" t="s">
        <v>32</v>
      </c>
      <c r="J10" t="s">
        <v>41</v>
      </c>
      <c r="K10" s="15" t="e">
        <f>G10/C10</f>
        <v>#VALUE!</v>
      </c>
      <c r="L10" s="15" t="e">
        <f>H10/D10</f>
        <v>#VALUE!</v>
      </c>
      <c r="M10" s="15" t="e">
        <f>I10/E10</f>
        <v>#VALUE!</v>
      </c>
      <c r="N10" s="15" t="e">
        <f>J10/F10</f>
        <v>#VALUE!</v>
      </c>
      <c r="O10" t="s">
        <v>356</v>
      </c>
      <c r="P10" t="s">
        <v>28</v>
      </c>
      <c r="Q10" t="s">
        <v>37</v>
      </c>
      <c r="R10" t="s">
        <v>46</v>
      </c>
      <c r="S10" t="s">
        <v>357</v>
      </c>
      <c r="T10" t="s">
        <v>27</v>
      </c>
      <c r="U10" t="s">
        <v>36</v>
      </c>
      <c r="V10" t="s">
        <v>45</v>
      </c>
      <c r="W10" s="15" t="e">
        <f>S10/O10</f>
        <v>#VALUE!</v>
      </c>
      <c r="X10" s="15" t="e">
        <f>T10/P10</f>
        <v>#VALUE!</v>
      </c>
      <c r="Y10" s="15" t="e">
        <f>U10/Q10</f>
        <v>#VALUE!</v>
      </c>
      <c r="Z10" s="15" t="e">
        <f>V10/R10</f>
        <v>#VALUE!</v>
      </c>
      <c r="AA10" t="s">
        <v>358</v>
      </c>
      <c r="AB10" t="s">
        <v>359</v>
      </c>
      <c r="AC10" t="s">
        <v>60</v>
      </c>
      <c r="AD10" t="s">
        <v>68</v>
      </c>
      <c r="AE10" t="s">
        <v>72</v>
      </c>
      <c r="AF10" t="s">
        <v>360</v>
      </c>
      <c r="AG10" t="s">
        <v>50</v>
      </c>
      <c r="AH10" t="s">
        <v>59</v>
      </c>
      <c r="AI10" t="s">
        <v>67</v>
      </c>
      <c r="AJ10" t="s">
        <v>361</v>
      </c>
      <c r="AK10" t="s">
        <v>71</v>
      </c>
      <c r="AL10" s="15" t="e">
        <f>(AJ10+AF10)/AA10</f>
        <v>#VALUE!</v>
      </c>
      <c r="AM10" s="15" t="e">
        <f>AG10/AB10</f>
        <v>#VALUE!</v>
      </c>
      <c r="AN10" s="15" t="e">
        <f>AI10/AD10</f>
        <v>#VALUE!</v>
      </c>
      <c r="AO10" s="15" t="e">
        <f>AK10/AE10</f>
        <v>#VALUE!</v>
      </c>
      <c r="AP10" s="15" t="e">
        <f>AC10/AH10</f>
        <v>#VALUE!</v>
      </c>
      <c r="AQ10" t="s">
        <v>362</v>
      </c>
      <c r="AR10" t="s">
        <v>56</v>
      </c>
      <c r="AS10" t="s">
        <v>75</v>
      </c>
      <c r="AT10" t="s">
        <v>64</v>
      </c>
      <c r="AU10" t="s">
        <v>363</v>
      </c>
      <c r="AV10" t="s">
        <v>55</v>
      </c>
      <c r="AW10" t="s">
        <v>51</v>
      </c>
      <c r="AX10" t="s">
        <v>63</v>
      </c>
      <c r="AY10" s="15" t="e">
        <f>AU10/AQ10</f>
        <v>#VALUE!</v>
      </c>
      <c r="AZ10" s="15" t="e">
        <f>AV10/AR10</f>
        <v>#VALUE!</v>
      </c>
      <c r="BA10" s="15" t="e">
        <f>AW10/AS10</f>
        <v>#VALUE!</v>
      </c>
      <c r="BB10" s="15" t="e">
        <f>AX10/AT10</f>
        <v>#VALUE!</v>
      </c>
      <c r="BC10" t="s">
        <v>364</v>
      </c>
      <c r="BD10" t="s">
        <v>80</v>
      </c>
      <c r="BE10" t="s">
        <v>88</v>
      </c>
      <c r="BF10" t="s">
        <v>96</v>
      </c>
      <c r="BG10" t="s">
        <v>365</v>
      </c>
      <c r="BH10" t="s">
        <v>79</v>
      </c>
      <c r="BI10" t="s">
        <v>87</v>
      </c>
      <c r="BJ10" t="s">
        <v>95</v>
      </c>
      <c r="BK10" s="15" t="e">
        <f>BG10/BC10</f>
        <v>#VALUE!</v>
      </c>
      <c r="BL10" s="15" t="e">
        <f>BH10/BD10</f>
        <v>#VALUE!</v>
      </c>
      <c r="BM10" s="15" t="e">
        <f>BI10/BE10</f>
        <v>#VALUE!</v>
      </c>
      <c r="BN10" s="15" t="e">
        <f>BJ10/BF10</f>
        <v>#VALUE!</v>
      </c>
      <c r="BO10" t="s">
        <v>366</v>
      </c>
      <c r="BP10" t="s">
        <v>84</v>
      </c>
      <c r="BQ10" t="s">
        <v>92</v>
      </c>
      <c r="BR10" t="s">
        <v>100</v>
      </c>
      <c r="BS10" t="s">
        <v>367</v>
      </c>
      <c r="BT10" t="s">
        <v>83</v>
      </c>
      <c r="BU10" t="s">
        <v>91</v>
      </c>
      <c r="BV10" t="s">
        <v>99</v>
      </c>
      <c r="BW10" s="15" t="e">
        <f>BS10/BO10</f>
        <v>#VALUE!</v>
      </c>
      <c r="BX10" s="15" t="e">
        <f>BT10/BP10</f>
        <v>#VALUE!</v>
      </c>
      <c r="BY10" s="15" t="e">
        <f>BU10/BQ10</f>
        <v>#VALUE!</v>
      </c>
      <c r="BZ10" s="15" t="e">
        <f>BV10/BR10</f>
        <v>#VALUE!</v>
      </c>
      <c r="CA10" t="s">
        <v>368</v>
      </c>
      <c r="CB10" t="s">
        <v>105</v>
      </c>
      <c r="CC10" t="s">
        <v>125</v>
      </c>
      <c r="CD10" t="s">
        <v>129</v>
      </c>
      <c r="CE10" t="s">
        <v>133</v>
      </c>
      <c r="CF10" t="s">
        <v>369</v>
      </c>
      <c r="CG10" t="s">
        <v>104</v>
      </c>
      <c r="CH10" t="s">
        <v>124</v>
      </c>
      <c r="CI10" t="s">
        <v>128</v>
      </c>
      <c r="CJ10" t="s">
        <v>132</v>
      </c>
      <c r="CK10" s="15" t="e">
        <f>CF10/CA10</f>
        <v>#VALUE!</v>
      </c>
      <c r="CL10" s="15" t="e">
        <f>CG10/CB10</f>
        <v>#VALUE!</v>
      </c>
      <c r="CM10" s="15" t="e">
        <f>CH10/CC10</f>
        <v>#VALUE!</v>
      </c>
      <c r="CN10" s="15" t="e">
        <f>CI10/CD10</f>
        <v>#VALUE!</v>
      </c>
      <c r="CO10" s="15" t="e">
        <f>CJ10/CE10</f>
        <v>#VALUE!</v>
      </c>
      <c r="CP10" t="s">
        <v>370</v>
      </c>
      <c r="CQ10" t="s">
        <v>117</v>
      </c>
      <c r="CR10" t="s">
        <v>153</v>
      </c>
      <c r="CS10" t="s">
        <v>371</v>
      </c>
      <c r="CT10" t="s">
        <v>116</v>
      </c>
      <c r="CU10" t="s">
        <v>152</v>
      </c>
      <c r="CV10" s="15" t="e">
        <f>CS10/CP10</f>
        <v>#VALUE!</v>
      </c>
      <c r="CW10" s="15" t="e">
        <f>CT10/CQ10</f>
        <v>#VALUE!</v>
      </c>
      <c r="CX10" s="15" t="e">
        <f>CU10/CR10</f>
        <v>#VALUE!</v>
      </c>
      <c r="CY10" t="s">
        <v>162</v>
      </c>
      <c r="CZ10" t="s">
        <v>161</v>
      </c>
      <c r="DA10" t="s">
        <v>166</v>
      </c>
      <c r="DB10" t="s">
        <v>165</v>
      </c>
      <c r="DC10" s="15" t="e">
        <f>CZ10/CY10</f>
        <v>#VALUE!</v>
      </c>
      <c r="DD10" s="15" t="e">
        <f>DB10/DA10</f>
        <v>#VALUE!</v>
      </c>
      <c r="DE10" t="s">
        <v>372</v>
      </c>
      <c r="DF10" t="s">
        <v>109</v>
      </c>
      <c r="DG10" t="s">
        <v>137</v>
      </c>
      <c r="DH10" t="s">
        <v>141</v>
      </c>
      <c r="DI10" t="s">
        <v>145</v>
      </c>
      <c r="DJ10" t="s">
        <v>373</v>
      </c>
      <c r="DK10" t="s">
        <v>108</v>
      </c>
      <c r="DL10" t="s">
        <v>136</v>
      </c>
      <c r="DM10" t="s">
        <v>140</v>
      </c>
      <c r="DN10" t="s">
        <v>144</v>
      </c>
      <c r="DO10" s="15" t="e">
        <f>DJ10/DE10</f>
        <v>#VALUE!</v>
      </c>
      <c r="DP10" s="15" t="e">
        <f>DK10/DF10</f>
        <v>#VALUE!</v>
      </c>
      <c r="DQ10" s="15" t="e">
        <f>DL10/DG10</f>
        <v>#VALUE!</v>
      </c>
      <c r="DR10" s="15" t="e">
        <f>DM10/DH10</f>
        <v>#VALUE!</v>
      </c>
      <c r="DS10" s="15" t="e">
        <f>DN10/DI10</f>
        <v>#VALUE!</v>
      </c>
      <c r="DT10" t="s">
        <v>374</v>
      </c>
      <c r="DU10" t="s">
        <v>121</v>
      </c>
      <c r="DV10" t="s">
        <v>157</v>
      </c>
      <c r="DW10" t="s">
        <v>375</v>
      </c>
      <c r="DX10" t="s">
        <v>120</v>
      </c>
      <c r="DY10" t="s">
        <v>156</v>
      </c>
      <c r="DZ10" s="15" t="e">
        <f>DW10/DT10</f>
        <v>#VALUE!</v>
      </c>
      <c r="EA10" s="15" t="e">
        <f>DX10/DU10</f>
        <v>#VALUE!</v>
      </c>
      <c r="EB10" s="15" t="e">
        <f>DY10/DV10</f>
        <v>#VALUE!</v>
      </c>
      <c r="EC10" t="s">
        <v>170</v>
      </c>
      <c r="ED10" t="s">
        <v>169</v>
      </c>
      <c r="EE10" s="15" t="e">
        <f>ED10/EC10</f>
        <v>#VALUE!</v>
      </c>
      <c r="EF10" t="s">
        <v>376</v>
      </c>
      <c r="EG10" t="s">
        <v>113</v>
      </c>
      <c r="EH10" t="s">
        <v>149</v>
      </c>
      <c r="EI10" t="s">
        <v>174</v>
      </c>
      <c r="EJ10" t="s">
        <v>377</v>
      </c>
      <c r="EK10" t="s">
        <v>112</v>
      </c>
      <c r="EL10" t="s">
        <v>148</v>
      </c>
      <c r="EM10" t="s">
        <v>173</v>
      </c>
      <c r="EN10" s="15" t="e">
        <f>EJ10/EF10</f>
        <v>#VALUE!</v>
      </c>
      <c r="EO10" s="15" t="e">
        <f>EK10/EG10</f>
        <v>#VALUE!</v>
      </c>
      <c r="EP10" s="15" t="e">
        <f>EL10/EH10</f>
        <v>#VALUE!</v>
      </c>
      <c r="EQ10" s="15" t="e">
        <f>EM10/EI10</f>
        <v>#VALUE!</v>
      </c>
      <c r="ER10" s="6" t="s">
        <v>378</v>
      </c>
      <c r="ES10" s="6" t="s">
        <v>379</v>
      </c>
      <c r="ET10" s="6" t="s">
        <v>380</v>
      </c>
      <c r="EU10" s="6" t="s">
        <v>381</v>
      </c>
      <c r="EV10" s="6" t="s">
        <v>382</v>
      </c>
      <c r="EW10" s="6" t="s">
        <v>383</v>
      </c>
      <c r="EX10" s="6" t="s">
        <v>384</v>
      </c>
      <c r="EY10" s="6" t="s">
        <v>385</v>
      </c>
      <c r="EZ10" s="6" t="s">
        <v>386</v>
      </c>
      <c r="FA10" s="6" t="s">
        <v>387</v>
      </c>
      <c r="FB10" s="6" t="s">
        <v>388</v>
      </c>
      <c r="FC10" s="6" t="s">
        <v>389</v>
      </c>
      <c r="FD10" s="6" t="s">
        <v>390</v>
      </c>
      <c r="FE10" s="6" t="s">
        <v>391</v>
      </c>
      <c r="FF10" s="6" t="s">
        <v>392</v>
      </c>
      <c r="FG10" s="6" t="s">
        <v>393</v>
      </c>
      <c r="FH10" s="6" t="s">
        <v>394</v>
      </c>
      <c r="FI10" s="6" t="s">
        <v>395</v>
      </c>
      <c r="FJ10" s="6" t="s">
        <v>396</v>
      </c>
      <c r="FK10" s="6" t="s">
        <v>397</v>
      </c>
      <c r="FL10" s="6" t="s">
        <v>398</v>
      </c>
      <c r="FM10" s="6" t="s">
        <v>399</v>
      </c>
      <c r="FN10" s="6" t="s">
        <v>400</v>
      </c>
      <c r="FO10" s="6" t="s">
        <v>401</v>
      </c>
      <c r="FP10" s="6" t="s">
        <v>402</v>
      </c>
      <c r="FQ10" s="6" t="s">
        <v>403</v>
      </c>
      <c r="FR10" s="6" t="s">
        <v>404</v>
      </c>
      <c r="FS10" s="6" t="s">
        <v>405</v>
      </c>
      <c r="FT10" s="6" t="s">
        <v>406</v>
      </c>
      <c r="FU10" s="6" t="s">
        <v>407</v>
      </c>
      <c r="FV10" s="6" t="s">
        <v>408</v>
      </c>
      <c r="FW10" s="6" t="s">
        <v>409</v>
      </c>
      <c r="FX10" s="6" t="s">
        <v>410</v>
      </c>
      <c r="FY10" s="6" t="s">
        <v>411</v>
      </c>
      <c r="FZ10" s="6" t="s">
        <v>412</v>
      </c>
      <c r="GA10" s="6" t="s">
        <v>413</v>
      </c>
      <c r="GB10" t="s">
        <v>180</v>
      </c>
      <c r="GC10" t="s">
        <v>179</v>
      </c>
      <c r="GD10" s="15" t="e">
        <f>GC10/GB10</f>
        <v>#VALUE!</v>
      </c>
      <c r="GE10" t="s">
        <v>184</v>
      </c>
      <c r="GF10" t="s">
        <v>183</v>
      </c>
      <c r="GG10" s="15" t="e">
        <f>GF10/GE10</f>
        <v>#VALUE!</v>
      </c>
      <c r="GH10" t="s">
        <v>188</v>
      </c>
      <c r="GI10" t="s">
        <v>187</v>
      </c>
      <c r="GJ10" s="15" t="e">
        <f>GI10/GH10</f>
        <v>#VALUE!</v>
      </c>
    </row>
  </sheetData>
  <mergeCells count="78">
    <mergeCell ref="A1:Z1"/>
    <mergeCell ref="A5:Z5"/>
    <mergeCell ref="C6:Z6"/>
    <mergeCell ref="AA6:BB6"/>
    <mergeCell ref="BC6:BZ6"/>
    <mergeCell ref="C7:N7"/>
    <mergeCell ref="O7:Z7"/>
    <mergeCell ref="AA7:AP7"/>
    <mergeCell ref="AQ7:BB7"/>
    <mergeCell ref="BC7:BN7"/>
    <mergeCell ref="BO7:BZ7"/>
    <mergeCell ref="CA7:CO7"/>
    <mergeCell ref="CP7:CX7"/>
    <mergeCell ref="CY7:DD7"/>
    <mergeCell ref="DE7:DS7"/>
    <mergeCell ref="DT7:EB7"/>
    <mergeCell ref="EC7:EE7"/>
    <mergeCell ref="EF7:EQ7"/>
    <mergeCell ref="ER7:FA7"/>
    <mergeCell ref="FB7:FK7"/>
    <mergeCell ref="FL7:FU7"/>
    <mergeCell ref="FV7:FW7"/>
    <mergeCell ref="FX7:FY7"/>
    <mergeCell ref="FZ7:GA7"/>
    <mergeCell ref="GB7:GD7"/>
    <mergeCell ref="GE7:GG7"/>
    <mergeCell ref="GH7:GJ7"/>
    <mergeCell ref="C8:F8"/>
    <mergeCell ref="G8:J8"/>
    <mergeCell ref="K8:N8"/>
    <mergeCell ref="O8:R8"/>
    <mergeCell ref="S8:V8"/>
    <mergeCell ref="W8:Z8"/>
    <mergeCell ref="AA8:AE8"/>
    <mergeCell ref="AF8:AI8"/>
    <mergeCell ref="AJ8:AK8"/>
    <mergeCell ref="AL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E8"/>
    <mergeCell ref="CF8:CJ8"/>
    <mergeCell ref="CK8:CO8"/>
    <mergeCell ref="CP8:CR8"/>
    <mergeCell ref="CS8:CU8"/>
    <mergeCell ref="CV8:CX8"/>
    <mergeCell ref="DC8:DD8"/>
    <mergeCell ref="DE8:DI8"/>
    <mergeCell ref="DJ8:DN8"/>
    <mergeCell ref="DO8:DS8"/>
    <mergeCell ref="DT8:DV8"/>
    <mergeCell ref="DW8:DY8"/>
    <mergeCell ref="DZ8:EB8"/>
    <mergeCell ref="EF8:EI8"/>
    <mergeCell ref="EJ8:EM8"/>
    <mergeCell ref="EN8:EQ8"/>
    <mergeCell ref="ER8:EV8"/>
    <mergeCell ref="EW8:FA8"/>
    <mergeCell ref="FB8:FF8"/>
    <mergeCell ref="FG8:FK8"/>
    <mergeCell ref="FL8:FP8"/>
    <mergeCell ref="FQ8:FU8"/>
    <mergeCell ref="A3:A4"/>
    <mergeCell ref="A8:A9"/>
    <mergeCell ref="B8:B9"/>
    <mergeCell ref="FV8:FV9"/>
    <mergeCell ref="FW8:FW9"/>
    <mergeCell ref="FX8:FX9"/>
    <mergeCell ref="FY8:FY9"/>
    <mergeCell ref="FZ8:FZ9"/>
    <mergeCell ref="GA8:GA9"/>
    <mergeCell ref="B3:Z4"/>
  </mergeCells>
  <conditionalFormatting sqref="K10">
    <cfRule type="cellIs" dxfId="1" priority="124" operator="lessThan">
      <formula>0.66</formula>
    </cfRule>
    <cfRule type="cellIs" dxfId="2" priority="125" operator="greaterThan">
      <formula>0.859</formula>
    </cfRule>
    <cfRule type="cellIs" dxfId="3" priority="126" operator="between">
      <formula>0.659</formula>
      <formula>0.859</formula>
    </cfRule>
  </conditionalFormatting>
  <conditionalFormatting sqref="L10">
    <cfRule type="cellIs" dxfId="1" priority="133" operator="lessThan">
      <formula>0.66</formula>
    </cfRule>
    <cfRule type="cellIs" dxfId="2" priority="134" operator="greaterThan">
      <formula>0.859</formula>
    </cfRule>
    <cfRule type="cellIs" dxfId="3" priority="135" operator="between">
      <formula>0.659</formula>
      <formula>0.859</formula>
    </cfRule>
  </conditionalFormatting>
  <conditionalFormatting sqref="M10">
    <cfRule type="cellIs" dxfId="1" priority="130" operator="lessThan">
      <formula>0.66</formula>
    </cfRule>
    <cfRule type="cellIs" dxfId="2" priority="131" operator="greaterThan">
      <formula>0.859</formula>
    </cfRule>
    <cfRule type="cellIs" dxfId="3" priority="132" operator="between">
      <formula>0.659</formula>
      <formula>0.859</formula>
    </cfRule>
  </conditionalFormatting>
  <conditionalFormatting sqref="N10">
    <cfRule type="cellIs" dxfId="1" priority="127" operator="lessThan">
      <formula>0.66</formula>
    </cfRule>
    <cfRule type="cellIs" dxfId="2" priority="128" operator="greaterThan">
      <formula>0.859</formula>
    </cfRule>
    <cfRule type="cellIs" dxfId="3" priority="129" operator="between">
      <formula>0.659</formula>
      <formula>0.859</formula>
    </cfRule>
  </conditionalFormatting>
  <conditionalFormatting sqref="W10">
    <cfRule type="cellIs" dxfId="1" priority="112" operator="lessThan">
      <formula>0.66</formula>
    </cfRule>
    <cfRule type="cellIs" dxfId="2" priority="113" operator="greaterThan">
      <formula>0.859</formula>
    </cfRule>
    <cfRule type="cellIs" dxfId="3" priority="114" operator="between">
      <formula>0.659</formula>
      <formula>0.859</formula>
    </cfRule>
  </conditionalFormatting>
  <conditionalFormatting sqref="X10">
    <cfRule type="cellIs" dxfId="1" priority="121" operator="lessThan">
      <formula>0.66</formula>
    </cfRule>
    <cfRule type="cellIs" dxfId="2" priority="122" operator="greaterThan">
      <formula>0.859</formula>
    </cfRule>
    <cfRule type="cellIs" dxfId="3" priority="123" operator="between">
      <formula>0.659</formula>
      <formula>0.859</formula>
    </cfRule>
  </conditionalFormatting>
  <conditionalFormatting sqref="Y10">
    <cfRule type="cellIs" dxfId="1" priority="118" operator="lessThan">
      <formula>0.66</formula>
    </cfRule>
    <cfRule type="cellIs" dxfId="2" priority="119" operator="greaterThan">
      <formula>0.859</formula>
    </cfRule>
    <cfRule type="cellIs" dxfId="3" priority="120" operator="between">
      <formula>0.659</formula>
      <formula>0.859</formula>
    </cfRule>
  </conditionalFormatting>
  <conditionalFormatting sqref="Z10">
    <cfRule type="cellIs" dxfId="1" priority="115" operator="lessThan">
      <formula>0.66</formula>
    </cfRule>
    <cfRule type="cellIs" dxfId="2" priority="116" operator="greaterThan">
      <formula>0.859</formula>
    </cfRule>
    <cfRule type="cellIs" dxfId="3" priority="117" operator="between">
      <formula>0.659</formula>
      <formula>0.859</formula>
    </cfRule>
  </conditionalFormatting>
  <conditionalFormatting sqref="AL10">
    <cfRule type="cellIs" dxfId="1" priority="100" operator="lessThan">
      <formula>0.66</formula>
    </cfRule>
    <cfRule type="cellIs" dxfId="2" priority="101" operator="greaterThan">
      <formula>0.859</formula>
    </cfRule>
    <cfRule type="cellIs" dxfId="3" priority="102" operator="between">
      <formula>0.659</formula>
      <formula>0.859</formula>
    </cfRule>
  </conditionalFormatting>
  <conditionalFormatting sqref="AM10:AN10">
    <cfRule type="cellIs" dxfId="1" priority="109" operator="lessThan">
      <formula>0.66</formula>
    </cfRule>
    <cfRule type="cellIs" dxfId="2" priority="110" operator="greaterThan">
      <formula>0.859</formula>
    </cfRule>
    <cfRule type="cellIs" dxfId="3" priority="111" operator="between">
      <formula>0.659</formula>
      <formula>0.859</formula>
    </cfRule>
  </conditionalFormatting>
  <conditionalFormatting sqref="AO10">
    <cfRule type="cellIs" dxfId="1" priority="106" operator="lessThan">
      <formula>0.66</formula>
    </cfRule>
    <cfRule type="cellIs" dxfId="2" priority="107" operator="greaterThan">
      <formula>0.859</formula>
    </cfRule>
    <cfRule type="cellIs" dxfId="3" priority="108" operator="between">
      <formula>0.659</formula>
      <formula>0.859</formula>
    </cfRule>
  </conditionalFormatting>
  <conditionalFormatting sqref="AP10">
    <cfRule type="cellIs" dxfId="1" priority="103" operator="lessThan">
      <formula>0.66</formula>
    </cfRule>
    <cfRule type="cellIs" dxfId="2" priority="104" operator="greaterThan">
      <formula>0.859</formula>
    </cfRule>
    <cfRule type="cellIs" dxfId="3" priority="105" operator="between">
      <formula>0.659</formula>
      <formula>0.859</formula>
    </cfRule>
  </conditionalFormatting>
  <conditionalFormatting sqref="AY10">
    <cfRule type="cellIs" dxfId="1" priority="88" operator="lessThan">
      <formula>0.66</formula>
    </cfRule>
    <cfRule type="cellIs" dxfId="2" priority="89" operator="greaterThan">
      <formula>0.859</formula>
    </cfRule>
    <cfRule type="cellIs" dxfId="3" priority="90" operator="between">
      <formula>0.659</formula>
      <formula>0.859</formula>
    </cfRule>
  </conditionalFormatting>
  <conditionalFormatting sqref="AZ10">
    <cfRule type="cellIs" dxfId="1" priority="97" operator="lessThan">
      <formula>0.66</formula>
    </cfRule>
    <cfRule type="cellIs" dxfId="2" priority="98" operator="greaterThan">
      <formula>0.859</formula>
    </cfRule>
    <cfRule type="cellIs" dxfId="3" priority="99" operator="between">
      <formula>0.659</formula>
      <formula>0.859</formula>
    </cfRule>
  </conditionalFormatting>
  <conditionalFormatting sqref="BA10">
    <cfRule type="cellIs" dxfId="1" priority="94" operator="lessThan">
      <formula>0.66</formula>
    </cfRule>
    <cfRule type="cellIs" dxfId="2" priority="95" operator="greaterThan">
      <formula>0.859</formula>
    </cfRule>
    <cfRule type="cellIs" dxfId="3" priority="96" operator="between">
      <formula>0.659</formula>
      <formula>0.859</formula>
    </cfRule>
  </conditionalFormatting>
  <conditionalFormatting sqref="BB10">
    <cfRule type="cellIs" dxfId="1" priority="91" operator="lessThan">
      <formula>0.66</formula>
    </cfRule>
    <cfRule type="cellIs" dxfId="2" priority="92" operator="greaterThan">
      <formula>0.859</formula>
    </cfRule>
    <cfRule type="cellIs" dxfId="3" priority="93" operator="between">
      <formula>0.659</formula>
      <formula>0.859</formula>
    </cfRule>
  </conditionalFormatting>
  <conditionalFormatting sqref="BK10">
    <cfRule type="cellIs" dxfId="1" priority="76" operator="lessThan">
      <formula>0.66</formula>
    </cfRule>
    <cfRule type="cellIs" dxfId="2" priority="77" operator="greaterThan">
      <formula>0.859</formula>
    </cfRule>
    <cfRule type="cellIs" dxfId="3" priority="78" operator="between">
      <formula>0.659</formula>
      <formula>0.859</formula>
    </cfRule>
  </conditionalFormatting>
  <conditionalFormatting sqref="BL10">
    <cfRule type="cellIs" dxfId="1" priority="85" operator="lessThan">
      <formula>0.66</formula>
    </cfRule>
    <cfRule type="cellIs" dxfId="2" priority="86" operator="greaterThan">
      <formula>0.859</formula>
    </cfRule>
    <cfRule type="cellIs" dxfId="3" priority="87" operator="between">
      <formula>0.659</formula>
      <formula>0.859</formula>
    </cfRule>
  </conditionalFormatting>
  <conditionalFormatting sqref="BM10">
    <cfRule type="cellIs" dxfId="1" priority="82" operator="lessThan">
      <formula>0.66</formula>
    </cfRule>
    <cfRule type="cellIs" dxfId="2" priority="83" operator="greaterThan">
      <formula>0.859</formula>
    </cfRule>
    <cfRule type="cellIs" dxfId="3" priority="84" operator="between">
      <formula>0.659</formula>
      <formula>0.859</formula>
    </cfRule>
  </conditionalFormatting>
  <conditionalFormatting sqref="BN10">
    <cfRule type="cellIs" dxfId="1" priority="79" operator="lessThan">
      <formula>0.66</formula>
    </cfRule>
    <cfRule type="cellIs" dxfId="2" priority="80" operator="greaterThan">
      <formula>0.859</formula>
    </cfRule>
    <cfRule type="cellIs" dxfId="3" priority="81" operator="between">
      <formula>0.659</formula>
      <formula>0.859</formula>
    </cfRule>
  </conditionalFormatting>
  <conditionalFormatting sqref="BW10">
    <cfRule type="cellIs" dxfId="1" priority="64" operator="lessThan">
      <formula>0.66</formula>
    </cfRule>
    <cfRule type="cellIs" dxfId="2" priority="65" operator="greaterThan">
      <formula>0.859</formula>
    </cfRule>
    <cfRule type="cellIs" dxfId="3" priority="66" operator="between">
      <formula>0.659</formula>
      <formula>0.859</formula>
    </cfRule>
  </conditionalFormatting>
  <conditionalFormatting sqref="BX10">
    <cfRule type="cellIs" dxfId="1" priority="73" operator="lessThan">
      <formula>0.66</formula>
    </cfRule>
    <cfRule type="cellIs" dxfId="2" priority="74" operator="greaterThan">
      <formula>0.859</formula>
    </cfRule>
    <cfRule type="cellIs" dxfId="3" priority="75" operator="between">
      <formula>0.659</formula>
      <formula>0.859</formula>
    </cfRule>
  </conditionalFormatting>
  <conditionalFormatting sqref="BY10">
    <cfRule type="cellIs" dxfId="1" priority="70" operator="lessThan">
      <formula>0.66</formula>
    </cfRule>
    <cfRule type="cellIs" dxfId="2" priority="71" operator="greaterThan">
      <formula>0.859</formula>
    </cfRule>
    <cfRule type="cellIs" dxfId="3" priority="72" operator="between">
      <formula>0.659</formula>
      <formula>0.859</formula>
    </cfRule>
  </conditionalFormatting>
  <conditionalFormatting sqref="BZ10">
    <cfRule type="cellIs" dxfId="1" priority="67" operator="lessThan">
      <formula>0.66</formula>
    </cfRule>
    <cfRule type="cellIs" dxfId="2" priority="68" operator="greaterThan">
      <formula>0.859</formula>
    </cfRule>
    <cfRule type="cellIs" dxfId="3" priority="69" operator="between">
      <formula>0.659</formula>
      <formula>0.859</formula>
    </cfRule>
  </conditionalFormatting>
  <conditionalFormatting sqref="CK10">
    <cfRule type="cellIs" dxfId="1" priority="55" operator="lessThan">
      <formula>0.66</formula>
    </cfRule>
    <cfRule type="cellIs" dxfId="2" priority="56" operator="greaterThan">
      <formula>0.859</formula>
    </cfRule>
    <cfRule type="cellIs" dxfId="3" priority="57" operator="between">
      <formula>0.659</formula>
      <formula>0.859</formula>
    </cfRule>
  </conditionalFormatting>
  <conditionalFormatting sqref="CL10:CM10">
    <cfRule type="cellIs" dxfId="1" priority="58" operator="lessThan">
      <formula>0.66</formula>
    </cfRule>
    <cfRule type="cellIs" dxfId="2" priority="59" operator="greaterThan">
      <formula>0.859</formula>
    </cfRule>
    <cfRule type="cellIs" dxfId="3" priority="60" operator="between">
      <formula>0.659</formula>
      <formula>0.859</formula>
    </cfRule>
  </conditionalFormatting>
  <conditionalFormatting sqref="CN10">
    <cfRule type="cellIs" dxfId="1" priority="52" operator="lessThan">
      <formula>0.66</formula>
    </cfRule>
    <cfRule type="cellIs" dxfId="2" priority="53" operator="greaterThan">
      <formula>0.859</formula>
    </cfRule>
    <cfRule type="cellIs" dxfId="3" priority="54" operator="between">
      <formula>0.659</formula>
      <formula>0.859</formula>
    </cfRule>
  </conditionalFormatting>
  <conditionalFormatting sqref="CO10">
    <cfRule type="cellIs" dxfId="1" priority="49" operator="lessThan">
      <formula>0.66</formula>
    </cfRule>
    <cfRule type="cellIs" dxfId="2" priority="50" operator="greaterThan">
      <formula>0.859</formula>
    </cfRule>
    <cfRule type="cellIs" dxfId="3" priority="51" operator="between">
      <formula>0.659</formula>
      <formula>0.859</formula>
    </cfRule>
  </conditionalFormatting>
  <conditionalFormatting sqref="CV10">
    <cfRule type="cellIs" dxfId="1" priority="31" operator="lessThan">
      <formula>0.66</formula>
    </cfRule>
    <cfRule type="cellIs" dxfId="2" priority="32" operator="greaterThan">
      <formula>0.859</formula>
    </cfRule>
    <cfRule type="cellIs" dxfId="3" priority="33" operator="between">
      <formula>0.659</formula>
      <formula>0.859</formula>
    </cfRule>
  </conditionalFormatting>
  <conditionalFormatting sqref="CW10:CX10">
    <cfRule type="cellIs" dxfId="1" priority="34" operator="lessThan">
      <formula>0.66</formula>
    </cfRule>
    <cfRule type="cellIs" dxfId="2" priority="35" operator="greaterThan">
      <formula>0.859</formula>
    </cfRule>
    <cfRule type="cellIs" dxfId="3" priority="36" operator="between">
      <formula>0.659</formula>
      <formula>0.859</formula>
    </cfRule>
  </conditionalFormatting>
  <conditionalFormatting sqref="DC10:DD10">
    <cfRule type="cellIs" dxfId="1" priority="61" operator="lessThan">
      <formula>0.66</formula>
    </cfRule>
    <cfRule type="cellIs" dxfId="2" priority="62" operator="greaterThan">
      <formula>0.859</formula>
    </cfRule>
    <cfRule type="cellIs" dxfId="3" priority="63" operator="between">
      <formula>0.659</formula>
      <formula>0.859</formula>
    </cfRule>
  </conditionalFormatting>
  <conditionalFormatting sqref="DO10">
    <cfRule type="cellIs" dxfId="1" priority="43" operator="lessThan">
      <formula>0.66</formula>
    </cfRule>
    <cfRule type="cellIs" dxfId="2" priority="44" operator="greaterThan">
      <formula>0.859</formula>
    </cfRule>
    <cfRule type="cellIs" dxfId="3" priority="45" operator="between">
      <formula>0.659</formula>
      <formula>0.859</formula>
    </cfRule>
  </conditionalFormatting>
  <conditionalFormatting sqref="DP10:DQ10">
    <cfRule type="cellIs" dxfId="1" priority="46" operator="lessThan">
      <formula>0.66</formula>
    </cfRule>
    <cfRule type="cellIs" dxfId="2" priority="47" operator="greaterThan">
      <formula>0.859</formula>
    </cfRule>
    <cfRule type="cellIs" dxfId="3" priority="48" operator="between">
      <formula>0.659</formula>
      <formula>0.859</formula>
    </cfRule>
  </conditionalFormatting>
  <conditionalFormatting sqref="DR10">
    <cfRule type="cellIs" dxfId="1" priority="40" operator="lessThan">
      <formula>0.66</formula>
    </cfRule>
    <cfRule type="cellIs" dxfId="2" priority="41" operator="greaterThan">
      <formula>0.859</formula>
    </cfRule>
    <cfRule type="cellIs" dxfId="3" priority="42" operator="between">
      <formula>0.659</formula>
      <formula>0.859</formula>
    </cfRule>
  </conditionalFormatting>
  <conditionalFormatting sqref="DS10">
    <cfRule type="cellIs" dxfId="1" priority="37" operator="lessThan">
      <formula>0.66</formula>
    </cfRule>
    <cfRule type="cellIs" dxfId="2" priority="38" operator="greaterThan">
      <formula>0.859</formula>
    </cfRule>
    <cfRule type="cellIs" dxfId="3" priority="39" operator="between">
      <formula>0.659</formula>
      <formula>0.859</formula>
    </cfRule>
  </conditionalFormatting>
  <conditionalFormatting sqref="DZ10">
    <cfRule type="cellIs" dxfId="1" priority="25" operator="lessThan">
      <formula>0.66</formula>
    </cfRule>
    <cfRule type="cellIs" dxfId="2" priority="26" operator="greaterThan">
      <formula>0.859</formula>
    </cfRule>
    <cfRule type="cellIs" dxfId="3" priority="27" operator="between">
      <formula>0.659</formula>
      <formula>0.859</formula>
    </cfRule>
  </conditionalFormatting>
  <conditionalFormatting sqref="EA10:EB10">
    <cfRule type="cellIs" dxfId="1" priority="28" operator="lessThan">
      <formula>0.66</formula>
    </cfRule>
    <cfRule type="cellIs" dxfId="2" priority="29" operator="greaterThan">
      <formula>0.859</formula>
    </cfRule>
    <cfRule type="cellIs" dxfId="3" priority="30" operator="between">
      <formula>0.659</formula>
      <formula>0.859</formula>
    </cfRule>
  </conditionalFormatting>
  <conditionalFormatting sqref="EE10">
    <cfRule type="cellIs" dxfId="1" priority="10" operator="lessThan">
      <formula>0.66</formula>
    </cfRule>
    <cfRule type="cellIs" dxfId="2" priority="11" operator="greaterThan">
      <formula>0.859</formula>
    </cfRule>
    <cfRule type="cellIs" dxfId="3" priority="12" operator="between">
      <formula>0.659</formula>
      <formula>0.859</formula>
    </cfRule>
  </conditionalFormatting>
  <conditionalFormatting sqref="EN10">
    <cfRule type="cellIs" dxfId="1" priority="13" operator="lessThan">
      <formula>0.66</formula>
    </cfRule>
    <cfRule type="cellIs" dxfId="2" priority="14" operator="greaterThan">
      <formula>0.859</formula>
    </cfRule>
    <cfRule type="cellIs" dxfId="3" priority="15" operator="between">
      <formula>0.659</formula>
      <formula>0.859</formula>
    </cfRule>
  </conditionalFormatting>
  <conditionalFormatting sqref="EO10">
    <cfRule type="cellIs" dxfId="1" priority="22" operator="lessThan">
      <formula>0.66</formula>
    </cfRule>
    <cfRule type="cellIs" dxfId="2" priority="23" operator="greaterThan">
      <formula>0.859</formula>
    </cfRule>
    <cfRule type="cellIs" dxfId="3" priority="24" operator="between">
      <formula>0.659</formula>
      <formula>0.859</formula>
    </cfRule>
  </conditionalFormatting>
  <conditionalFormatting sqref="EP10">
    <cfRule type="cellIs" dxfId="1" priority="19" operator="lessThan">
      <formula>0.66</formula>
    </cfRule>
    <cfRule type="cellIs" dxfId="2" priority="20" operator="greaterThan">
      <formula>0.859</formula>
    </cfRule>
    <cfRule type="cellIs" dxfId="3" priority="21" operator="between">
      <formula>0.659</formula>
      <formula>0.859</formula>
    </cfRule>
  </conditionalFormatting>
  <conditionalFormatting sqref="EQ10">
    <cfRule type="cellIs" dxfId="1" priority="16" operator="lessThan">
      <formula>0.66</formula>
    </cfRule>
    <cfRule type="cellIs" dxfId="2" priority="17" operator="greaterThan">
      <formula>0.859</formula>
    </cfRule>
    <cfRule type="cellIs" dxfId="3" priority="18" operator="between">
      <formula>0.659</formula>
      <formula>0.859</formula>
    </cfRule>
  </conditionalFormatting>
  <conditionalFormatting sqref="GD10">
    <cfRule type="cellIs" dxfId="1" priority="7" operator="lessThan">
      <formula>0.66</formula>
    </cfRule>
    <cfRule type="cellIs" dxfId="2" priority="8" operator="greaterThan">
      <formula>0.859</formula>
    </cfRule>
    <cfRule type="cellIs" dxfId="3" priority="9" operator="between">
      <formula>0.659</formula>
      <formula>0.859</formula>
    </cfRule>
  </conditionalFormatting>
  <conditionalFormatting sqref="GG10">
    <cfRule type="cellIs" dxfId="1" priority="4" operator="lessThan">
      <formula>0.66</formula>
    </cfRule>
    <cfRule type="cellIs" dxfId="2" priority="5" operator="greaterThan">
      <formula>0.859</formula>
    </cfRule>
    <cfRule type="cellIs" dxfId="3" priority="6" operator="between">
      <formula>0.659</formula>
      <formula>0.859</formula>
    </cfRule>
  </conditionalFormatting>
  <conditionalFormatting sqref="GJ10">
    <cfRule type="cellIs" dxfId="1" priority="1" operator="lessThan">
      <formula>0.66</formula>
    </cfRule>
    <cfRule type="cellIs" dxfId="2" priority="2" operator="greaterThan">
      <formula>0.859</formula>
    </cfRule>
    <cfRule type="cellIs" dxfId="3" priority="3" operator="between">
      <formula>0.659</formula>
      <formula>0.859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4.Relatório_Indicadores</vt:lpstr>
      <vt:lpstr>DPI_Recolha_Manual</vt:lpstr>
      <vt:lpstr>Indicadores_MISAU_PEPFAR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orlandom</dc:creator>
  <cp:lastModifiedBy>elmucha</cp:lastModifiedBy>
  <dcterms:created xsi:type="dcterms:W3CDTF">2021-05-10T00:14:00Z</dcterms:created>
  <dcterms:modified xsi:type="dcterms:W3CDTF">2021-11-22T12:32:21Z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2021-08-30T07:15:40Z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05bc1dc3-5a78-4d9c-b0a6-24e13488938a</vt:lpwstr>
  </property>
  <property fmtid="{D5CDD505-2E9C-101B-9397-08002B2CF9AE}" pid="8" name="MSIP_Label_7b94a7b8-f06c-4dfe-bdcc-9b548fd58c31_ContentBits">
    <vt:lpwstr>0</vt:lpwstr>
  </property>
  <property fmtid="{D5CDD505-2E9C-101B-9397-08002B2CF9AE}" pid="9" name="KSOProductBuildVer">
    <vt:lpwstr>1033-11.1.0.10702</vt:lpwstr>
  </property>
</Properties>
</file>