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907376\Documents\bolt_testing\"/>
    </mc:Choice>
  </mc:AlternateContent>
  <xr:revisionPtr revIDLastSave="0" documentId="13_ncr:1_{DE40AD0F-BE4C-469C-AF88-F7ED15F9FBAA}" xr6:coauthVersionLast="47" xr6:coauthVersionMax="47" xr10:uidLastSave="{00000000-0000-0000-0000-000000000000}"/>
  <bookViews>
    <workbookView xWindow="-108" yWindow="-108" windowWidth="21840" windowHeight="13176" activeTab="1" xr2:uid="{00000000-000D-0000-FFFF-FFFF00000000}"/>
  </bookViews>
  <sheets>
    <sheet name="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F2" i="2"/>
  <c r="D5" i="2"/>
  <c r="E5" i="2"/>
  <c r="F5" i="2"/>
  <c r="C5" i="2"/>
  <c r="C4" i="2"/>
  <c r="D4" i="2"/>
  <c r="E4" i="2"/>
  <c r="F4" i="2"/>
  <c r="G4" i="2"/>
  <c r="H4" i="2"/>
  <c r="I4" i="2"/>
  <c r="J4" i="2"/>
  <c r="B4" i="2"/>
  <c r="C3" i="2"/>
  <c r="D3" i="2"/>
  <c r="E3" i="2"/>
  <c r="F3" i="2"/>
  <c r="H3" i="2"/>
  <c r="I3" i="2"/>
  <c r="B3" i="2"/>
  <c r="C1" i="2"/>
  <c r="D1" i="2"/>
  <c r="E1" i="2"/>
  <c r="F1" i="2"/>
  <c r="G1" i="2"/>
  <c r="H1" i="2"/>
  <c r="I1" i="2"/>
  <c r="J1" i="2"/>
  <c r="B1" i="2"/>
  <c r="J2" i="2"/>
  <c r="I2" i="2"/>
  <c r="C2" i="2"/>
  <c r="D2" i="2"/>
  <c r="E2" i="2"/>
  <c r="G2" i="2"/>
  <c r="H2" i="2"/>
  <c r="B2" i="2"/>
</calcChain>
</file>

<file path=xl/sharedStrings.xml><?xml version="1.0" encoding="utf-8"?>
<sst xmlns="http://schemas.openxmlformats.org/spreadsheetml/2006/main" count="17" uniqueCount="17">
  <si>
    <t>control</t>
  </si>
  <si>
    <t>niggly_screws</t>
  </si>
  <si>
    <t>thrice_used</t>
  </si>
  <si>
    <t>impact_driver</t>
  </si>
  <si>
    <t>wonky_hole</t>
  </si>
  <si>
    <t>edge</t>
  </si>
  <si>
    <t>sticking_out</t>
  </si>
  <si>
    <t>jank_hanger</t>
  </si>
  <si>
    <t>reemed</t>
  </si>
  <si>
    <t>means</t>
  </si>
  <si>
    <t>std</t>
  </si>
  <si>
    <t>power</t>
  </si>
  <si>
    <t>alpha</t>
  </si>
  <si>
    <t>Z(1-alpha/2)</t>
  </si>
  <si>
    <t>critical Z</t>
  </si>
  <si>
    <t>n</t>
  </si>
  <si>
    <t>significant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</si>
</sst>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L17" sqref="L17"/>
    </sheetView>
  </sheetViews>
  <sheetFormatPr defaultRowHeight="14.4" x14ac:dyDescent="0.3"/>
  <cols>
    <col min="2" max="2" width="12.109375" bestFit="1" customWidth="1"/>
    <col min="3" max="3" width="10.44140625" bestFit="1" customWidth="1"/>
    <col min="4" max="4" width="12.21875" bestFit="1" customWidth="1"/>
    <col min="5" max="5" width="10.88671875" bestFit="1" customWidth="1"/>
    <col min="8" max="8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 x14ac:dyDescent="0.3">
      <c r="A2">
        <v>16.2</v>
      </c>
      <c r="B2">
        <v>12.8</v>
      </c>
      <c r="C2">
        <v>17.8</v>
      </c>
      <c r="D2">
        <v>16.2</v>
      </c>
      <c r="E2">
        <v>17.7</v>
      </c>
      <c r="F2">
        <v>17.3</v>
      </c>
      <c r="G2">
        <v>17.100000000000001</v>
      </c>
      <c r="H2">
        <v>10.8</v>
      </c>
      <c r="I2">
        <v>13.9</v>
      </c>
    </row>
    <row r="3" spans="1:9" x14ac:dyDescent="0.3">
      <c r="A3">
        <v>12.8</v>
      </c>
      <c r="B3">
        <v>15</v>
      </c>
      <c r="C3">
        <v>16.8</v>
      </c>
      <c r="D3">
        <v>16</v>
      </c>
      <c r="E3">
        <v>17.399999999999999</v>
      </c>
      <c r="G3">
        <v>11.7</v>
      </c>
      <c r="H3">
        <v>11.8</v>
      </c>
    </row>
    <row r="4" spans="1:9" x14ac:dyDescent="0.3">
      <c r="A4">
        <v>13.4</v>
      </c>
      <c r="B4">
        <v>17.899999999999999</v>
      </c>
      <c r="C4">
        <v>15.5</v>
      </c>
      <c r="D4">
        <v>17.899999999999999</v>
      </c>
      <c r="E4">
        <v>16.100000000000001</v>
      </c>
    </row>
    <row r="5" spans="1:9" x14ac:dyDescent="0.3">
      <c r="A5">
        <v>17</v>
      </c>
      <c r="B5">
        <v>13.3</v>
      </c>
      <c r="C5">
        <v>17</v>
      </c>
      <c r="D5">
        <v>15.6</v>
      </c>
      <c r="E5">
        <v>17.600000000000001</v>
      </c>
    </row>
    <row r="6" spans="1:9" x14ac:dyDescent="0.3">
      <c r="A6">
        <v>16.5</v>
      </c>
      <c r="B6">
        <v>20</v>
      </c>
      <c r="C6">
        <v>16.7</v>
      </c>
      <c r="D6">
        <v>19.3</v>
      </c>
      <c r="E6">
        <v>16.2</v>
      </c>
    </row>
    <row r="7" spans="1:9" x14ac:dyDescent="0.3">
      <c r="A7">
        <v>16.7</v>
      </c>
      <c r="B7">
        <v>17.600000000000001</v>
      </c>
      <c r="C7">
        <v>18.600000000000001</v>
      </c>
      <c r="D7">
        <v>17.7</v>
      </c>
      <c r="E7">
        <v>17.399999999999999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4052-37B6-4917-B5A4-21F2F04EEFEF}">
  <dimension ref="A1:O6"/>
  <sheetViews>
    <sheetView tabSelected="1" workbookViewId="0">
      <selection activeCell="F22" sqref="F22"/>
    </sheetView>
  </sheetViews>
  <sheetFormatPr defaultRowHeight="14.4" x14ac:dyDescent="0.3"/>
  <cols>
    <col min="1" max="1" width="14" bestFit="1" customWidth="1"/>
    <col min="3" max="3" width="12.21875" bestFit="1" customWidth="1"/>
    <col min="4" max="4" width="12.109375" bestFit="1" customWidth="1"/>
    <col min="5" max="5" width="12.33203125" bestFit="1" customWidth="1"/>
    <col min="6" max="6" width="12.109375" bestFit="1" customWidth="1"/>
    <col min="7" max="7" width="9.5546875" bestFit="1" customWidth="1"/>
    <col min="8" max="8" width="10.21875" bestFit="1" customWidth="1"/>
    <col min="9" max="9" width="10.88671875" bestFit="1" customWidth="1"/>
    <col min="10" max="10" width="10.21875" bestFit="1" customWidth="1"/>
    <col min="14" max="14" width="11.21875" customWidth="1"/>
  </cols>
  <sheetData>
    <row r="1" spans="1:15" x14ac:dyDescent="0.3">
      <c r="B1" t="str">
        <f>Data!A1</f>
        <v>control</v>
      </c>
      <c r="C1" t="str">
        <f>Data!B1</f>
        <v>niggly_screws</v>
      </c>
      <c r="D1" t="str">
        <f>Data!C1</f>
        <v>thrice_used</v>
      </c>
      <c r="E1" t="str">
        <f>Data!D1</f>
        <v>impact_driver</v>
      </c>
      <c r="F1" t="str">
        <f>Data!E1</f>
        <v>wonky_hole</v>
      </c>
      <c r="G1" t="str">
        <f>Data!F1</f>
        <v>reemed</v>
      </c>
      <c r="H1" t="str">
        <f>Data!G1</f>
        <v>edge</v>
      </c>
      <c r="I1" t="str">
        <f>Data!H1</f>
        <v>sticking_out</v>
      </c>
      <c r="J1" t="str">
        <f>Data!I1</f>
        <v>jank_hanger</v>
      </c>
      <c r="N1" t="s">
        <v>11</v>
      </c>
      <c r="O1">
        <v>0.9</v>
      </c>
    </row>
    <row r="2" spans="1:15" x14ac:dyDescent="0.3">
      <c r="A2" t="s">
        <v>9</v>
      </c>
      <c r="B2" s="4">
        <f>AVERAGE(Data!A2:A7)</f>
        <v>15.433333333333335</v>
      </c>
      <c r="C2" s="4">
        <f>AVERAGE(Data!B2:B7)</f>
        <v>16.099999999999998</v>
      </c>
      <c r="D2" s="4">
        <f>AVERAGE(Data!C2:C7)</f>
        <v>17.066666666666666</v>
      </c>
      <c r="E2" s="4">
        <f>AVERAGE(Data!D2:D7)</f>
        <v>17.116666666666667</v>
      </c>
      <c r="F2" s="4">
        <f>AVERAGE(Data!E2:E7)</f>
        <v>17.066666666666666</v>
      </c>
      <c r="G2" s="4">
        <f>AVERAGE(Data!F2:F7)</f>
        <v>17.3</v>
      </c>
      <c r="H2" s="4">
        <f>AVERAGE(Data!G2:G7)</f>
        <v>14.4</v>
      </c>
      <c r="I2" s="4">
        <f>AVERAGE(Data!H2:H7)</f>
        <v>11.3</v>
      </c>
      <c r="J2" s="4">
        <f>AVERAGE(Data!I2:I7)</f>
        <v>13.9</v>
      </c>
      <c r="N2" t="s">
        <v>12</v>
      </c>
      <c r="O2">
        <v>0.1</v>
      </c>
    </row>
    <row r="3" spans="1:15" x14ac:dyDescent="0.3">
      <c r="A3" t="s">
        <v>10</v>
      </c>
      <c r="B3" s="4">
        <f>_xlfn.STDEV.S(Data!A2:A7)</f>
        <v>1.8359375443262231</v>
      </c>
      <c r="C3" s="4">
        <f>_xlfn.STDEV.S(Data!B2:B7)</f>
        <v>2.8509647489928693</v>
      </c>
      <c r="D3" s="4">
        <f>_xlfn.STDEV.S(Data!C2:C7)</f>
        <v>1.0538817137927139</v>
      </c>
      <c r="E3" s="4">
        <f>_xlfn.STDEV.S(Data!D2:D7)</f>
        <v>1.421853250749411</v>
      </c>
      <c r="F3" s="4">
        <f>_xlfn.STDEV.S(Data!E2:E7)</f>
        <v>0.72018516137634092</v>
      </c>
      <c r="G3" s="4"/>
      <c r="H3" s="4">
        <f>_xlfn.STDEV.S(Data!G2:G7)</f>
        <v>3.8183766184073544</v>
      </c>
      <c r="I3" s="4">
        <f>_xlfn.STDEV.S(Data!H2:H7)</f>
        <v>0.70710678118654757</v>
      </c>
      <c r="J3" s="4"/>
      <c r="N3" t="s">
        <v>13</v>
      </c>
      <c r="O3">
        <v>-1.64</v>
      </c>
    </row>
    <row r="4" spans="1:15" x14ac:dyDescent="0.3">
      <c r="A4" t="s">
        <v>15</v>
      </c>
      <c r="B4" s="5">
        <f>COUNT(Data!A2:A7)</f>
        <v>6</v>
      </c>
      <c r="C4" s="5">
        <f>COUNT(Data!B2:B7)</f>
        <v>6</v>
      </c>
      <c r="D4" s="5">
        <f>COUNT(Data!C2:C7)</f>
        <v>6</v>
      </c>
      <c r="E4" s="5">
        <f>COUNT(Data!D2:D7)</f>
        <v>6</v>
      </c>
      <c r="F4" s="5">
        <f>COUNT(Data!E2:E7)</f>
        <v>6</v>
      </c>
      <c r="G4" s="5">
        <f>COUNT(Data!F2:F7)</f>
        <v>1</v>
      </c>
      <c r="H4" s="5">
        <f>COUNT(Data!G2:G7)</f>
        <v>2</v>
      </c>
      <c r="I4" s="5">
        <f>COUNT(Data!H2:H7)</f>
        <v>2</v>
      </c>
      <c r="J4" s="5">
        <f>COUNT(Data!I2:I7)</f>
        <v>1</v>
      </c>
    </row>
    <row r="5" spans="1:15" x14ac:dyDescent="0.3">
      <c r="A5" t="s">
        <v>14</v>
      </c>
      <c r="B5" s="1"/>
      <c r="C5" s="3">
        <f>$O3  + ((C2-$B2) / SQRT(((C3^2 / C4) +($B3^2/$B4))))</f>
        <v>-1.1584286696691137</v>
      </c>
      <c r="D5" s="3">
        <f>$O3  + ((D2-$B2) / SQRT(((D3^2 / D4) +($B3^2/$B4))))</f>
        <v>0.24993481765789394</v>
      </c>
      <c r="E5" s="3">
        <f>$O3  + ((E2-$B2) / SQRT(((E3^2 / E4) +($B3^2/$B4))))</f>
        <v>0.1356500715885518</v>
      </c>
      <c r="F5" s="3">
        <f>$O3  + ((F2-$B2) / SQRT(((F3^2 / F4) +($B3^2/$B4))))</f>
        <v>0.38867682338856357</v>
      </c>
      <c r="G5" s="3"/>
      <c r="H5" s="3"/>
      <c r="I5" s="3"/>
      <c r="J5" s="3"/>
    </row>
    <row r="6" spans="1:15" x14ac:dyDescent="0.3">
      <c r="A6" t="s">
        <v>16</v>
      </c>
      <c r="C6" s="2" t="b">
        <f>ABS(C5) &gt;ABS($O3)</f>
        <v>0</v>
      </c>
      <c r="D6" s="2" t="b">
        <f t="shared" ref="D6:F6" si="0">ABS(D5) &gt;ABS($O3)</f>
        <v>0</v>
      </c>
      <c r="E6" s="2" t="b">
        <f t="shared" si="0"/>
        <v>0</v>
      </c>
      <c r="F6" s="2" t="b">
        <f t="shared" si="0"/>
        <v>0</v>
      </c>
      <c r="G6" s="2"/>
      <c r="H6" s="2"/>
      <c r="I6" s="2"/>
      <c r="J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Jemma Herbert</dc:creator>
  <cp:lastModifiedBy>Jemma Herbert</cp:lastModifiedBy>
  <dcterms:created xsi:type="dcterms:W3CDTF">2015-06-05T18:17:20Z</dcterms:created>
  <dcterms:modified xsi:type="dcterms:W3CDTF">2023-06-08T00:57:16Z</dcterms:modified>
</cp:coreProperties>
</file>