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M501TGA\Downloads\"/>
    </mc:Choice>
  </mc:AlternateContent>
  <xr:revisionPtr revIDLastSave="0" documentId="13_ncr:1_{CEBABE7D-FFA1-490C-96D3-F3A21D2DB83B}" xr6:coauthVersionLast="47" xr6:coauthVersionMax="47" xr10:uidLastSave="{00000000-0000-0000-0000-000000000000}"/>
  <bookViews>
    <workbookView xWindow="-120" yWindow="-120" windowWidth="29040" windowHeight="15720" activeTab="1" xr2:uid="{01E8CFAC-DD95-4EB1-B8AF-29EE357A4035}"/>
  </bookViews>
  <sheets>
    <sheet name="Sheet1" sheetId="1" r:id="rId1"/>
    <sheet name="Sheet1 (2)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2" l="1"/>
  <c r="C7" i="2"/>
  <c r="B8" i="2"/>
  <c r="D8" i="2" s="1"/>
  <c r="E8" i="2" s="1"/>
  <c r="B9" i="2"/>
  <c r="C9" i="2"/>
  <c r="D9" i="2"/>
  <c r="E9" i="2"/>
  <c r="B10" i="2"/>
  <c r="C10" i="2"/>
  <c r="D10" i="2"/>
  <c r="E10" i="2"/>
  <c r="B11" i="2"/>
  <c r="C11" i="2"/>
  <c r="D11" i="2"/>
  <c r="E11" i="2"/>
  <c r="B12" i="2"/>
  <c r="D12" i="2" s="1"/>
  <c r="E12" i="2" s="1"/>
  <c r="C12" i="2"/>
  <c r="B13" i="2"/>
  <c r="C13" i="2"/>
  <c r="D13" i="2"/>
  <c r="E13" i="2"/>
  <c r="B14" i="2"/>
  <c r="C14" i="2"/>
  <c r="D14" i="2"/>
  <c r="E14" i="2"/>
  <c r="B15" i="2"/>
  <c r="C15" i="2"/>
  <c r="D15" i="2"/>
  <c r="E15" i="2"/>
  <c r="B16" i="2"/>
  <c r="D16" i="2" s="1"/>
  <c r="E16" i="2" s="1"/>
  <c r="C16" i="2"/>
  <c r="B17" i="2"/>
  <c r="C17" i="2"/>
  <c r="D17" i="2"/>
  <c r="E17" i="2"/>
  <c r="B18" i="2"/>
  <c r="C18" i="2"/>
  <c r="D18" i="2"/>
  <c r="E18" i="2"/>
  <c r="B19" i="2"/>
  <c r="C19" i="2"/>
  <c r="D19" i="2"/>
  <c r="E19" i="2"/>
  <c r="B20" i="2"/>
  <c r="D20" i="2" s="1"/>
  <c r="E20" i="2" s="1"/>
  <c r="C20" i="2"/>
  <c r="B21" i="2"/>
  <c r="C21" i="2"/>
  <c r="D21" i="2"/>
  <c r="E21" i="2"/>
  <c r="B22" i="2"/>
  <c r="C22" i="2"/>
  <c r="D22" i="2"/>
  <c r="E22" i="2"/>
  <c r="B23" i="2"/>
  <c r="C23" i="2"/>
  <c r="D23" i="2"/>
  <c r="E23" i="2"/>
  <c r="B24" i="2"/>
  <c r="D24" i="2" s="1"/>
  <c r="E24" i="2" s="1"/>
  <c r="C24" i="2"/>
  <c r="B25" i="2"/>
  <c r="C25" i="2"/>
  <c r="D25" i="2"/>
  <c r="E25" i="2"/>
  <c r="B26" i="2"/>
  <c r="C26" i="2"/>
  <c r="D26" i="2"/>
  <c r="E26" i="2"/>
  <c r="B27" i="2"/>
  <c r="C27" i="2"/>
  <c r="D27" i="2"/>
  <c r="E27" i="2"/>
  <c r="E7" i="2"/>
  <c r="D7" i="2"/>
  <c r="B7" i="2"/>
  <c r="D3" i="2"/>
  <c r="D2" i="2"/>
  <c r="F4" i="2" s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D3" i="1"/>
  <c r="D2" i="1"/>
  <c r="F4" i="1" s="1"/>
  <c r="D7" i="1" s="1"/>
  <c r="B7" i="1"/>
  <c r="C7" i="1" s="1"/>
  <c r="D12" i="1" l="1"/>
  <c r="E12" i="1" s="1"/>
  <c r="D8" i="1"/>
  <c r="E8" i="1" s="1"/>
  <c r="D16" i="1"/>
  <c r="E16" i="1" s="1"/>
  <c r="D10" i="1"/>
  <c r="E10" i="1" s="1"/>
  <c r="D14" i="1"/>
  <c r="E14" i="1" s="1"/>
  <c r="D18" i="1"/>
  <c r="E18" i="1" s="1"/>
  <c r="D22" i="1"/>
  <c r="E22" i="1" s="1"/>
  <c r="D26" i="1"/>
  <c r="E26" i="1" s="1"/>
  <c r="D20" i="1"/>
  <c r="E20" i="1" s="1"/>
  <c r="D11" i="1"/>
  <c r="E11" i="1" s="1"/>
  <c r="D15" i="1"/>
  <c r="E15" i="1" s="1"/>
  <c r="D19" i="1"/>
  <c r="E19" i="1" s="1"/>
  <c r="D23" i="1"/>
  <c r="E23" i="1" s="1"/>
  <c r="D27" i="1"/>
  <c r="E27" i="1" s="1"/>
  <c r="D24" i="1"/>
  <c r="E24" i="1" s="1"/>
  <c r="D9" i="1"/>
  <c r="E9" i="1" s="1"/>
  <c r="D13" i="1"/>
  <c r="E13" i="1" s="1"/>
  <c r="D17" i="1"/>
  <c r="E17" i="1" s="1"/>
  <c r="D21" i="1"/>
  <c r="E21" i="1" s="1"/>
  <c r="D25" i="1"/>
  <c r="E25" i="1" s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E7" i="1"/>
</calcChain>
</file>

<file path=xl/sharedStrings.xml><?xml version="1.0" encoding="utf-8"?>
<sst xmlns="http://schemas.openxmlformats.org/spreadsheetml/2006/main" count="29" uniqueCount="29">
  <si>
    <t>wx</t>
    <phoneticPr fontId="1" type="noConversion"/>
  </si>
  <si>
    <t>x</t>
    <phoneticPr fontId="1" type="noConversion"/>
  </si>
  <si>
    <t>y</t>
    <phoneticPr fontId="1" type="noConversion"/>
  </si>
  <si>
    <t>wy</t>
    <phoneticPr fontId="1" type="noConversion"/>
  </si>
  <si>
    <t>pm</t>
    <phoneticPr fontId="1" type="noConversion"/>
  </si>
  <si>
    <t>ps</t>
    <phoneticPr fontId="1" type="noConversion"/>
  </si>
  <si>
    <t>pv</t>
    <phoneticPr fontId="1" type="noConversion"/>
  </si>
  <si>
    <t>var</t>
    <phoneticPr fontId="1" type="noConversion"/>
  </si>
  <si>
    <t>가중치 = 투자 비중</t>
    <phoneticPr fontId="1" type="noConversion"/>
  </si>
  <si>
    <t xml:space="preserve">cov </t>
    <phoneticPr fontId="1" type="noConversion"/>
  </si>
  <si>
    <t>휘어질 수록 좋다 = 똑같은 기대수익률에 대해서 Risk가 감소함</t>
    <phoneticPr fontId="1" type="noConversion"/>
  </si>
  <si>
    <t>포트폴리오를 만들 때 상관관계가 낮은 것끼리 만들어야 포트폴리오 효과가 크다</t>
    <phoneticPr fontId="1" type="noConversion"/>
  </si>
  <si>
    <t>기대수익률 = 수직축(Y축)</t>
    <phoneticPr fontId="1" type="noConversion"/>
  </si>
  <si>
    <t>표준편차 = 수평축(X축)</t>
    <phoneticPr fontId="1" type="noConversion"/>
  </si>
  <si>
    <t xml:space="preserve">mu </t>
    <phoneticPr fontId="1" type="noConversion"/>
  </si>
  <si>
    <t xml:space="preserve">std </t>
    <phoneticPr fontId="1" type="noConversion"/>
  </si>
  <si>
    <t xml:space="preserve">rho </t>
    <phoneticPr fontId="1" type="noConversion"/>
  </si>
  <si>
    <t>w1 (가중치)</t>
    <phoneticPr fontId="1" type="noConversion"/>
  </si>
  <si>
    <t>자산 1</t>
    <phoneticPr fontId="1" type="noConversion"/>
  </si>
  <si>
    <t>자산 2</t>
    <phoneticPr fontId="1" type="noConversion"/>
  </si>
  <si>
    <t>mu (기댓값, 평균)</t>
    <phoneticPr fontId="1" type="noConversion"/>
  </si>
  <si>
    <t>var (분산)</t>
    <phoneticPr fontId="1" type="noConversion"/>
  </si>
  <si>
    <t>std (표준편차)</t>
    <phoneticPr fontId="1" type="noConversion"/>
  </si>
  <si>
    <t>rho (상관계수)</t>
    <phoneticPr fontId="1" type="noConversion"/>
  </si>
  <si>
    <t>cov (공분산)</t>
    <phoneticPr fontId="1" type="noConversion"/>
  </si>
  <si>
    <t>w2 (가중치)</t>
    <phoneticPr fontId="1" type="noConversion"/>
  </si>
  <si>
    <t>pm (기댓값, 포트폴리오 기대수익률)</t>
    <phoneticPr fontId="1" type="noConversion"/>
  </si>
  <si>
    <t>pv (포트폴리오 분산)</t>
    <phoneticPr fontId="1" type="noConversion"/>
  </si>
  <si>
    <t>ps (포트폴리오 표준편차)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</si>
</sst>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00"/>
    <numFmt numFmtId="177" formatCode="0.00000_ "/>
    <numFmt numFmtId="180" formatCode="0.0000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2" fontId="0" fillId="0" borderId="0" xfId="0" applyNumberFormat="1">
      <alignment vertical="center"/>
    </xf>
    <xf numFmtId="180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00EEE3"/>
      <color rgb="FF006C6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pfo mu-sigma plane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pfo corr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Sheet1!$E$7:$E$27</c:f>
              <c:numCache>
                <c:formatCode>0.00000_ </c:formatCode>
                <c:ptCount val="21"/>
                <c:pt idx="0">
                  <c:v>0.08</c:v>
                </c:pt>
                <c:pt idx="1">
                  <c:v>7.6539205639985577E-2</c:v>
                </c:pt>
                <c:pt idx="2">
                  <c:v>7.3164198895361382E-2</c:v>
                </c:pt>
                <c:pt idx="3">
                  <c:v>6.9887409452633165E-2</c:v>
                </c:pt>
                <c:pt idx="4">
                  <c:v>6.6723309270449116E-2</c:v>
                </c:pt>
                <c:pt idx="5">
                  <c:v>6.3688696014284993E-2</c:v>
                </c:pt>
                <c:pt idx="6">
                  <c:v>6.0802960454241037E-2</c:v>
                </c:pt>
                <c:pt idx="7">
                  <c:v>5.8088294862218157E-2</c:v>
                </c:pt>
                <c:pt idx="8">
                  <c:v>5.5569775957799224E-2</c:v>
                </c:pt>
                <c:pt idx="9">
                  <c:v>5.3275228765346475E-2</c:v>
                </c:pt>
                <c:pt idx="10">
                  <c:v>5.1234753829797995E-2</c:v>
                </c:pt>
                <c:pt idx="11">
                  <c:v>4.9479793855674054E-2</c:v>
                </c:pt>
                <c:pt idx="12">
                  <c:v>4.8041648597857256E-2</c:v>
                </c:pt>
                <c:pt idx="13">
                  <c:v>4.6949440891239591E-2</c:v>
                </c:pt>
                <c:pt idx="14">
                  <c:v>4.6227697325304878E-2</c:v>
                </c:pt>
                <c:pt idx="15">
                  <c:v>4.589389937671455E-2</c:v>
                </c:pt>
                <c:pt idx="16">
                  <c:v>4.595650117230423E-2</c:v>
                </c:pt>
                <c:pt idx="17">
                  <c:v>4.6413898780429987E-2</c:v>
                </c:pt>
                <c:pt idx="18">
                  <c:v>4.7254629402842641E-2</c:v>
                </c:pt>
                <c:pt idx="19">
                  <c:v>4.8458745340753513E-2</c:v>
                </c:pt>
                <c:pt idx="20">
                  <c:v>0.05</c:v>
                </c:pt>
              </c:numCache>
            </c:numRef>
          </c:xVal>
          <c:yVal>
            <c:numRef>
              <c:f>Sheet1!$C$7:$C$27</c:f>
              <c:numCache>
                <c:formatCode>General</c:formatCode>
                <c:ptCount val="21"/>
                <c:pt idx="0">
                  <c:v>0.2</c:v>
                </c:pt>
                <c:pt idx="1">
                  <c:v>0.19500000000000001</c:v>
                </c:pt>
                <c:pt idx="2">
                  <c:v>0.19000000000000003</c:v>
                </c:pt>
                <c:pt idx="3">
                  <c:v>0.185</c:v>
                </c:pt>
                <c:pt idx="4">
                  <c:v>0.18000000000000005</c:v>
                </c:pt>
                <c:pt idx="5">
                  <c:v>0.17500000000000002</c:v>
                </c:pt>
                <c:pt idx="6">
                  <c:v>0.16999999999999998</c:v>
                </c:pt>
                <c:pt idx="7">
                  <c:v>0.16500000000000001</c:v>
                </c:pt>
                <c:pt idx="8">
                  <c:v>0.16</c:v>
                </c:pt>
                <c:pt idx="9">
                  <c:v>0.15500000000000003</c:v>
                </c:pt>
                <c:pt idx="10">
                  <c:v>0.15000000000000002</c:v>
                </c:pt>
                <c:pt idx="11">
                  <c:v>0.14500000000000002</c:v>
                </c:pt>
                <c:pt idx="12">
                  <c:v>0.14000000000000001</c:v>
                </c:pt>
                <c:pt idx="13">
                  <c:v>0.13500000000000001</c:v>
                </c:pt>
                <c:pt idx="14">
                  <c:v>0.13</c:v>
                </c:pt>
                <c:pt idx="15">
                  <c:v>0.125</c:v>
                </c:pt>
                <c:pt idx="16">
                  <c:v>0.12000000000000001</c:v>
                </c:pt>
                <c:pt idx="17">
                  <c:v>0.11500000000000002</c:v>
                </c:pt>
                <c:pt idx="18">
                  <c:v>0.11000000000000001</c:v>
                </c:pt>
                <c:pt idx="19">
                  <c:v>0.10500000000000001</c:v>
                </c:pt>
                <c:pt idx="20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418-4B7B-A5A0-B27783EC64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090400"/>
        <c:axId val="1303278144"/>
      </c:scatterChart>
      <c:valAx>
        <c:axId val="515090400"/>
        <c:scaling>
          <c:orientation val="minMax"/>
          <c:max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03278144"/>
        <c:crosses val="autoZero"/>
        <c:crossBetween val="midCat"/>
        <c:majorUnit val="1.0000000000000002E-2"/>
      </c:valAx>
      <c:valAx>
        <c:axId val="130327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5090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5.8986930248361012E-2"/>
          <c:y val="8.6604387609376041E-2"/>
          <c:w val="0.88962305422935783"/>
          <c:h val="0.83206083931744401"/>
        </c:manualLayout>
      </c:layout>
      <c:scatterChart>
        <c:scatterStyle val="lineMarker"/>
        <c:varyColors val="0"/>
        <c:ser>
          <c:idx val="0"/>
          <c:order val="0"/>
          <c:tx>
            <c:v>pfo mu-sigma plane</c:v>
          </c:tx>
          <c:spPr>
            <a:ln w="19050" cap="rnd" cmpd="dbl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3175" cap="rnd">
                <a:solidFill>
                  <a:schemeClr val="tx1"/>
                </a:solidFill>
                <a:prstDash val="sysDot"/>
                <a:bevel/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chemeClr val="tx1"/>
                </a:solidFill>
                <a:ln w="3175" cap="rnd">
                  <a:solidFill>
                    <a:schemeClr val="tx1"/>
                  </a:solidFill>
                  <a:prstDash val="sysDot"/>
                  <a:miter lim="800000"/>
                  <a:headEnd type="diamond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EEB8-4C23-9D25-98CC054CF2A3}"/>
              </c:ext>
            </c:extLst>
          </c:dPt>
          <c:xVal>
            <c:numRef>
              <c:f>'Sheet1 (2)'!$E$7:$E$27</c:f>
              <c:numCache>
                <c:formatCode>0.00</c:formatCode>
                <c:ptCount val="21"/>
                <c:pt idx="0">
                  <c:v>0.08</c:v>
                </c:pt>
                <c:pt idx="1">
                  <c:v>7.6539205639985577E-2</c:v>
                </c:pt>
                <c:pt idx="2">
                  <c:v>7.3164198895361382E-2</c:v>
                </c:pt>
                <c:pt idx="3">
                  <c:v>6.9887409452633165E-2</c:v>
                </c:pt>
                <c:pt idx="4">
                  <c:v>6.6723309270449116E-2</c:v>
                </c:pt>
                <c:pt idx="5">
                  <c:v>6.3688696014284993E-2</c:v>
                </c:pt>
                <c:pt idx="6">
                  <c:v>6.0802960454241037E-2</c:v>
                </c:pt>
                <c:pt idx="7">
                  <c:v>5.8088294862218157E-2</c:v>
                </c:pt>
                <c:pt idx="8">
                  <c:v>5.5569775957799224E-2</c:v>
                </c:pt>
                <c:pt idx="9">
                  <c:v>5.3275228765346475E-2</c:v>
                </c:pt>
                <c:pt idx="10">
                  <c:v>5.1234753829797995E-2</c:v>
                </c:pt>
                <c:pt idx="11">
                  <c:v>4.9479793855674054E-2</c:v>
                </c:pt>
                <c:pt idx="12">
                  <c:v>4.8041648597857256E-2</c:v>
                </c:pt>
                <c:pt idx="13">
                  <c:v>4.6949440891239591E-2</c:v>
                </c:pt>
                <c:pt idx="14">
                  <c:v>4.6227697325304878E-2</c:v>
                </c:pt>
                <c:pt idx="15">
                  <c:v>4.589389937671455E-2</c:v>
                </c:pt>
                <c:pt idx="16">
                  <c:v>4.595650117230423E-2</c:v>
                </c:pt>
                <c:pt idx="17">
                  <c:v>4.6413898780429987E-2</c:v>
                </c:pt>
                <c:pt idx="18">
                  <c:v>4.7254629402842641E-2</c:v>
                </c:pt>
                <c:pt idx="19">
                  <c:v>4.8458745340753513E-2</c:v>
                </c:pt>
                <c:pt idx="20">
                  <c:v>0.05</c:v>
                </c:pt>
              </c:numCache>
            </c:numRef>
          </c:xVal>
          <c:yVal>
            <c:numRef>
              <c:f>'Sheet1 (2)'!$C$7:$C$27</c:f>
              <c:numCache>
                <c:formatCode>0.00</c:formatCode>
                <c:ptCount val="21"/>
                <c:pt idx="0">
                  <c:v>0.2</c:v>
                </c:pt>
                <c:pt idx="1">
                  <c:v>0.19500000000000001</c:v>
                </c:pt>
                <c:pt idx="2">
                  <c:v>0.19000000000000003</c:v>
                </c:pt>
                <c:pt idx="3">
                  <c:v>0.185</c:v>
                </c:pt>
                <c:pt idx="4">
                  <c:v>0.18000000000000005</c:v>
                </c:pt>
                <c:pt idx="5">
                  <c:v>0.17500000000000002</c:v>
                </c:pt>
                <c:pt idx="6">
                  <c:v>0.16999999999999998</c:v>
                </c:pt>
                <c:pt idx="7">
                  <c:v>0.16500000000000001</c:v>
                </c:pt>
                <c:pt idx="8">
                  <c:v>0.16</c:v>
                </c:pt>
                <c:pt idx="9">
                  <c:v>0.15500000000000003</c:v>
                </c:pt>
                <c:pt idx="10">
                  <c:v>0.15000000000000002</c:v>
                </c:pt>
                <c:pt idx="11">
                  <c:v>0.14500000000000002</c:v>
                </c:pt>
                <c:pt idx="12">
                  <c:v>0.14000000000000001</c:v>
                </c:pt>
                <c:pt idx="13">
                  <c:v>0.13500000000000001</c:v>
                </c:pt>
                <c:pt idx="14">
                  <c:v>0.13</c:v>
                </c:pt>
                <c:pt idx="15">
                  <c:v>0.125</c:v>
                </c:pt>
                <c:pt idx="16">
                  <c:v>0.12000000000000001</c:v>
                </c:pt>
                <c:pt idx="17">
                  <c:v>0.11500000000000002</c:v>
                </c:pt>
                <c:pt idx="18">
                  <c:v>0.11000000000000001</c:v>
                </c:pt>
                <c:pt idx="19">
                  <c:v>0.10500000000000001</c:v>
                </c:pt>
                <c:pt idx="20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EB8-4C23-9D25-98CC054CF2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6094751"/>
        <c:axId val="1386087679"/>
      </c:scatterChart>
      <c:valAx>
        <c:axId val="1386094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6087679"/>
        <c:crosses val="autoZero"/>
        <c:crossBetween val="midCat"/>
      </c:valAx>
      <c:valAx>
        <c:axId val="1386087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6094751"/>
        <c:crosses val="autoZero"/>
        <c:crossBetween val="midCat"/>
      </c:valAx>
      <c:spPr>
        <a:solidFill>
          <a:schemeClr val="bg1"/>
        </a:solidFill>
        <a:ln>
          <a:solidFill>
            <a:schemeClr val="bg2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58616</xdr:colOff>
      <xdr:row>4</xdr:row>
      <xdr:rowOff>53486</xdr:rowOff>
    </xdr:from>
    <xdr:to>
      <xdr:col>15</xdr:col>
      <xdr:colOff>185370</xdr:colOff>
      <xdr:row>29</xdr:row>
      <xdr:rowOff>161193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53C7693E-CB16-471E-8CD2-9897C76297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154112</xdr:colOff>
      <xdr:row>5</xdr:row>
      <xdr:rowOff>53511</xdr:rowOff>
    </xdr:from>
    <xdr:to>
      <xdr:col>15</xdr:col>
      <xdr:colOff>610028</xdr:colOff>
      <xdr:row>26</xdr:row>
      <xdr:rowOff>139129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3F2F84A0-45EF-47F0-BD06-9618EF8D00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B9091-1205-42D6-951E-4A31C402A344}">
  <dimension ref="A1:F27"/>
  <sheetViews>
    <sheetView zoomScale="89" zoomScaleNormal="89" workbookViewId="0">
      <selection activeCell="R7" sqref="R7"/>
    </sheetView>
  </sheetViews>
  <sheetFormatPr defaultRowHeight="16.5" x14ac:dyDescent="0.3"/>
  <cols>
    <col min="5" max="5" width="8.5" bestFit="1" customWidth="1"/>
  </cols>
  <sheetData>
    <row r="1" spans="1:6" x14ac:dyDescent="0.3">
      <c r="B1" t="s">
        <v>14</v>
      </c>
      <c r="C1" t="s">
        <v>7</v>
      </c>
      <c r="D1" t="s">
        <v>15</v>
      </c>
      <c r="E1" t="s">
        <v>16</v>
      </c>
      <c r="F1" t="s">
        <v>9</v>
      </c>
    </row>
    <row r="2" spans="1:6" x14ac:dyDescent="0.3">
      <c r="A2" t="s">
        <v>1</v>
      </c>
      <c r="B2">
        <v>0.1</v>
      </c>
      <c r="C2">
        <v>2.5000000000000001E-3</v>
      </c>
      <c r="D2">
        <f>C2^0.5</f>
        <v>0.05</v>
      </c>
    </row>
    <row r="3" spans="1:6" x14ac:dyDescent="0.3">
      <c r="A3" t="s">
        <v>2</v>
      </c>
      <c r="B3">
        <v>0.2</v>
      </c>
      <c r="C3">
        <v>6.4000000000000003E-3</v>
      </c>
      <c r="D3">
        <f>C3^0.5</f>
        <v>0.08</v>
      </c>
    </row>
    <row r="4" spans="1:6" x14ac:dyDescent="0.3">
      <c r="E4">
        <v>0.2</v>
      </c>
      <c r="F4">
        <f>E4*D2*D3</f>
        <v>8.0000000000000015E-4</v>
      </c>
    </row>
    <row r="6" spans="1:6" x14ac:dyDescent="0.3">
      <c r="A6" t="s">
        <v>0</v>
      </c>
      <c r="B6" t="s">
        <v>3</v>
      </c>
      <c r="C6" t="s">
        <v>4</v>
      </c>
      <c r="D6" t="s">
        <v>6</v>
      </c>
      <c r="E6" t="s">
        <v>5</v>
      </c>
    </row>
    <row r="7" spans="1:6" x14ac:dyDescent="0.3">
      <c r="A7">
        <v>0</v>
      </c>
      <c r="B7">
        <f>1-A7</f>
        <v>1</v>
      </c>
      <c r="C7">
        <f>A7*$B$2+B7*$B$3</f>
        <v>0.2</v>
      </c>
      <c r="D7" s="1">
        <f>A7^2*$C$2+B7^2*$C$3+2*A7*B7*$F$4</f>
        <v>6.4000000000000003E-3</v>
      </c>
      <c r="E7" s="2">
        <f>D7^0.5</f>
        <v>0.08</v>
      </c>
    </row>
    <row r="8" spans="1:6" x14ac:dyDescent="0.3">
      <c r="A8">
        <v>0.05</v>
      </c>
      <c r="B8">
        <f t="shared" ref="B8:B27" si="0">1-A8</f>
        <v>0.95</v>
      </c>
      <c r="C8">
        <f t="shared" ref="C8:C27" si="1">A8*$B$2+B8*$B$3</f>
        <v>0.19500000000000001</v>
      </c>
      <c r="D8" s="1">
        <f t="shared" ref="D8:D27" si="2">A8^2*$C$2+B8^2*$C$3+2*A8*B8*$F$4</f>
        <v>5.8582499999999997E-3</v>
      </c>
      <c r="E8" s="2">
        <f t="shared" ref="E8:E27" si="3">D8^0.5</f>
        <v>7.6539205639985577E-2</v>
      </c>
    </row>
    <row r="9" spans="1:6" x14ac:dyDescent="0.3">
      <c r="A9">
        <v>0.1</v>
      </c>
      <c r="B9">
        <f t="shared" si="0"/>
        <v>0.9</v>
      </c>
      <c r="C9">
        <f t="shared" si="1"/>
        <v>0.19000000000000003</v>
      </c>
      <c r="D9" s="1">
        <f t="shared" si="2"/>
        <v>5.3530000000000001E-3</v>
      </c>
      <c r="E9" s="2">
        <f t="shared" si="3"/>
        <v>7.3164198895361382E-2</v>
      </c>
    </row>
    <row r="10" spans="1:6" x14ac:dyDescent="0.3">
      <c r="A10">
        <v>0.15</v>
      </c>
      <c r="B10">
        <f t="shared" si="0"/>
        <v>0.85</v>
      </c>
      <c r="C10">
        <f t="shared" si="1"/>
        <v>0.185</v>
      </c>
      <c r="D10" s="1">
        <f t="shared" si="2"/>
        <v>4.8842499999999997E-3</v>
      </c>
      <c r="E10" s="2">
        <f t="shared" si="3"/>
        <v>6.9887409452633165E-2</v>
      </c>
    </row>
    <row r="11" spans="1:6" x14ac:dyDescent="0.3">
      <c r="A11">
        <v>0.2</v>
      </c>
      <c r="B11">
        <f t="shared" si="0"/>
        <v>0.8</v>
      </c>
      <c r="C11">
        <f t="shared" si="1"/>
        <v>0.18000000000000005</v>
      </c>
      <c r="D11" s="1">
        <f t="shared" si="2"/>
        <v>4.4520000000000011E-3</v>
      </c>
      <c r="E11" s="2">
        <f t="shared" si="3"/>
        <v>6.6723309270449116E-2</v>
      </c>
    </row>
    <row r="12" spans="1:6" x14ac:dyDescent="0.3">
      <c r="A12">
        <v>0.25</v>
      </c>
      <c r="B12">
        <f t="shared" si="0"/>
        <v>0.75</v>
      </c>
      <c r="C12">
        <f t="shared" si="1"/>
        <v>0.17500000000000002</v>
      </c>
      <c r="D12" s="1">
        <f t="shared" si="2"/>
        <v>4.0562500000000008E-3</v>
      </c>
      <c r="E12" s="2">
        <f t="shared" si="3"/>
        <v>6.3688696014284993E-2</v>
      </c>
    </row>
    <row r="13" spans="1:6" x14ac:dyDescent="0.3">
      <c r="A13">
        <v>0.3</v>
      </c>
      <c r="B13">
        <f t="shared" si="0"/>
        <v>0.7</v>
      </c>
      <c r="C13">
        <f t="shared" si="1"/>
        <v>0.16999999999999998</v>
      </c>
      <c r="D13" s="1">
        <f t="shared" si="2"/>
        <v>3.6969999999999998E-3</v>
      </c>
      <c r="E13" s="2">
        <f t="shared" si="3"/>
        <v>6.0802960454241037E-2</v>
      </c>
    </row>
    <row r="14" spans="1:6" x14ac:dyDescent="0.3">
      <c r="A14">
        <v>0.35</v>
      </c>
      <c r="B14">
        <f t="shared" si="0"/>
        <v>0.65</v>
      </c>
      <c r="C14">
        <f t="shared" si="1"/>
        <v>0.16500000000000001</v>
      </c>
      <c r="D14" s="1">
        <f t="shared" si="2"/>
        <v>3.3742500000000005E-3</v>
      </c>
      <c r="E14" s="2">
        <f t="shared" si="3"/>
        <v>5.8088294862218157E-2</v>
      </c>
    </row>
    <row r="15" spans="1:6" x14ac:dyDescent="0.3">
      <c r="A15">
        <v>0.4</v>
      </c>
      <c r="B15">
        <f t="shared" si="0"/>
        <v>0.6</v>
      </c>
      <c r="C15">
        <f t="shared" si="1"/>
        <v>0.16</v>
      </c>
      <c r="D15" s="1">
        <f t="shared" si="2"/>
        <v>3.0880000000000005E-3</v>
      </c>
      <c r="E15" s="2">
        <f t="shared" si="3"/>
        <v>5.5569775957799224E-2</v>
      </c>
    </row>
    <row r="16" spans="1:6" x14ac:dyDescent="0.3">
      <c r="A16">
        <v>0.45</v>
      </c>
      <c r="B16">
        <f t="shared" si="0"/>
        <v>0.55000000000000004</v>
      </c>
      <c r="C16">
        <f t="shared" si="1"/>
        <v>0.15500000000000003</v>
      </c>
      <c r="D16" s="1">
        <f t="shared" si="2"/>
        <v>2.8382500000000005E-3</v>
      </c>
      <c r="E16" s="2">
        <f t="shared" si="3"/>
        <v>5.3275228765346475E-2</v>
      </c>
    </row>
    <row r="17" spans="1:5" x14ac:dyDescent="0.3">
      <c r="A17">
        <v>0.5</v>
      </c>
      <c r="B17">
        <f t="shared" si="0"/>
        <v>0.5</v>
      </c>
      <c r="C17">
        <f t="shared" si="1"/>
        <v>0.15000000000000002</v>
      </c>
      <c r="D17" s="1">
        <f t="shared" si="2"/>
        <v>2.6250000000000002E-3</v>
      </c>
      <c r="E17" s="2">
        <f t="shared" si="3"/>
        <v>5.1234753829797995E-2</v>
      </c>
    </row>
    <row r="18" spans="1:5" x14ac:dyDescent="0.3">
      <c r="A18">
        <v>0.55000000000000004</v>
      </c>
      <c r="B18">
        <f t="shared" si="0"/>
        <v>0.44999999999999996</v>
      </c>
      <c r="C18">
        <f t="shared" si="1"/>
        <v>0.14500000000000002</v>
      </c>
      <c r="D18" s="1">
        <f t="shared" si="2"/>
        <v>2.4482499999999999E-3</v>
      </c>
      <c r="E18" s="2">
        <f t="shared" si="3"/>
        <v>4.9479793855674054E-2</v>
      </c>
    </row>
    <row r="19" spans="1:5" x14ac:dyDescent="0.3">
      <c r="A19">
        <v>0.6</v>
      </c>
      <c r="B19">
        <f t="shared" si="0"/>
        <v>0.4</v>
      </c>
      <c r="C19">
        <f t="shared" si="1"/>
        <v>0.14000000000000001</v>
      </c>
      <c r="D19" s="1">
        <f t="shared" si="2"/>
        <v>2.3080000000000002E-3</v>
      </c>
      <c r="E19" s="2">
        <f t="shared" si="3"/>
        <v>4.8041648597857256E-2</v>
      </c>
    </row>
    <row r="20" spans="1:5" x14ac:dyDescent="0.3">
      <c r="A20">
        <v>0.65</v>
      </c>
      <c r="B20">
        <f t="shared" si="0"/>
        <v>0.35</v>
      </c>
      <c r="C20">
        <f t="shared" si="1"/>
        <v>0.13500000000000001</v>
      </c>
      <c r="D20" s="1">
        <f t="shared" si="2"/>
        <v>2.20425E-3</v>
      </c>
      <c r="E20" s="2">
        <f t="shared" si="3"/>
        <v>4.6949440891239591E-2</v>
      </c>
    </row>
    <row r="21" spans="1:5" x14ac:dyDescent="0.3">
      <c r="A21">
        <v>0.7</v>
      </c>
      <c r="B21">
        <f t="shared" si="0"/>
        <v>0.30000000000000004</v>
      </c>
      <c r="C21">
        <f t="shared" si="1"/>
        <v>0.13</v>
      </c>
      <c r="D21" s="1">
        <f t="shared" si="2"/>
        <v>2.137E-3</v>
      </c>
      <c r="E21" s="2">
        <f t="shared" si="3"/>
        <v>4.6227697325304878E-2</v>
      </c>
    </row>
    <row r="22" spans="1:5" x14ac:dyDescent="0.3">
      <c r="A22">
        <v>0.75</v>
      </c>
      <c r="B22">
        <f t="shared" si="0"/>
        <v>0.25</v>
      </c>
      <c r="C22">
        <f t="shared" si="1"/>
        <v>0.125</v>
      </c>
      <c r="D22" s="1">
        <f t="shared" si="2"/>
        <v>2.10625E-3</v>
      </c>
      <c r="E22" s="2">
        <f t="shared" si="3"/>
        <v>4.589389937671455E-2</v>
      </c>
    </row>
    <row r="23" spans="1:5" x14ac:dyDescent="0.3">
      <c r="A23">
        <v>0.8</v>
      </c>
      <c r="B23">
        <f t="shared" si="0"/>
        <v>0.19999999999999996</v>
      </c>
      <c r="C23">
        <f t="shared" si="1"/>
        <v>0.12000000000000001</v>
      </c>
      <c r="D23" s="1">
        <f t="shared" si="2"/>
        <v>2.1120000000000002E-3</v>
      </c>
      <c r="E23" s="2">
        <f t="shared" si="3"/>
        <v>4.595650117230423E-2</v>
      </c>
    </row>
    <row r="24" spans="1:5" x14ac:dyDescent="0.3">
      <c r="A24">
        <v>0.85</v>
      </c>
      <c r="B24">
        <f t="shared" si="0"/>
        <v>0.15000000000000002</v>
      </c>
      <c r="C24">
        <f t="shared" si="1"/>
        <v>0.11500000000000002</v>
      </c>
      <c r="D24" s="1">
        <f t="shared" si="2"/>
        <v>2.1542499999999999E-3</v>
      </c>
      <c r="E24" s="2">
        <f t="shared" si="3"/>
        <v>4.6413898780429987E-2</v>
      </c>
    </row>
    <row r="25" spans="1:5" x14ac:dyDescent="0.3">
      <c r="A25">
        <v>0.9</v>
      </c>
      <c r="B25">
        <f t="shared" si="0"/>
        <v>9.9999999999999978E-2</v>
      </c>
      <c r="C25">
        <f t="shared" si="1"/>
        <v>0.11000000000000001</v>
      </c>
      <c r="D25" s="1">
        <f t="shared" si="2"/>
        <v>2.2330000000000002E-3</v>
      </c>
      <c r="E25" s="2">
        <f t="shared" si="3"/>
        <v>4.7254629402842641E-2</v>
      </c>
    </row>
    <row r="26" spans="1:5" x14ac:dyDescent="0.3">
      <c r="A26">
        <v>0.95</v>
      </c>
      <c r="B26">
        <f t="shared" si="0"/>
        <v>5.0000000000000044E-2</v>
      </c>
      <c r="C26">
        <f t="shared" si="1"/>
        <v>0.10500000000000001</v>
      </c>
      <c r="D26" s="1">
        <f t="shared" si="2"/>
        <v>2.3482500000000001E-3</v>
      </c>
      <c r="E26" s="2">
        <f t="shared" si="3"/>
        <v>4.8458745340753513E-2</v>
      </c>
    </row>
    <row r="27" spans="1:5" x14ac:dyDescent="0.3">
      <c r="A27">
        <v>1</v>
      </c>
      <c r="B27">
        <f t="shared" si="0"/>
        <v>0</v>
      </c>
      <c r="C27">
        <f t="shared" si="1"/>
        <v>0.1</v>
      </c>
      <c r="D27" s="1">
        <f t="shared" si="2"/>
        <v>2.5000000000000001E-3</v>
      </c>
      <c r="E27" s="2">
        <f t="shared" si="3"/>
        <v>0.05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20167-3B17-4526-9170-B464AC04F38F}">
  <dimension ref="A1:Q27"/>
  <sheetViews>
    <sheetView tabSelected="1" zoomScale="89" zoomScaleNormal="89" workbookViewId="0">
      <selection activeCell="R18" sqref="R18"/>
    </sheetView>
  </sheetViews>
  <sheetFormatPr defaultRowHeight="16.5" x14ac:dyDescent="0.3"/>
  <cols>
    <col min="1" max="1" width="13.375" customWidth="1"/>
    <col min="2" max="2" width="16.625" customWidth="1"/>
    <col min="3" max="3" width="15.875" customWidth="1"/>
    <col min="4" max="4" width="19.125" customWidth="1"/>
    <col min="5" max="5" width="22.125" customWidth="1"/>
    <col min="6" max="6" width="11.5" customWidth="1"/>
  </cols>
  <sheetData>
    <row r="1" spans="1:17" x14ac:dyDescent="0.3">
      <c r="B1" t="s">
        <v>20</v>
      </c>
      <c r="C1" t="s">
        <v>21</v>
      </c>
      <c r="D1" t="s">
        <v>22</v>
      </c>
      <c r="E1" t="s">
        <v>23</v>
      </c>
      <c r="F1" t="s">
        <v>24</v>
      </c>
    </row>
    <row r="2" spans="1:17" x14ac:dyDescent="0.3">
      <c r="A2" t="s">
        <v>18</v>
      </c>
      <c r="B2" s="3">
        <v>0.1</v>
      </c>
      <c r="C2" s="3">
        <v>2.5000000000000001E-3</v>
      </c>
      <c r="D2" s="3">
        <f>C2^0.5</f>
        <v>0.05</v>
      </c>
      <c r="E2" s="3"/>
      <c r="F2" s="3"/>
    </row>
    <row r="3" spans="1:17" x14ac:dyDescent="0.3">
      <c r="A3" t="s">
        <v>19</v>
      </c>
      <c r="B3" s="3">
        <v>0.2</v>
      </c>
      <c r="C3" s="3">
        <v>6.4000000000000003E-3</v>
      </c>
      <c r="D3" s="3">
        <f>C3^0.5</f>
        <v>0.08</v>
      </c>
      <c r="E3" s="3"/>
      <c r="F3" s="3"/>
    </row>
    <row r="4" spans="1:17" x14ac:dyDescent="0.3">
      <c r="B4" s="3"/>
      <c r="C4" s="3"/>
      <c r="D4" s="3"/>
      <c r="E4" s="3">
        <v>0.2</v>
      </c>
      <c r="F4" s="4">
        <f>E4*D2*D3</f>
        <v>8.0000000000000015E-4</v>
      </c>
    </row>
    <row r="6" spans="1:17" x14ac:dyDescent="0.3">
      <c r="A6" t="s">
        <v>17</v>
      </c>
      <c r="B6" t="s">
        <v>25</v>
      </c>
      <c r="C6" t="s">
        <v>26</v>
      </c>
      <c r="D6" t="s">
        <v>27</v>
      </c>
      <c r="E6" t="s">
        <v>28</v>
      </c>
      <c r="Q6" t="s">
        <v>8</v>
      </c>
    </row>
    <row r="7" spans="1:17" x14ac:dyDescent="0.3">
      <c r="A7" s="3">
        <v>0</v>
      </c>
      <c r="B7" s="3">
        <f>1-A7</f>
        <v>1</v>
      </c>
      <c r="C7" s="3">
        <f>A7*$B$2+B7*$B$3</f>
        <v>0.2</v>
      </c>
      <c r="D7" s="3">
        <f>A7^2*$C$2+B7^2*$C$3+2*A7*B7*$F$4</f>
        <v>6.4000000000000003E-3</v>
      </c>
      <c r="E7" s="3">
        <f>D7^0.5</f>
        <v>0.08</v>
      </c>
      <c r="Q7" t="s">
        <v>10</v>
      </c>
    </row>
    <row r="8" spans="1:17" x14ac:dyDescent="0.3">
      <c r="A8" s="3">
        <v>0.05</v>
      </c>
      <c r="B8" s="3">
        <f t="shared" ref="B8:B27" si="0">1-A8</f>
        <v>0.95</v>
      </c>
      <c r="C8" s="3">
        <f>A8*$B$2+B8*$B$3</f>
        <v>0.19500000000000001</v>
      </c>
      <c r="D8" s="3">
        <f t="shared" ref="D8:D27" si="1">A8^2*$C$2+B8^2*$C$3+2*A8*B8*$F$4</f>
        <v>5.8582499999999997E-3</v>
      </c>
      <c r="E8" s="3">
        <f t="shared" ref="E8:E27" si="2">D8^0.5</f>
        <v>7.6539205639985577E-2</v>
      </c>
      <c r="Q8" t="s">
        <v>11</v>
      </c>
    </row>
    <row r="9" spans="1:17" x14ac:dyDescent="0.3">
      <c r="A9" s="3">
        <v>0.1</v>
      </c>
      <c r="B9" s="3">
        <f t="shared" si="0"/>
        <v>0.9</v>
      </c>
      <c r="C9" s="3">
        <f t="shared" ref="C8:C27" si="3">A9*$B$2+B9*$B$3</f>
        <v>0.19000000000000003</v>
      </c>
      <c r="D9" s="3">
        <f t="shared" si="1"/>
        <v>5.3530000000000001E-3</v>
      </c>
      <c r="E9" s="3">
        <f t="shared" si="2"/>
        <v>7.3164198895361382E-2</v>
      </c>
    </row>
    <row r="10" spans="1:17" x14ac:dyDescent="0.3">
      <c r="A10" s="3">
        <v>0.15</v>
      </c>
      <c r="B10" s="3">
        <f t="shared" si="0"/>
        <v>0.85</v>
      </c>
      <c r="C10" s="3">
        <f t="shared" si="3"/>
        <v>0.185</v>
      </c>
      <c r="D10" s="3">
        <f t="shared" si="1"/>
        <v>4.8842499999999997E-3</v>
      </c>
      <c r="E10" s="3">
        <f t="shared" si="2"/>
        <v>6.9887409452633165E-2</v>
      </c>
    </row>
    <row r="11" spans="1:17" x14ac:dyDescent="0.3">
      <c r="A11" s="3">
        <v>0.2</v>
      </c>
      <c r="B11" s="3">
        <f t="shared" si="0"/>
        <v>0.8</v>
      </c>
      <c r="C11" s="3">
        <f t="shared" si="3"/>
        <v>0.18000000000000005</v>
      </c>
      <c r="D11" s="3">
        <f t="shared" si="1"/>
        <v>4.4520000000000011E-3</v>
      </c>
      <c r="E11" s="3">
        <f t="shared" si="2"/>
        <v>6.6723309270449116E-2</v>
      </c>
    </row>
    <row r="12" spans="1:17" x14ac:dyDescent="0.3">
      <c r="A12" s="3">
        <v>0.25</v>
      </c>
      <c r="B12" s="3">
        <f t="shared" si="0"/>
        <v>0.75</v>
      </c>
      <c r="C12" s="3">
        <f t="shared" si="3"/>
        <v>0.17500000000000002</v>
      </c>
      <c r="D12" s="3">
        <f t="shared" si="1"/>
        <v>4.0562500000000008E-3</v>
      </c>
      <c r="E12" s="3">
        <f t="shared" si="2"/>
        <v>6.3688696014284993E-2</v>
      </c>
    </row>
    <row r="13" spans="1:17" x14ac:dyDescent="0.3">
      <c r="A13" s="3">
        <v>0.3</v>
      </c>
      <c r="B13" s="3">
        <f t="shared" si="0"/>
        <v>0.7</v>
      </c>
      <c r="C13" s="3">
        <f t="shared" si="3"/>
        <v>0.16999999999999998</v>
      </c>
      <c r="D13" s="3">
        <f t="shared" si="1"/>
        <v>3.6969999999999998E-3</v>
      </c>
      <c r="E13" s="3">
        <f t="shared" si="2"/>
        <v>6.0802960454241037E-2</v>
      </c>
      <c r="Q13" t="s">
        <v>12</v>
      </c>
    </row>
    <row r="14" spans="1:17" x14ac:dyDescent="0.3">
      <c r="A14" s="3">
        <v>0.35</v>
      </c>
      <c r="B14" s="3">
        <f t="shared" si="0"/>
        <v>0.65</v>
      </c>
      <c r="C14" s="3">
        <f t="shared" si="3"/>
        <v>0.16500000000000001</v>
      </c>
      <c r="D14" s="3">
        <f t="shared" si="1"/>
        <v>3.3742500000000005E-3</v>
      </c>
      <c r="E14" s="3">
        <f t="shared" si="2"/>
        <v>5.8088294862218157E-2</v>
      </c>
      <c r="Q14" t="s">
        <v>13</v>
      </c>
    </row>
    <row r="15" spans="1:17" x14ac:dyDescent="0.3">
      <c r="A15" s="3">
        <v>0.4</v>
      </c>
      <c r="B15" s="3">
        <f t="shared" si="0"/>
        <v>0.6</v>
      </c>
      <c r="C15" s="3">
        <f t="shared" si="3"/>
        <v>0.16</v>
      </c>
      <c r="D15" s="3">
        <f t="shared" si="1"/>
        <v>3.0880000000000005E-3</v>
      </c>
      <c r="E15" s="3">
        <f t="shared" si="2"/>
        <v>5.5569775957799224E-2</v>
      </c>
    </row>
    <row r="16" spans="1:17" x14ac:dyDescent="0.3">
      <c r="A16" s="3">
        <v>0.45</v>
      </c>
      <c r="B16" s="3">
        <f t="shared" si="0"/>
        <v>0.55000000000000004</v>
      </c>
      <c r="C16" s="3">
        <f t="shared" si="3"/>
        <v>0.15500000000000003</v>
      </c>
      <c r="D16" s="3">
        <f t="shared" si="1"/>
        <v>2.8382500000000005E-3</v>
      </c>
      <c r="E16" s="3">
        <f t="shared" si="2"/>
        <v>5.3275228765346475E-2</v>
      </c>
    </row>
    <row r="17" spans="1:5" x14ac:dyDescent="0.3">
      <c r="A17" s="3">
        <v>0.5</v>
      </c>
      <c r="B17" s="3">
        <f t="shared" si="0"/>
        <v>0.5</v>
      </c>
      <c r="C17" s="3">
        <f t="shared" si="3"/>
        <v>0.15000000000000002</v>
      </c>
      <c r="D17" s="3">
        <f t="shared" si="1"/>
        <v>2.6250000000000002E-3</v>
      </c>
      <c r="E17" s="3">
        <f t="shared" si="2"/>
        <v>5.1234753829797995E-2</v>
      </c>
    </row>
    <row r="18" spans="1:5" x14ac:dyDescent="0.3">
      <c r="A18" s="3">
        <v>0.55000000000000004</v>
      </c>
      <c r="B18" s="3">
        <f t="shared" si="0"/>
        <v>0.44999999999999996</v>
      </c>
      <c r="C18" s="3">
        <f t="shared" si="3"/>
        <v>0.14500000000000002</v>
      </c>
      <c r="D18" s="3">
        <f t="shared" si="1"/>
        <v>2.4482499999999999E-3</v>
      </c>
      <c r="E18" s="3">
        <f t="shared" si="2"/>
        <v>4.9479793855674054E-2</v>
      </c>
    </row>
    <row r="19" spans="1:5" x14ac:dyDescent="0.3">
      <c r="A19" s="3">
        <v>0.6</v>
      </c>
      <c r="B19" s="3">
        <f t="shared" si="0"/>
        <v>0.4</v>
      </c>
      <c r="C19" s="3">
        <f t="shared" si="3"/>
        <v>0.14000000000000001</v>
      </c>
      <c r="D19" s="3">
        <f t="shared" si="1"/>
        <v>2.3080000000000002E-3</v>
      </c>
      <c r="E19" s="3">
        <f t="shared" si="2"/>
        <v>4.8041648597857256E-2</v>
      </c>
    </row>
    <row r="20" spans="1:5" x14ac:dyDescent="0.3">
      <c r="A20" s="3">
        <v>0.65</v>
      </c>
      <c r="B20" s="3">
        <f t="shared" si="0"/>
        <v>0.35</v>
      </c>
      <c r="C20" s="3">
        <f t="shared" si="3"/>
        <v>0.13500000000000001</v>
      </c>
      <c r="D20" s="3">
        <f t="shared" si="1"/>
        <v>2.20425E-3</v>
      </c>
      <c r="E20" s="3">
        <f t="shared" si="2"/>
        <v>4.6949440891239591E-2</v>
      </c>
    </row>
    <row r="21" spans="1:5" x14ac:dyDescent="0.3">
      <c r="A21" s="3">
        <v>0.7</v>
      </c>
      <c r="B21" s="3">
        <f t="shared" si="0"/>
        <v>0.30000000000000004</v>
      </c>
      <c r="C21" s="3">
        <f t="shared" si="3"/>
        <v>0.13</v>
      </c>
      <c r="D21" s="3">
        <f t="shared" si="1"/>
        <v>2.137E-3</v>
      </c>
      <c r="E21" s="3">
        <f t="shared" si="2"/>
        <v>4.6227697325304878E-2</v>
      </c>
    </row>
    <row r="22" spans="1:5" x14ac:dyDescent="0.3">
      <c r="A22" s="3">
        <v>0.75</v>
      </c>
      <c r="B22" s="3">
        <f t="shared" si="0"/>
        <v>0.25</v>
      </c>
      <c r="C22" s="3">
        <f t="shared" si="3"/>
        <v>0.125</v>
      </c>
      <c r="D22" s="3">
        <f t="shared" si="1"/>
        <v>2.10625E-3</v>
      </c>
      <c r="E22" s="3">
        <f t="shared" si="2"/>
        <v>4.589389937671455E-2</v>
      </c>
    </row>
    <row r="23" spans="1:5" x14ac:dyDescent="0.3">
      <c r="A23" s="3">
        <v>0.8</v>
      </c>
      <c r="B23" s="3">
        <f t="shared" si="0"/>
        <v>0.19999999999999996</v>
      </c>
      <c r="C23" s="3">
        <f t="shared" si="3"/>
        <v>0.12000000000000001</v>
      </c>
      <c r="D23" s="3">
        <f t="shared" si="1"/>
        <v>2.1120000000000002E-3</v>
      </c>
      <c r="E23" s="3">
        <f t="shared" si="2"/>
        <v>4.595650117230423E-2</v>
      </c>
    </row>
    <row r="24" spans="1:5" x14ac:dyDescent="0.3">
      <c r="A24" s="3">
        <v>0.85</v>
      </c>
      <c r="B24" s="3">
        <f t="shared" si="0"/>
        <v>0.15000000000000002</v>
      </c>
      <c r="C24" s="3">
        <f t="shared" si="3"/>
        <v>0.11500000000000002</v>
      </c>
      <c r="D24" s="3">
        <f t="shared" si="1"/>
        <v>2.1542499999999999E-3</v>
      </c>
      <c r="E24" s="3">
        <f t="shared" si="2"/>
        <v>4.6413898780429987E-2</v>
      </c>
    </row>
    <row r="25" spans="1:5" x14ac:dyDescent="0.3">
      <c r="A25" s="3">
        <v>0.9</v>
      </c>
      <c r="B25" s="3">
        <f t="shared" si="0"/>
        <v>9.9999999999999978E-2</v>
      </c>
      <c r="C25" s="3">
        <f t="shared" si="3"/>
        <v>0.11000000000000001</v>
      </c>
      <c r="D25" s="3">
        <f t="shared" si="1"/>
        <v>2.2330000000000002E-3</v>
      </c>
      <c r="E25" s="3">
        <f t="shared" si="2"/>
        <v>4.7254629402842641E-2</v>
      </c>
    </row>
    <row r="26" spans="1:5" x14ac:dyDescent="0.3">
      <c r="A26" s="3">
        <v>0.95</v>
      </c>
      <c r="B26" s="3">
        <f t="shared" si="0"/>
        <v>5.0000000000000044E-2</v>
      </c>
      <c r="C26" s="3">
        <f t="shared" si="3"/>
        <v>0.10500000000000001</v>
      </c>
      <c r="D26" s="3">
        <f t="shared" si="1"/>
        <v>2.3482500000000001E-3</v>
      </c>
      <c r="E26" s="3">
        <f t="shared" si="2"/>
        <v>4.8458745340753513E-2</v>
      </c>
    </row>
    <row r="27" spans="1:5" x14ac:dyDescent="0.3">
      <c r="A27" s="3">
        <v>1</v>
      </c>
      <c r="B27" s="3">
        <f t="shared" si="0"/>
        <v>0</v>
      </c>
      <c r="C27" s="3">
        <f t="shared" si="3"/>
        <v>0.1</v>
      </c>
      <c r="D27" s="3">
        <f t="shared" si="1"/>
        <v>2.5000000000000001E-3</v>
      </c>
      <c r="E27" s="3">
        <f t="shared" si="2"/>
        <v>0.05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ksh</dc:creator>
  <cp:lastModifiedBy>DM501TGA</cp:lastModifiedBy>
  <dcterms:created xsi:type="dcterms:W3CDTF">2023-05-08T03:42:28Z</dcterms:created>
  <dcterms:modified xsi:type="dcterms:W3CDTF">2025-05-01T08:15:58Z</dcterms:modified>
</cp:coreProperties>
</file>