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 Control" sheetId="1" r:id="rId4"/>
    <sheet state="visible" name="Tabela de Apoio" sheetId="2" r:id="rId5"/>
  </sheets>
  <definedNames>
    <definedName name="aporte">'Invest Control'!$D$16</definedName>
    <definedName name="rendimento_carteira">'Invest Control'!$D$12</definedName>
    <definedName name="salario">'Invest Control'!$D$11</definedName>
    <definedName name="sugestao_investimento">'Invest Control'!$D$13</definedName>
    <definedName name="Taxa_Mensal">'Invest Control'!$D$18</definedName>
  </definedNames>
  <calcPr/>
</workbook>
</file>

<file path=xl/sharedStrings.xml><?xml version="1.0" encoding="utf-8"?>
<sst xmlns="http://schemas.openxmlformats.org/spreadsheetml/2006/main" count="71" uniqueCount="35">
  <si>
    <t>CONFIGURAÇÕES</t>
  </si>
  <si>
    <t xml:space="preserve">Salário </t>
  </si>
  <si>
    <t>Rendimentos Carteira</t>
  </si>
  <si>
    <t>Sugestão de Investimento (30%)</t>
  </si>
  <si>
    <t>INVESTIMENTO MENSAL</t>
  </si>
  <si>
    <t>Quanto investir por mês?</t>
  </si>
  <si>
    <t>Por Quantos anos?</t>
  </si>
  <si>
    <t>Taxa de Rendimento Mensal?</t>
  </si>
  <si>
    <t>Patromônio acumulado?</t>
  </si>
  <si>
    <t>Dividêndos Mensais?</t>
  </si>
  <si>
    <t>CENÁRIOS</t>
  </si>
  <si>
    <t>Dividêndo</t>
  </si>
  <si>
    <t>Quanto em 2 Anos?</t>
  </si>
  <si>
    <t>Quanto em 5 Anos?</t>
  </si>
  <si>
    <t>Quanto em 10 Anos?</t>
  </si>
  <si>
    <t xml:space="preserve">Quanto em 20 Anos? </t>
  </si>
  <si>
    <t>Quanto em 30 Anos?</t>
  </si>
  <si>
    <t xml:space="preserve">Perfil 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</si>
  <si>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</si>
  <si>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</si>
  <si>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</si>
  <si>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</si>
  <si>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</si>
  <si>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</si>
  <si>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</si>
  <si>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HIBRIDOS</t>
  </si>
  <si>
    <t>FOF'S</t>
  </si>
  <si>
    <t>DESENVOLVIMENTO</t>
  </si>
  <si>
    <t>HOTELARIAS</t>
  </si>
  <si>
    <t>TOTAL</t>
  </si>
  <si>
    <t>CHAVE</t>
  </si>
  <si>
    <t>PERFIL</t>
  </si>
  <si>
    <t>%</t>
  </si>
  <si>
    <t>CONSERVADOR</t>
  </si>
  <si>
    <t>AGRESSIVO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</si>
</sst>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R$&quot;\ #,##0.00"/>
    <numFmt numFmtId="165" formatCode="&quot;R$&quot;\ #,##0.00;[Red]\-&quot;R$&quot;\ #,##0.00"/>
  </numFmts>
  <fonts count="12">
    <font>
      <sz val="11.0"/>
      <color/>
      <name val="Arial"/>
      <scheme val="minor"/>
    </font>
    <font>
      <b/>
      <sz val="11.0"/>
      <color rgb="FF0E2841"/>
      <name val="Aptos Narrow"/>
    </font>
    <font>
      <b/>
      <sz val="14.0"/>
      <color/>
      <name val="Aptos Narrow"/>
    </font>
    <font/>
    <font>
      <sz val="12.0"/>
      <color rgb="FF3A3A3A"/>
      <name val="Aptos Narrow"/>
    </font>
    <font>
      <sz val="12.0"/>
      <color rgb="FF747474"/>
      <name val="Aptos Narrow"/>
    </font>
    <font>
      <sz val="11.0"/>
      <color/>
      <name val="Aptos Narrow"/>
    </font>
    <font>
      <b/>
      <sz val="11.0"/>
      <name val="Aptos Narrow"/>
    </font>
    <font>
      <b/>
      <sz val="12.0"/>
      <color rgb="FF3A3A3A"/>
      <name val="Aptos Narrow"/>
    </font>
    <font>
      <b/>
      <sz val="11.0"/>
      <color/>
      <name val="Aptos Narrow"/>
    </font>
    <font>
      <sz val="11.0"/>
      <color rgb="FF747474"/>
      <name val="Aptos Narrow"/>
    </font>
    <font>
      <sz val="11.0"/>
      <color rgb="FF9C5700"/>
      <name val="Aptos Narrow"/>
    </font>
  </fonts>
  <fills count="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275317"/>
        <bgColor rgb="FF275317"/>
      </patternFill>
    </fill>
    <fill>
      <patternFill patternType="solid">
        <fgColor rgb="FFD0D0D0"/>
        <bgColor rgb="FFD0D0D0"/>
      </patternFill>
    </fill>
    <fill>
      <patternFill patternType="solid">
        <fgColor rgb="FFD8D8D8"/>
        <bgColor rgb="FFD8D8D8"/>
      </patternFill>
    </fill>
    <fill>
      <patternFill patternType="solid">
        <fgColor rgb="FFFFEB9C"/>
        <bgColor rgb="FFFFEB9C"/>
      </patternFill>
    </fill>
  </fills>
  <borders count="42">
    <border/>
    <border>
      <left style="medium">
        <color rgb="FF0C0C0C"/>
      </left>
      <top style="medium">
        <color rgb="FF0C0C0C"/>
      </top>
      <bottom style="thick">
        <color rgb="FFAEAEAE"/>
      </bottom>
    </border>
    <border>
      <top style="medium">
        <color rgb="FF0C0C0C"/>
      </top>
      <bottom style="thick">
        <color rgb="FFAEAEAE"/>
      </bottom>
    </border>
    <border>
      <right style="medium">
        <color rgb="FF0C0C0C"/>
      </right>
      <top style="medium">
        <color rgb="FF0C0C0C"/>
      </top>
      <bottom style="thick">
        <color rgb="FFAEAEAE"/>
      </bottom>
    </border>
    <border>
      <left style="medium">
        <color rgb="FF0C0C0C"/>
      </left>
      <top style="thick">
        <color rgb="FFAEAEAE"/>
      </top>
      <bottom style="thin">
        <color rgb="FFAEAEAE"/>
      </bottom>
    </border>
    <border>
      <right style="thin">
        <color rgb="FFAEAEAE"/>
      </right>
      <top style="thick">
        <color rgb="FFAEAEAE"/>
      </top>
      <bottom style="thin">
        <color rgb="FFAEAEAE"/>
      </bottom>
    </border>
    <border>
      <left style="thin">
        <color rgb="FFAEAEAE"/>
      </left>
      <right style="medium">
        <color rgb="FF0C0C0C"/>
      </right>
      <top style="thick">
        <color rgb="FFAEAEAE"/>
      </top>
      <bottom style="thin">
        <color rgb="FFAEAEAE"/>
      </bottom>
    </border>
    <border>
      <left style="medium">
        <color rgb="FF0C0C0C"/>
      </left>
      <top style="thin">
        <color rgb="FFAEAEAE"/>
      </top>
      <bottom style="thin">
        <color rgb="FFAEAEAE"/>
      </bottom>
    </border>
    <border>
      <right style="thin">
        <color rgb="FFAEAEAE"/>
      </right>
      <top style="thin">
        <color rgb="FFAEAEAE"/>
      </top>
      <bottom style="thin">
        <color rgb="FFAEAEAE"/>
      </bottom>
    </border>
    <border>
      <left style="thin">
        <color rgb="FFAEAEAE"/>
      </left>
      <right style="medium">
        <color rgb="FF0C0C0C"/>
      </right>
      <top style="thin">
        <color rgb="FFAEAEAE"/>
      </top>
      <bottom style="thin">
        <color rgb="FFAEAEAE"/>
      </bottom>
    </border>
    <border>
      <left style="medium">
        <color rgb="FF0C0C0C"/>
      </left>
      <top style="thin">
        <color rgb="FFAEAEAE"/>
      </top>
      <bottom style="medium">
        <color rgb="FF0C0C0C"/>
      </bottom>
    </border>
    <border>
      <right style="thin">
        <color rgb="FFAEAEAE"/>
      </right>
      <top style="thin">
        <color rgb="FFAEAEAE"/>
      </top>
      <bottom style="medium">
        <color rgb="FF0C0C0C"/>
      </bottom>
    </border>
    <border>
      <left style="thin">
        <color rgb="FFAEAEAE"/>
      </left>
      <right style="medium">
        <color rgb="FF0C0C0C"/>
      </right>
      <top style="thin">
        <color rgb="FFAEAEAE"/>
      </top>
      <bottom style="medium">
        <color rgb="FF0C0C0C"/>
      </bottom>
    </border>
    <border>
      <left style="medium">
        <color rgb="FF0C0C0C"/>
      </left>
      <top style="medium">
        <color rgb="FF0C0C0C"/>
      </top>
      <bottom/>
    </border>
    <border>
      <top style="medium">
        <color rgb="FF0C0C0C"/>
      </top>
      <bottom/>
    </border>
    <border>
      <right style="medium">
        <color rgb="FF0C0C0C"/>
      </right>
      <top style="medium">
        <color rgb="FF0C0C0C"/>
      </top>
      <bottom/>
    </border>
    <border>
      <left style="medium">
        <color rgb="FF0C0C0C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C0C0C"/>
      </right>
      <top style="thin">
        <color rgb="FF000000"/>
      </top>
      <bottom style="thin">
        <color rgb="FF000000"/>
      </bottom>
    </border>
    <border>
      <left style="medium">
        <color rgb="FF0C0C0C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C0C0C"/>
      </left>
      <top style="thin">
        <color rgb="FF000000"/>
      </top>
      <bottom style="medium">
        <color rgb="FF0C0C0C"/>
      </bottom>
    </border>
    <border>
      <right style="thin">
        <color rgb="FF000000"/>
      </right>
      <top style="thin">
        <color rgb="FF000000"/>
      </top>
      <bottom style="medium">
        <color rgb="FF0C0C0C"/>
      </bottom>
    </border>
    <border>
      <left style="thin">
        <color rgb="FF000000"/>
      </left>
      <right style="medium">
        <color rgb="FF0C0C0C"/>
      </right>
      <top style="thin">
        <color rgb="FF000000"/>
      </top>
      <bottom style="medium">
        <color rgb="FF0C0C0C"/>
      </bottom>
    </border>
    <border>
      <right/>
      <top style="medium">
        <color rgb="FF0C0C0C"/>
      </top>
      <bottom/>
    </border>
    <border>
      <left/>
      <right style="medium">
        <color rgb="FF0C0C0C"/>
      </right>
      <top style="medium">
        <color rgb="FF0C0C0C"/>
      </top>
      <bottom/>
    </border>
    <border>
      <left style="medium">
        <color rgb="FF0C0C0C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medium">
        <color rgb="FF0C0C0C"/>
      </right>
      <top style="thin">
        <color rgb="FFBFBFBF"/>
      </top>
      <bottom style="thin">
        <color rgb="FFBFBFBF"/>
      </bottom>
    </border>
    <border>
      <left style="medium">
        <color rgb="FF0C0C0C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0C0C0C"/>
      </left>
      <right style="thin">
        <color rgb="FFBFBFBF"/>
      </right>
      <top style="thin">
        <color rgb="FFBFBFBF"/>
      </top>
      <bottom style="medium">
        <color rgb="FF0C0C0C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C0C0C"/>
      </bottom>
    </border>
    <border>
      <left style="thin">
        <color rgb="FFBFBFBF"/>
      </left>
      <right style="medium">
        <color rgb="FF0C0C0C"/>
      </right>
      <top style="thin">
        <color rgb="FFBFBFBF"/>
      </top>
      <bottom style="medium">
        <color rgb="FF0C0C0C"/>
      </bottom>
    </border>
    <border>
      <left/>
      <right/>
      <top/>
      <bottom/>
    </border>
    <border>
      <left style="medium">
        <color rgb="FF0C0C0C"/>
      </left>
      <right/>
      <top style="medium">
        <color rgb="FF0C0C0C"/>
      </top>
      <bottom/>
    </border>
    <border>
      <left/>
      <right/>
      <top style="medium">
        <color rgb="FF0C0C0C"/>
      </top>
      <bottom/>
    </border>
    <border>
      <left style="medium">
        <color rgb="FF0C0C0C"/>
      </left>
    </border>
    <border>
      <right style="medium">
        <color rgb="FF0C0C0C"/>
      </right>
    </border>
    <border>
      <left style="medium">
        <color rgb="FF0C0C0C"/>
      </left>
      <right/>
      <top/>
      <bottom style="medium">
        <color rgb="FF0C0C0C"/>
      </bottom>
    </border>
    <border>
      <left/>
      <right/>
      <top/>
      <bottom style="medium">
        <color rgb="FF0C0C0C"/>
      </bottom>
    </border>
    <border>
      <left/>
      <right style="medium">
        <color rgb="FF0C0C0C"/>
      </right>
      <top/>
      <bottom style="medium">
        <color rgb="FF0C0C0C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left" vertical="center"/>
    </xf>
    <xf borderId="5" fillId="0" fontId="3" numFmtId="0" xfId="0" applyBorder="1" applyFont="1"/>
    <xf borderId="6" fillId="0" fontId="5" numFmtId="164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horizontal="left" vertical="center"/>
    </xf>
    <xf borderId="8" fillId="0" fontId="3" numFmtId="0" xfId="0" applyBorder="1" applyFont="1"/>
    <xf borderId="9" fillId="0" fontId="5" numFmtId="9" xfId="0" applyAlignment="1" applyBorder="1" applyFont="1" applyNumberFormat="1">
      <alignment horizontal="center" vertical="center"/>
    </xf>
    <xf borderId="10" fillId="0" fontId="4" numFmtId="0" xfId="0" applyAlignment="1" applyBorder="1" applyFont="1">
      <alignment horizontal="left" vertical="center"/>
    </xf>
    <xf borderId="11" fillId="0" fontId="3" numFmtId="0" xfId="0" applyBorder="1" applyFont="1"/>
    <xf borderId="12" fillId="0" fontId="5" numFmtId="164" xfId="0" applyAlignment="1" applyBorder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vertical="center"/>
    </xf>
    <xf borderId="13" fillId="3" fontId="2" numFmtId="0" xfId="0" applyAlignment="1" applyBorder="1" applyFill="1" applyFont="1">
      <alignment horizontal="center" vertical="center"/>
    </xf>
    <xf borderId="14" fillId="0" fontId="3" numFmtId="0" xfId="0" applyBorder="1" applyFont="1"/>
    <xf borderId="15" fillId="0" fontId="3" numFmtId="0" xfId="0" applyBorder="1" applyFont="1"/>
    <xf borderId="16" fillId="0" fontId="4" numFmtId="0" xfId="0" applyAlignment="1" applyBorder="1" applyFont="1">
      <alignment horizontal="left" vertical="center"/>
    </xf>
    <xf borderId="17" fillId="0" fontId="3" numFmtId="0" xfId="0" applyBorder="1" applyFont="1"/>
    <xf borderId="18" fillId="0" fontId="7" numFmtId="164" xfId="0" applyAlignment="1" applyBorder="1" applyFont="1" applyNumberFormat="1">
      <alignment horizontal="center" vertical="center"/>
    </xf>
    <xf borderId="19" fillId="0" fontId="4" numFmtId="0" xfId="0" applyAlignment="1" applyBorder="1" applyFont="1">
      <alignment horizontal="left" vertical="center"/>
    </xf>
    <xf borderId="20" fillId="0" fontId="3" numFmtId="0" xfId="0" applyBorder="1" applyFont="1"/>
    <xf borderId="18" fillId="0" fontId="7" numFmtId="0" xfId="0" applyAlignment="1" applyBorder="1" applyFont="1">
      <alignment horizontal="center" vertical="center"/>
    </xf>
    <xf borderId="18" fillId="0" fontId="7" numFmtId="10" xfId="0" applyAlignment="1" applyBorder="1" applyFont="1" applyNumberFormat="1">
      <alignment horizontal="center" vertical="center"/>
    </xf>
    <xf borderId="19" fillId="4" fontId="8" numFmtId="0" xfId="0" applyAlignment="1" applyBorder="1" applyFill="1" applyFont="1">
      <alignment horizontal="left" vertical="center"/>
    </xf>
    <xf borderId="18" fillId="4" fontId="7" numFmtId="165" xfId="0" applyAlignment="1" applyBorder="1" applyFont="1" applyNumberFormat="1">
      <alignment horizontal="center" vertical="center"/>
    </xf>
    <xf borderId="21" fillId="4" fontId="8" numFmtId="0" xfId="0" applyAlignment="1" applyBorder="1" applyFont="1">
      <alignment horizontal="left" vertical="center"/>
    </xf>
    <xf borderId="22" fillId="0" fontId="3" numFmtId="0" xfId="0" applyBorder="1" applyFont="1"/>
    <xf borderId="23" fillId="4" fontId="7" numFmtId="165" xfId="0" applyAlignment="1" applyBorder="1" applyFont="1" applyNumberFormat="1">
      <alignment horizontal="center" vertical="center"/>
    </xf>
    <xf borderId="24" fillId="0" fontId="3" numFmtId="0" xfId="0" applyBorder="1" applyFont="1"/>
    <xf borderId="25" fillId="3" fontId="9" numFmtId="0" xfId="0" applyAlignment="1" applyBorder="1" applyFont="1">
      <alignment horizontal="center" vertical="center"/>
    </xf>
    <xf borderId="0" fillId="0" fontId="6" numFmtId="0" xfId="0" applyFont="1"/>
    <xf borderId="26" fillId="5" fontId="4" numFmtId="0" xfId="0" applyAlignment="1" applyBorder="1" applyFill="1" applyFont="1">
      <alignment vertical="center"/>
    </xf>
    <xf borderId="27" fillId="5" fontId="10" numFmtId="165" xfId="0" applyAlignment="1" applyBorder="1" applyFont="1" applyNumberFormat="1">
      <alignment vertical="center"/>
    </xf>
    <xf borderId="28" fillId="5" fontId="10" numFmtId="165" xfId="0" applyAlignment="1" applyBorder="1" applyFont="1" applyNumberFormat="1">
      <alignment vertical="center"/>
    </xf>
    <xf borderId="29" fillId="5" fontId="4" numFmtId="0" xfId="0" applyAlignment="1" applyBorder="1" applyFont="1">
      <alignment vertical="center"/>
    </xf>
    <xf borderId="30" fillId="5" fontId="10" numFmtId="165" xfId="0" applyAlignment="1" applyBorder="1" applyFont="1" applyNumberFormat="1">
      <alignment vertical="center"/>
    </xf>
    <xf borderId="31" fillId="5" fontId="4" numFmtId="0" xfId="0" applyAlignment="1" applyBorder="1" applyFont="1">
      <alignment vertical="center"/>
    </xf>
    <xf borderId="32" fillId="5" fontId="10" numFmtId="165" xfId="0" applyAlignment="1" applyBorder="1" applyFont="1" applyNumberFormat="1">
      <alignment vertical="center"/>
    </xf>
    <xf borderId="33" fillId="5" fontId="10" numFmtId="165" xfId="0" applyAlignment="1" applyBorder="1" applyFont="1" applyNumberFormat="1">
      <alignment vertical="center"/>
    </xf>
    <xf borderId="34" fillId="6" fontId="11" numFmtId="0" xfId="0" applyAlignment="1" applyBorder="1" applyFill="1" applyFont="1">
      <alignment vertical="center"/>
    </xf>
    <xf borderId="34" fillId="6" fontId="11" numFmtId="0" xfId="0" applyAlignment="1" applyBorder="1" applyFont="1">
      <alignment horizontal="center" vertical="center"/>
    </xf>
    <xf borderId="34" fillId="6" fontId="11" numFmtId="0" xfId="0" applyBorder="1" applyFont="1"/>
    <xf borderId="34" fillId="5" fontId="9" numFmtId="0" xfId="0" applyBorder="1" applyFont="1"/>
    <xf borderId="34" fillId="5" fontId="9" numFmtId="164" xfId="0" applyAlignment="1" applyBorder="1" applyFont="1" applyNumberFormat="1">
      <alignment horizontal="center" vertical="center"/>
    </xf>
    <xf borderId="34" fillId="5" fontId="6" numFmtId="0" xfId="0" applyBorder="1" applyFont="1"/>
    <xf borderId="35" fillId="5" fontId="9" numFmtId="0" xfId="0" applyAlignment="1" applyBorder="1" applyFont="1">
      <alignment horizontal="center" vertical="center"/>
    </xf>
    <xf borderId="36" fillId="5" fontId="9" numFmtId="0" xfId="0" applyAlignment="1" applyBorder="1" applyFont="1">
      <alignment horizontal="center" vertical="center"/>
    </xf>
    <xf borderId="25" fillId="5" fontId="9" numFmtId="0" xfId="0" applyAlignment="1" applyBorder="1" applyFont="1">
      <alignment horizontal="center" vertical="center"/>
    </xf>
    <xf borderId="37" fillId="0" fontId="6" numFmtId="0" xfId="0" applyAlignment="1" applyBorder="1" applyFont="1">
      <alignment horizontal="center" vertical="center"/>
    </xf>
    <xf borderId="0" fillId="0" fontId="6" numFmtId="9" xfId="0" applyAlignment="1" applyFont="1" applyNumberFormat="1">
      <alignment horizontal="center" vertical="center"/>
    </xf>
    <xf borderId="38" fillId="0" fontId="6" numFmtId="164" xfId="0" applyBorder="1" applyFont="1" applyNumberFormat="1"/>
    <xf borderId="39" fillId="5" fontId="7" numFmtId="0" xfId="0" applyAlignment="1" applyBorder="1" applyFont="1">
      <alignment horizontal="center" vertical="center"/>
    </xf>
    <xf borderId="40" fillId="5" fontId="7" numFmtId="9" xfId="0" applyAlignment="1" applyBorder="1" applyFont="1" applyNumberFormat="1">
      <alignment horizontal="center" vertical="center"/>
    </xf>
    <xf borderId="41" fillId="5" fontId="7" numFmtId="164" xfId="0" applyBorder="1" applyFont="1" applyNumberFormat="1"/>
    <xf borderId="0" fillId="0" fontId="6" numFmtId="0" xfId="0" applyAlignment="1" applyFont="1">
      <alignment horizontal="center" vertical="center"/>
    </xf>
    <xf borderId="34" fillId="5" fontId="9" numFmtId="0" xfId="0" applyAlignment="1" applyBorder="1" applyFont="1">
      <alignment horizontal="center" vertical="center"/>
    </xf>
    <xf borderId="34" fillId="6" fontId="11" numFmtId="9" xfId="0" applyBorder="1" applyFont="1" applyNumberFormat="1"/>
    <xf borderId="34" fillId="5" fontId="6" numFmtId="0" xfId="0" applyAlignment="1" applyBorder="1" applyFont="1">
      <alignment horizontal="center" vertical="center"/>
    </xf>
    <xf borderId="34" fillId="5" fontId="6" numFmtId="9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'Invest Control'!$C$33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'Invest Control'!$B$34:$B$39</c:f>
            </c:strRef>
          </c:cat>
          <c:val>
            <c:numRef>
              <c:f>'Invest Control'!$C$34:$C$39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19050</xdr:rowOff>
    </xdr:from>
    <xdr:ext cx="4991100" cy="1038225"/>
    <xdr:sp macro="" textlink="">
      <xdr:nvSpPr>
        <xdr:cNvPr id="2" name="CaixaDeTexto 1">
          <a:extLst>
            <a:ext uri="{FF2B5EF4-FFF2-40B4-BE49-F238E27FC236}"/>
          </a:extLst>
        </xdr:cNvPr>
        <xdr:cNvSpPr txBox="1"/>
      </xdr:nvSpPr>
      <xdr:spPr>
        <a:xfrm>
          <a:off x="319502" y="208071"/>
          <a:ext cx="5238923" cy="1046706"/>
        </a:xfrm>
        <a:prstGeom prst="rect">
          <a:avLst/>
        </a:prstGeom>
        <a:solidFill>
          <a:schemeClr val="accent6">
            <a:lumMod val="75000"/>
          </a:schemeClr>
        </a:solidFill>
        <a:ln cmpd="sng" w="9525">
          <a:solidFill>
            <a:schemeClr val="lt1">
              <a:shade val="50000"/>
            </a:schemeClr>
          </a:solidFill>
        </a:ln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dk1"/>
        </a:fontRef>
      </xdr:style>
      <xdr:txBody>
        <a:bodyPr anchor="t" rtlCol="0" horzOverflow="clip" wrap="square" vertOverflow="clip"/>
        <a:lstStyle/>
        <a:p>
          <a:pPr lvl="0" algn="ctr"/>
          <a:endParaRPr b="1" lang="pt-BR" sz="2000">
            <a:solidFill>
              <a:schemeClr val="bg1"/>
            </a:solidFill>
            <a:latin typeface="Aptos Narrow" panose="020B0004020202020204" pitchFamily="34" charset="0"/>
          </a:endParaRPr>
        </a:p>
        <a:p>
          <a:pPr lvl="0" algn="ctr"/>
          <a:r>
            <a:rPr b="1" lang="pt-BR" sz="2000">
              <a:solidFill>
                <a:schemeClr val="bg1"/>
              </a:solidFill>
              <a:latin typeface="Aptos Narrow" panose="020B0004020202020204" pitchFamily="34" charset="0"/>
            </a:rPr>
            <a:t>INVEST</a:t>
          </a:r>
          <a:r>
            <a:rPr b="1" lang="pt-BR" sz="2000">
              <a:solidFill>
                <a:schemeClr val="bg1"/>
              </a:solidFill>
              <a:latin typeface="Aptos Narrow" panose="020B0004020202020204" pitchFamily="34" charset="0"/>
            </a:rPr>
            <a:t> CONTROL 2025</a:t>
          </a:r>
        </a:p>
        <a:p>
          <a:pPr lvl="0" algn="ctr"/>
          <a:endParaRPr b="1" lang="pt-BR" sz="2000">
            <a:solidFill>
              <a:schemeClr val="bg1"/>
            </a:solidFill>
            <a:latin typeface="Aptos Narrow" panose="020B0004020202020204" pitchFamily="34" charset="0"/>
          </a:endParaRPr>
        </a:p>
      </xdr:txBody>
    </xdr:sp>
    <xdr:clientData fLocksWithSheet="0"/>
  </xdr:oneCellAnchor>
  <xdr:oneCellAnchor>
    <xdr:from>
      <xdr:col>1</xdr:col>
      <xdr:colOff>0</xdr:colOff>
      <xdr:row>41</xdr:row>
      <xdr:rowOff>9525</xdr:rowOff>
    </xdr:from>
    <xdr:ext cx="5010150" cy="30099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37.86"/>
    <col customWidth="1" min="3" max="3" width="21.14"/>
    <col customWidth="1" min="4" max="4" width="15.86"/>
    <col customWidth="1" min="5" max="5" width="3.57"/>
    <col customWidth="1" min="6" max="6" width="2.57"/>
    <col customWidth="1" min="7" max="11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>
      <c r="C7" s="1"/>
    </row>
    <row r="8" ht="14.25" customHeight="1">
      <c r="C8" s="1"/>
    </row>
    <row r="9" ht="14.25" customHeight="1">
      <c r="C9" s="1"/>
    </row>
    <row r="10" ht="18.75" customHeight="1">
      <c r="B10" s="2" t="s">
        <v>0</v>
      </c>
      <c r="C10" s="3"/>
      <c r="D10" s="4"/>
    </row>
    <row r="11" ht="18.75" customHeight="1">
      <c r="B11" s="5" t="s">
        <v>1</v>
      </c>
      <c r="C11" s="6"/>
      <c r="D11" s="7">
        <v>10000.0</v>
      </c>
    </row>
    <row r="12" ht="14.25" customHeight="1">
      <c r="B12" s="8" t="s">
        <v>2</v>
      </c>
      <c r="C12" s="9"/>
      <c r="D12" s="10">
        <v>0.006</v>
      </c>
    </row>
    <row r="13" ht="14.25" customHeight="1">
      <c r="B13" s="11" t="s">
        <v>3</v>
      </c>
      <c r="C13" s="12"/>
      <c r="D13" s="13" t="str">
        <f>D11*30%</f>
        <v>R$ 3,000.00</v>
      </c>
    </row>
    <row r="14" ht="14.25" customHeight="1">
      <c r="B14" s="14"/>
      <c r="C14" s="14"/>
      <c r="D14" s="15"/>
    </row>
    <row r="15" ht="22.5" customHeight="1">
      <c r="B15" s="16" t="s">
        <v>4</v>
      </c>
      <c r="C15" s="17"/>
      <c r="D15" s="18"/>
    </row>
    <row r="16" ht="15.75" customHeight="1">
      <c r="B16" s="19" t="s">
        <v>5</v>
      </c>
      <c r="C16" s="20"/>
      <c r="D16" s="21">
        <v>3000.0</v>
      </c>
    </row>
    <row r="17" ht="15.75" customHeight="1">
      <c r="B17" s="22" t="s">
        <v>6</v>
      </c>
      <c r="C17" s="23"/>
      <c r="D17" s="24">
        <v>4.0</v>
      </c>
    </row>
    <row r="18" ht="15.75" customHeight="1">
      <c r="B18" s="22" t="s">
        <v>7</v>
      </c>
      <c r="C18" s="23"/>
      <c r="D18" s="25">
        <v>0.0108</v>
      </c>
    </row>
    <row r="19" ht="15.75" customHeight="1">
      <c r="B19" s="26" t="s">
        <v>8</v>
      </c>
      <c r="C19" s="23"/>
      <c r="D19" s="27" t="str">
        <f>FV(D18,D17*12,D16*-1)</f>
        <v>R$ 187,410.43</v>
      </c>
    </row>
    <row r="20" ht="15.75" customHeight="1">
      <c r="B20" s="28" t="s">
        <v>9</v>
      </c>
      <c r="C20" s="29"/>
      <c r="D20" s="30" t="str">
        <f>D19*rendimento_carteira</f>
        <v>R$ 1,124.46</v>
      </c>
    </row>
    <row r="21" ht="14.25" customHeight="1">
      <c r="B21" s="15"/>
      <c r="C21" s="15"/>
      <c r="D21" s="15"/>
    </row>
    <row r="22" ht="14.25" customHeight="1">
      <c r="B22" s="16" t="s">
        <v>10</v>
      </c>
      <c r="C22" s="31"/>
      <c r="D22" s="32" t="s">
        <v>11</v>
      </c>
    </row>
    <row r="23" ht="14.25" customHeight="1">
      <c r="A23" s="33">
        <v>2.0</v>
      </c>
      <c r="B23" s="34" t="s">
        <v>12</v>
      </c>
      <c r="C23" s="35" t="str">
        <f t="shared" ref="C23:C27" si="1">FV($D$18,$A23*12,$D$16*-1)</f>
        <v>R$ 81,692.59</v>
      </c>
      <c r="D23" s="36" t="str">
        <f>C23*rendimento_carteira</f>
        <v>R$ 490.16</v>
      </c>
    </row>
    <row r="24" ht="14.25" customHeight="1">
      <c r="A24" s="33">
        <v>5.0</v>
      </c>
      <c r="B24" s="37" t="s">
        <v>13</v>
      </c>
      <c r="C24" s="38" t="str">
        <f t="shared" si="1"/>
        <v>R$ 251,412.06</v>
      </c>
      <c r="D24" s="36" t="str">
        <f>C24*rendimento_carteira</f>
        <v>R$ 1,508.47</v>
      </c>
    </row>
    <row r="25" ht="14.25" customHeight="1">
      <c r="A25" s="33">
        <v>10.0</v>
      </c>
      <c r="B25" s="37" t="s">
        <v>14</v>
      </c>
      <c r="C25" s="38" t="str">
        <f t="shared" si="1"/>
        <v>R$ 730,373.00</v>
      </c>
      <c r="D25" s="36" t="str">
        <f>C25*rendimento_carteira</f>
        <v>R$ 4,382.24</v>
      </c>
    </row>
    <row r="26" ht="14.25" customHeight="1">
      <c r="A26" s="33">
        <v>20.0</v>
      </c>
      <c r="B26" s="37" t="s">
        <v>15</v>
      </c>
      <c r="C26" s="38" t="str">
        <f t="shared" si="1"/>
        <v>R$ 3,381,146.98</v>
      </c>
      <c r="D26" s="36" t="str">
        <f>C26*rendimento_carteira</f>
        <v>R$ 20,286.88</v>
      </c>
    </row>
    <row r="27" ht="14.25" customHeight="1">
      <c r="A27" s="33">
        <v>30.0</v>
      </c>
      <c r="B27" s="39" t="s">
        <v>16</v>
      </c>
      <c r="C27" s="40" t="str">
        <f t="shared" si="1"/>
        <v>R$ 13,001,714.43</v>
      </c>
      <c r="D27" s="41" t="str">
        <f>C27*rendimento_carteira</f>
        <v>R$ 78,010.29</v>
      </c>
    </row>
    <row r="28" ht="14.25" customHeight="1"/>
    <row r="29" ht="14.25" customHeight="1"/>
    <row r="30" ht="14.25" customHeight="1">
      <c r="B30" s="42" t="s">
        <v>17</v>
      </c>
      <c r="C30" s="43" t="s">
        <v>18</v>
      </c>
      <c r="D30" s="44"/>
    </row>
    <row r="31" ht="14.25" customHeight="1">
      <c r="B31" s="45" t="s">
        <v>19</v>
      </c>
      <c r="C31" s="46" t="str">
        <f>aporte</f>
        <v>R$ 3,000.00</v>
      </c>
      <c r="D31" s="47"/>
    </row>
    <row r="32" ht="14.25" customHeight="1"/>
    <row r="33" ht="14.25" customHeight="1">
      <c r="B33" s="48" t="s">
        <v>20</v>
      </c>
      <c r="C33" s="49" t="s">
        <v>21</v>
      </c>
      <c r="D33" s="50" t="s">
        <v>22</v>
      </c>
    </row>
    <row r="34" ht="14.25" customHeight="1">
      <c r="B34" s="51" t="s">
        <v>23</v>
      </c>
      <c r="C34" s="52" t="str">
        <f>VLOOKUP($C$30&amp;"-"&amp;B34,'Tabela de Apoio'!A2:D22,4,FALSE)</f>
        <v>32%</v>
      </c>
      <c r="D34" s="53" t="str">
        <f>C34*aporte</f>
        <v>R$ 960.00</v>
      </c>
    </row>
    <row r="35" ht="14.25" customHeight="1">
      <c r="B35" s="51" t="s">
        <v>24</v>
      </c>
      <c r="C35" s="52" t="str">
        <f>VLOOKUP($C$30&amp;"-"&amp;B35,'Tabela de Apoio'!A3:D23,4,FALSE)</f>
        <v>40%</v>
      </c>
      <c r="D35" s="53" t="str">
        <f>C35*aporte</f>
        <v>R$ 1,200.00</v>
      </c>
    </row>
    <row r="36" ht="14.25" customHeight="1">
      <c r="B36" s="51" t="s">
        <v>25</v>
      </c>
      <c r="C36" s="52" t="str">
        <f>VLOOKUP($C$30&amp;"-"&amp;B36,'Tabela de Apoio'!A4:D24,4,FALSE)</f>
        <v>8%</v>
      </c>
      <c r="D36" s="53" t="str">
        <f>C36*aporte</f>
        <v>R$ 240.00</v>
      </c>
    </row>
    <row r="37" ht="14.25" customHeight="1">
      <c r="B37" s="51" t="s">
        <v>26</v>
      </c>
      <c r="C37" s="52" t="str">
        <f>VLOOKUP($C$30&amp;"-"&amp;B37,'Tabela de Apoio'!A5:D25,4,FALSE)</f>
        <v>10%</v>
      </c>
      <c r="D37" s="53" t="str">
        <f>C37*aporte</f>
        <v>R$ 300.00</v>
      </c>
    </row>
    <row r="38" ht="14.25" customHeight="1">
      <c r="B38" s="51" t="s">
        <v>27</v>
      </c>
      <c r="C38" s="52" t="str">
        <f>VLOOKUP($C$30&amp;"-"&amp;B38,'Tabela de Apoio'!A6:D26,4,FALSE)</f>
        <v>10%</v>
      </c>
      <c r="D38" s="53" t="str">
        <f>C38*aporte</f>
        <v>R$ 300.00</v>
      </c>
    </row>
    <row r="39" ht="14.25" customHeight="1">
      <c r="B39" s="51" t="s">
        <v>28</v>
      </c>
      <c r="C39" s="52" t="str">
        <f>VLOOKUP($C$30&amp;"-"&amp;B39,'Tabela de Apoio'!A7:D27,4,FALSE)</f>
        <v>0%</v>
      </c>
      <c r="D39" s="53" t="str">
        <f>C39*aporte</f>
        <v>R$ 0.00</v>
      </c>
    </row>
    <row r="40" ht="14.25" customHeight="1">
      <c r="B40" s="54" t="s">
        <v>29</v>
      </c>
      <c r="C40" s="55" t="str">
        <f t="shared" ref="C40:D40" si="2">SUM(C34:C39)</f>
        <v>100%</v>
      </c>
      <c r="D40" s="56" t="str">
        <f t="shared" si="2"/>
        <v>R$ 3,000.00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1">
    <mergeCell ref="B18:C18"/>
    <mergeCell ref="B19:C19"/>
    <mergeCell ref="B16:C16"/>
    <mergeCell ref="B15:D15"/>
    <mergeCell ref="B10:D10"/>
    <mergeCell ref="B11:C11"/>
    <mergeCell ref="B12:C12"/>
    <mergeCell ref="B13:C13"/>
    <mergeCell ref="B22:C22"/>
    <mergeCell ref="B17:C17"/>
    <mergeCell ref="B20:C20"/>
  </mergeCells>
  <dataValidations>
    <dataValidation type="list" allowBlank="1" showErrorMessage="1" sqref="C30">
      <formula1>"AGRESSIVO,MODERADO,CONSERVADOR"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2" width="13.86"/>
    <col customWidth="1" min="3" max="3" width="17.43"/>
    <col customWidth="1" min="4" max="5" width="8.71"/>
    <col customWidth="1" min="6" max="6" width="17.14"/>
    <col customWidth="1" min="7" max="11" width="8.71"/>
  </cols>
  <sheetData>
    <row r="1" ht="14.25" customHeight="1">
      <c r="D1" s="57"/>
    </row>
    <row r="2" ht="14.25" customHeight="1">
      <c r="A2" s="58" t="s">
        <v>30</v>
      </c>
      <c r="B2" s="58" t="s">
        <v>31</v>
      </c>
      <c r="C2" s="58" t="s">
        <v>20</v>
      </c>
      <c r="D2" s="58" t="s">
        <v>32</v>
      </c>
    </row>
    <row r="3" ht="14.25" customHeight="1">
      <c r="A3" t="str">
        <f t="shared" ref="A3:A8" si="1">B3&amp;"-"&amp;C3</f>
        <v>CONSERVADOR-PAPEL</v>
      </c>
      <c r="B3" t="s">
        <v>33</v>
      </c>
      <c r="C3" s="57" t="s">
        <v>23</v>
      </c>
      <c r="D3" s="52">
        <v>0.3</v>
      </c>
      <c r="G3" t="s">
        <v>32</v>
      </c>
    </row>
    <row r="4" ht="14.25" customHeight="1">
      <c r="A4" t="str">
        <f t="shared" si="1"/>
        <v>CONSERVADOR-TIJOLO</v>
      </c>
      <c r="B4" t="s">
        <v>33</v>
      </c>
      <c r="C4" s="57" t="s">
        <v>24</v>
      </c>
      <c r="D4" s="52">
        <v>0.5</v>
      </c>
      <c r="F4" s="44" t="str">
        <f>A11</f>
        <v>MODERADO-TIJOLO</v>
      </c>
      <c r="G4" s="59" t="str">
        <f>VLOOKUP(F4,A2:D22,4,FALSE)</f>
        <v>40%</v>
      </c>
    </row>
    <row r="5" ht="14.25" customHeight="1">
      <c r="A5" t="str">
        <f t="shared" si="1"/>
        <v>CONSERVADOR-HIBRIDOS</v>
      </c>
      <c r="B5" t="s">
        <v>33</v>
      </c>
      <c r="C5" s="57" t="s">
        <v>25</v>
      </c>
      <c r="D5" s="52">
        <v>0.1</v>
      </c>
    </row>
    <row r="6" ht="14.25" customHeight="1">
      <c r="A6" t="str">
        <f t="shared" si="1"/>
        <v>CONSERVADOR-FOF'S</v>
      </c>
      <c r="B6" t="s">
        <v>33</v>
      </c>
      <c r="C6" s="57" t="s">
        <v>26</v>
      </c>
      <c r="D6" s="52">
        <v>0.1</v>
      </c>
    </row>
    <row r="7" ht="14.25" customHeight="1">
      <c r="A7" t="str">
        <f t="shared" si="1"/>
        <v>CONSERVADOR-DESENVOLVIMENTO</v>
      </c>
      <c r="B7" t="s">
        <v>33</v>
      </c>
      <c r="C7" s="57" t="s">
        <v>27</v>
      </c>
      <c r="D7" s="52">
        <v>0.0</v>
      </c>
    </row>
    <row r="8" ht="14.25" customHeight="1">
      <c r="A8" t="str">
        <f t="shared" si="1"/>
        <v>CONSERVADOR-HOTELARIAS</v>
      </c>
      <c r="B8" t="s">
        <v>33</v>
      </c>
      <c r="C8" s="57" t="s">
        <v>28</v>
      </c>
      <c r="D8" s="52">
        <v>0.0</v>
      </c>
    </row>
    <row r="9" ht="6.75" customHeight="1">
      <c r="A9" s="47"/>
      <c r="B9" s="47"/>
      <c r="C9" s="60"/>
      <c r="D9" s="61"/>
    </row>
    <row r="10" ht="14.25" customHeight="1">
      <c r="A10" t="str">
        <f t="shared" ref="A10:A15" si="2">B10&amp;"-"&amp;C10</f>
        <v>MODERADO-PAPEL</v>
      </c>
      <c r="B10" t="s">
        <v>18</v>
      </c>
      <c r="C10" s="57" t="s">
        <v>23</v>
      </c>
      <c r="D10" s="52">
        <v>0.32</v>
      </c>
    </row>
    <row r="11" ht="14.25" customHeight="1">
      <c r="A11" t="str">
        <f t="shared" si="2"/>
        <v>MODERADO-TIJOLO</v>
      </c>
      <c r="B11" t="s">
        <v>18</v>
      </c>
      <c r="C11" s="57" t="s">
        <v>24</v>
      </c>
      <c r="D11" s="52">
        <v>0.4</v>
      </c>
    </row>
    <row r="12" ht="14.25" customHeight="1">
      <c r="A12" t="str">
        <f t="shared" si="2"/>
        <v>MODERADO-HIBRIDOS</v>
      </c>
      <c r="B12" t="s">
        <v>18</v>
      </c>
      <c r="C12" s="57" t="s">
        <v>25</v>
      </c>
      <c r="D12" s="52">
        <v>0.08</v>
      </c>
    </row>
    <row r="13" ht="14.25" customHeight="1">
      <c r="A13" t="str">
        <f t="shared" si="2"/>
        <v>MODERADO-FOF'S</v>
      </c>
      <c r="B13" t="s">
        <v>18</v>
      </c>
      <c r="C13" s="57" t="s">
        <v>26</v>
      </c>
      <c r="D13" s="52">
        <v>0.1</v>
      </c>
    </row>
    <row r="14" ht="14.25" customHeight="1">
      <c r="A14" t="str">
        <f t="shared" si="2"/>
        <v>MODERADO-DESENVOLVIMENTO</v>
      </c>
      <c r="B14" t="s">
        <v>18</v>
      </c>
      <c r="C14" s="57" t="s">
        <v>27</v>
      </c>
      <c r="D14" s="52">
        <v>0.1</v>
      </c>
    </row>
    <row r="15" ht="14.25" customHeight="1">
      <c r="A15" t="str">
        <f t="shared" si="2"/>
        <v>MODERADO-HOTELARIAS</v>
      </c>
      <c r="B15" t="s">
        <v>18</v>
      </c>
      <c r="C15" s="57" t="s">
        <v>28</v>
      </c>
      <c r="D15" s="52">
        <v>0.0</v>
      </c>
    </row>
    <row r="16" ht="6.75" customHeight="1">
      <c r="A16" s="47"/>
      <c r="B16" s="47"/>
      <c r="C16" s="60"/>
      <c r="D16" s="60"/>
    </row>
    <row r="17" ht="14.25" customHeight="1">
      <c r="A17" t="str">
        <f t="shared" ref="A17:A22" si="3">B17&amp;"-"&amp;C17</f>
        <v>AGRESSIVO-PAPEL</v>
      </c>
      <c r="B17" t="s">
        <v>34</v>
      </c>
      <c r="C17" s="57" t="s">
        <v>23</v>
      </c>
      <c r="D17" s="52">
        <v>0.5</v>
      </c>
    </row>
    <row r="18" ht="14.25" customHeight="1">
      <c r="A18" t="str">
        <f t="shared" si="3"/>
        <v>AGRESSIVO-TIJOLO</v>
      </c>
      <c r="B18" t="s">
        <v>34</v>
      </c>
      <c r="C18" s="57" t="s">
        <v>24</v>
      </c>
      <c r="D18" s="52">
        <v>0.1</v>
      </c>
    </row>
    <row r="19" ht="14.25" customHeight="1">
      <c r="A19" t="str">
        <f t="shared" si="3"/>
        <v>AGRESSIVO-HIBRIDOS</v>
      </c>
      <c r="B19" t="s">
        <v>34</v>
      </c>
      <c r="C19" s="57" t="s">
        <v>25</v>
      </c>
      <c r="D19" s="52">
        <v>0.05</v>
      </c>
    </row>
    <row r="20" ht="14.25" customHeight="1">
      <c r="A20" t="str">
        <f t="shared" si="3"/>
        <v>AGRESSIVO-FOF'S</v>
      </c>
      <c r="B20" t="s">
        <v>34</v>
      </c>
      <c r="C20" s="57" t="s">
        <v>26</v>
      </c>
      <c r="D20" s="52">
        <v>0.05</v>
      </c>
    </row>
    <row r="21" ht="14.25" customHeight="1">
      <c r="A21" t="str">
        <f t="shared" si="3"/>
        <v>AGRESSIVO-DESENVOLVIMENTO</v>
      </c>
      <c r="B21" t="s">
        <v>34</v>
      </c>
      <c r="C21" s="57" t="s">
        <v>27</v>
      </c>
      <c r="D21" s="52">
        <v>0.2</v>
      </c>
    </row>
    <row r="22" ht="14.25" customHeight="1">
      <c r="A22" t="str">
        <f t="shared" si="3"/>
        <v>AGRESSIVO-HOTELARIAS</v>
      </c>
      <c r="B22" t="s">
        <v>34</v>
      </c>
      <c r="C22" s="57" t="s">
        <v>28</v>
      </c>
      <c r="D22" s="52">
        <v>0.1</v>
      </c>
    </row>
    <row r="23" ht="14.25" customHeight="1">
      <c r="D23" s="57"/>
    </row>
    <row r="24" ht="14.25" customHeight="1">
      <c r="D24" s="57"/>
    </row>
    <row r="25" ht="14.25" customHeight="1">
      <c r="D25" s="57"/>
    </row>
    <row r="26" ht="14.25" customHeight="1">
      <c r="D26" s="57"/>
    </row>
    <row r="27" ht="14.25" customHeight="1">
      <c r="D27" s="57"/>
    </row>
    <row r="28" ht="14.25" customHeight="1">
      <c r="D28" s="57"/>
    </row>
    <row r="29" ht="14.25" customHeight="1">
      <c r="D29" s="57"/>
    </row>
    <row r="30" ht="14.25" customHeight="1">
      <c r="D30" s="57"/>
    </row>
    <row r="31" ht="14.25" customHeight="1">
      <c r="D31" s="57"/>
    </row>
    <row r="32" ht="14.25" customHeight="1">
      <c r="D32" s="57"/>
    </row>
    <row r="33" ht="14.25" customHeight="1">
      <c r="D33" s="57"/>
    </row>
    <row r="34" ht="14.25" customHeight="1">
      <c r="D34" s="57"/>
    </row>
    <row r="35" ht="14.25" customHeight="1">
      <c r="D35" s="57"/>
    </row>
    <row r="36" ht="14.25" customHeight="1">
      <c r="D36" s="57"/>
    </row>
    <row r="37" ht="14.25" customHeight="1">
      <c r="D37" s="57"/>
    </row>
    <row r="38" ht="14.25" customHeight="1">
      <c r="D38" s="57"/>
    </row>
    <row r="39" ht="14.25" customHeight="1">
      <c r="D39" s="57"/>
    </row>
    <row r="40" ht="14.25" customHeight="1">
      <c r="D40" s="57"/>
    </row>
    <row r="41" ht="14.25" customHeight="1">
      <c r="D41" s="57"/>
    </row>
    <row r="42" ht="14.25" customHeight="1">
      <c r="D42" s="57"/>
    </row>
    <row r="43" ht="14.25" customHeight="1">
      <c r="D43" s="57"/>
    </row>
    <row r="44" ht="14.25" customHeight="1">
      <c r="D44" s="57"/>
    </row>
    <row r="45" ht="14.25" customHeight="1">
      <c r="D45" s="57"/>
    </row>
    <row r="46" ht="14.25" customHeight="1">
      <c r="D46" s="57"/>
    </row>
    <row r="47" ht="14.25" customHeight="1">
      <c r="D47" s="57"/>
    </row>
    <row r="48" ht="14.25" customHeight="1">
      <c r="D48" s="57"/>
    </row>
    <row r="49" ht="14.25" customHeight="1">
      <c r="D49" s="57"/>
    </row>
    <row r="50" ht="14.25" customHeight="1">
      <c r="D50" s="57"/>
    </row>
    <row r="51" ht="14.25" customHeight="1">
      <c r="D51" s="57"/>
    </row>
    <row r="52" ht="14.25" customHeight="1">
      <c r="D52" s="57"/>
    </row>
    <row r="53" ht="14.25" customHeight="1">
      <c r="D53" s="57"/>
    </row>
    <row r="54" ht="14.25" customHeight="1">
      <c r="D54" s="57"/>
    </row>
    <row r="55" ht="14.25" customHeight="1">
      <c r="D55" s="57"/>
    </row>
    <row r="56" ht="14.25" customHeight="1">
      <c r="D56" s="57"/>
    </row>
    <row r="57" ht="14.25" customHeight="1">
      <c r="D57" s="57"/>
    </row>
    <row r="58" ht="14.25" customHeight="1">
      <c r="D58" s="57"/>
    </row>
    <row r="59" ht="14.25" customHeight="1">
      <c r="D59" s="57"/>
    </row>
    <row r="60" ht="14.25" customHeight="1">
      <c r="D60" s="57"/>
    </row>
    <row r="61" ht="14.25" customHeight="1">
      <c r="D61" s="57"/>
    </row>
    <row r="62" ht="14.25" customHeight="1">
      <c r="D62" s="57"/>
    </row>
    <row r="63" ht="14.25" customHeight="1">
      <c r="D63" s="57"/>
    </row>
    <row r="64" ht="14.25" customHeight="1">
      <c r="D64" s="57"/>
    </row>
    <row r="65" ht="14.25" customHeight="1">
      <c r="D65" s="57"/>
    </row>
    <row r="66" ht="14.25" customHeight="1">
      <c r="D66" s="57"/>
    </row>
    <row r="67" ht="14.25" customHeight="1">
      <c r="D67" s="57"/>
    </row>
    <row r="68" ht="14.25" customHeight="1">
      <c r="D68" s="57"/>
    </row>
    <row r="69" ht="14.25" customHeight="1">
      <c r="D69" s="57"/>
    </row>
    <row r="70" ht="14.25" customHeight="1">
      <c r="D70" s="57"/>
    </row>
    <row r="71" ht="14.25" customHeight="1">
      <c r="D71" s="57"/>
    </row>
    <row r="72" ht="14.25" customHeight="1">
      <c r="D72" s="57"/>
    </row>
    <row r="73" ht="14.25" customHeight="1">
      <c r="D73" s="57"/>
    </row>
    <row r="74" ht="14.25" customHeight="1">
      <c r="D74" s="57"/>
    </row>
    <row r="75" ht="14.25" customHeight="1">
      <c r="D75" s="57"/>
    </row>
    <row r="76" ht="14.25" customHeight="1">
      <c r="D76" s="57"/>
    </row>
    <row r="77" ht="14.25" customHeight="1">
      <c r="D77" s="57"/>
    </row>
    <row r="78" ht="14.25" customHeight="1">
      <c r="D78" s="57"/>
    </row>
    <row r="79" ht="14.25" customHeight="1">
      <c r="D79" s="57"/>
    </row>
    <row r="80" ht="14.25" customHeight="1">
      <c r="D80" s="57"/>
    </row>
    <row r="81" ht="14.25" customHeight="1">
      <c r="D81" s="57"/>
    </row>
    <row r="82" ht="14.25" customHeight="1">
      <c r="D82" s="57"/>
    </row>
    <row r="83" ht="14.25" customHeight="1">
      <c r="D83" s="57"/>
    </row>
    <row r="84" ht="14.25" customHeight="1">
      <c r="D84" s="57"/>
    </row>
    <row r="85" ht="14.25" customHeight="1">
      <c r="D85" s="57"/>
    </row>
    <row r="86" ht="14.25" customHeight="1">
      <c r="D86" s="57"/>
    </row>
    <row r="87" ht="14.25" customHeight="1">
      <c r="D87" s="57"/>
    </row>
    <row r="88" ht="14.25" customHeight="1">
      <c r="D88" s="57"/>
    </row>
    <row r="89" ht="14.25" customHeight="1">
      <c r="D89" s="57"/>
    </row>
    <row r="90" ht="14.25" customHeight="1">
      <c r="D90" s="57"/>
    </row>
    <row r="91" ht="14.25" customHeight="1">
      <c r="D91" s="57"/>
    </row>
    <row r="92" ht="14.25" customHeight="1">
      <c r="D92" s="57"/>
    </row>
    <row r="93" ht="14.25" customHeight="1">
      <c r="D93" s="57"/>
    </row>
    <row r="94" ht="14.25" customHeight="1">
      <c r="D94" s="57"/>
    </row>
    <row r="95" ht="14.25" customHeight="1">
      <c r="D95" s="57"/>
    </row>
    <row r="96" ht="14.25" customHeight="1">
      <c r="D96" s="57"/>
    </row>
    <row r="97" ht="14.25" customHeight="1">
      <c r="D97" s="57"/>
    </row>
    <row r="98" ht="14.25" customHeight="1">
      <c r="D98" s="57"/>
    </row>
    <row r="99" ht="14.25" customHeight="1">
      <c r="D99" s="57"/>
    </row>
    <row r="100" ht="14.25" customHeight="1">
      <c r="D100" s="57"/>
    </row>
  </sheetData>
  <printOptions/>
  <pageMargins bottom="0.787401575" footer="0.0" header="0.0" left="0.511811024" right="0.511811024" top="0.7874015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Vale S.A.</Company>
  <ScaleCrop>false</ScaleCrop>
  <HeadingPairs>
    <vt:vector baseType="variant" size="4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baseType="lpstr" size="7">
      <vt:lpstr>Invest Control</vt:lpstr>
      <vt:lpstr>Tabela de Apoio</vt:lpstr>
      <vt:lpstr>aporte</vt:lpstr>
      <vt:lpstr>rendimento_carteira</vt:lpstr>
      <vt:lpstr>salario</vt:lpstr>
      <vt:lpstr>sugestao_investimento</vt:lpstr>
      <vt:lpstr>Taxa_Mensal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2025-06-21T00:16:55Z</dcterms:created>
  <dc:creator>Jennifer Silva</dc:creator>
  <cp:lastModifiedBy>Jennifer Silva</cp:lastModifiedBy>
  <dcterms:modified xsi:type="dcterms:W3CDTF">2025-06-22T21:55:25Z</dcterms:modified>
</cp:coreProperties>
</file>