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Údaje o projekte" sheetId="1" state="visible" r:id="rId3"/>
    <sheet name="Číselník kľúčových slov" sheetId="2" state="visible" r:id="rId4"/>
    <sheet name="A. Projekt - žiadateľ ČV" sheetId="3" state="hidden" r:id="rId5"/>
    <sheet name="A. Projekt - partner ČV" sheetId="4" state="hidden" r:id="rId6"/>
    <sheet name="Ciselniky" sheetId="5" state="hidden" r:id="rId7"/>
  </sheets>
  <definedNames>
    <definedName function="false" hidden="false" name="Banskobystrický_samosprávny_kraj" vbProcedure="false">Ciselniky!$A$28:$A$40</definedName>
    <definedName function="false" hidden="false" name="Bratislavský_samosprávny_kraj" vbProcedure="false">Ciselniky!$B$28:$B$35</definedName>
    <definedName function="false" hidden="false" name="intenzity" vbProcedure="false">VLOOKUP('údaje o projekte'!#ref!,Ciselniky!XER$44:XES$52,2,0)</definedName>
    <definedName function="false" hidden="false" name="Košický_samosprávny_kraj" vbProcedure="false">Ciselniky!$C$28:$C$38</definedName>
    <definedName function="false" hidden="false" name="mikro__malý_podnik" vbProcedure="false">Ciselniky!$H$4:$H$5</definedName>
    <definedName function="false" hidden="false" name="nepodnik" vbProcedure="false">Ciselniky!$K$4:$K$4</definedName>
    <definedName function="false" hidden="false" name="Nitriansky_samosprávny_kraj" vbProcedure="false">Ciselniky!$D$28:$D$34</definedName>
    <definedName function="false" hidden="false" name="okresy1" vbProcedure="false">INDIRECT(SUBSTITUTE('údaje o projekte'!#ref!," ","_"))</definedName>
    <definedName function="false" hidden="false" name="okresy2" vbProcedure="false">INDIRECT(SUBSTITUTE('údaje o projekte'!#ref!," ","_"))</definedName>
    <definedName function="false" hidden="false" name="okresy3" vbProcedure="false">INDIRECT(SUBSTITUTE('údaje o projekte'!#ref!," ","_"))</definedName>
    <definedName function="false" hidden="false" name="okresy4" vbProcedure="false">INDIRECT(SUBSTITUTE('údaje o projekte'!#ref!," ","_"))</definedName>
    <definedName function="false" hidden="false" name="Pilier_1_Excelentná_veda" vbProcedure="false">ciselniky!#ref!</definedName>
    <definedName function="false" hidden="false" name="Pilier_2_Globálne_výzvy_a_európska_priemyselná_konkurencieschopnosť" vbProcedure="false">ciselniky!#ref!</definedName>
    <definedName function="false" hidden="false" name="Pilier_3_Inovatívna_Európa" vbProcedure="false">ciselniky!#ref!</definedName>
    <definedName function="false" hidden="false" name="Prešovský_samosprávny_kraj" vbProcedure="false">Ciselniky!$E$28:$E$40</definedName>
    <definedName function="false" hidden="false" name="sdfsdf" vbProcedure="false">VLOOKUP('údaje o projekte'!#ref!,Ciselniky!XER$44:XES$52,2,0)</definedName>
    <definedName function="false" hidden="false" name="Stredné_Slovensko" vbProcedure="false">Ciselniky!$C$64:$C$67</definedName>
    <definedName function="false" hidden="false" name="stredný_podnik" vbProcedure="false">Ciselniky!$I$4:$I$5</definedName>
    <definedName function="false" hidden="false" name="Trenčiansky_samosprávny_kraj" vbProcedure="false">Ciselniky!$F$28:$F$36</definedName>
    <definedName function="false" hidden="false" name="Trnavský_samosprávny_kraj" vbProcedure="false">Ciselniky!$G$28:$G$34</definedName>
    <definedName function="false" hidden="false" name="veľký_podnik" vbProcedure="false">Ciselniky!$J$4:$J$5</definedName>
    <definedName function="false" hidden="false" name="Východné_Slovensko" vbProcedure="false">Ciselniky!$D$64:$D$67</definedName>
    <definedName function="false" hidden="false" name="Západné_Slovensko" vbProcedure="false">Ciselniky!$B$64:$B$67</definedName>
    <definedName function="false" hidden="false" name="Časť_Rozšírenie_účasti_a_posilnenie_Európskeho_výskumného_priestoru" vbProcedure="false">ciselniky!#ref!</definedName>
    <definedName function="false" hidden="false" name="Žilinský_samosprávny_kraj" vbProcedure="false">Ciselniky!$H$28:$H$38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5" authorId="0">
      <text>
        <r>
          <rPr>
            <sz val="10"/>
            <rFont val="Arial"/>
            <family val="2"/>
          </rPr>
          <t xml:space="preserve">Žiadateľ uvedie, či v súvislosti s projektom je platcom DPH alebo nie. Žiadateľ, ktorý je platcom DPH podľa zákona č. 222/2004 Z. z. uvedie "nie" v prípade, že vrátenie DPH nie je uplatniteľné podľa vnútroštátnych predpisov (napr. ak ide o žiadateľa, ktorý je v súvislosti s projektom nepodnik a je platcom DPH iba v súvislosti s hospodárskou činnosťou, na ktorú podpora nie je zameraná). </t>
        </r>
      </text>
    </comment>
    <comment ref="A45" authorId="0">
      <text>
        <r>
          <rPr>
            <sz val="10"/>
            <rFont val="Arial"/>
            <family val="2"/>
          </rPr>
          <t xml:space="preserve">Uveďte 3 kľúčové slová v anglickom jazyku z hárka "Číselník kľúčových slov". </t>
        </r>
      </text>
    </comment>
    <comment ref="A46" authorId="0">
      <text>
        <r>
          <rPr>
            <sz val="10"/>
            <rFont val="Arial"/>
            <family val="2"/>
          </rPr>
          <t xml:space="preserve">Uveďte 2 ľubovolné kľúčové slová v anglickom jazyku. Môže ísť o kľúčové slová z číselníka alebo o kľúčové slová, ktoré sa v číselníku nenachádzajú.</t>
        </r>
      </text>
    </comment>
    <comment ref="G12" authorId="0">
      <text>
        <r>
          <rPr>
            <sz val="10"/>
            <rFont val="Arial"/>
            <family val="2"/>
          </rPr>
          <t xml:space="preserve">Žiadateľ sa identifikuje, či sa v súvislosti s ŽoPPM považuje za nepodnik alebo podnik. V prípade, že sa žiadateľ identifikuje ako podnik, je potrebné určiť aj veľkostnú kategóriu podniku.
</t>
        </r>
      </text>
    </comment>
    <comment ref="G24" authorId="0">
      <text>
        <r>
          <rPr>
            <sz val="10"/>
            <rFont val="Arial"/>
            <family val="2"/>
          </rPr>
          <t xml:space="preserve">Žiadateľ doplní ustanovenie, v prípade, že sa takáto povinnosť na štatutárny orgán žiadateľa vzťahuje, v opačnom prípade uvedie nerelevantné.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1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0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sharedStrings.xml><?xml version="1.0" encoding="utf-8"?>
<sst xmlns="http://schemas.openxmlformats.org/spreadsheetml/2006/main" count="865" uniqueCount="781">
  <si>
    <t xml:space="preserve">Príloha č. 1 ÚDAJE O PROJEKTE</t>
  </si>
  <si>
    <t xml:space="preserve">Žiadateľ vyplní údaje o projekte, prípadne vyberie údaj v bielych bunkách postupne od prvej kapitoly po poslednú. Sivé bunky žiadateľ nevypĺňa, vyplnia sa automaticky po vyplnení bielych buniek. V prípade, že žiadateľ nevyplní údaje o projete v poradí od prvej kapitoly po poslednú, žiadateľovi nemusí súbor pracovať korektne.</t>
  </si>
  <si>
    <t xml:space="preserve">ÚDAJE O PROJEKTE - časť A</t>
  </si>
  <si>
    <t xml:space="preserve">Kód výzvy:</t>
  </si>
  <si>
    <t xml:space="preserve">09I03-03-V04</t>
  </si>
  <si>
    <t xml:space="preserve">Názov projektu:</t>
  </si>
  <si>
    <t xml:space="preserve">Some Aspects of Universal Algebra Constructions Applied to 
Classical Algebras
</t>
  </si>
  <si>
    <t xml:space="preserve">Akronym projektu:</t>
  </si>
  <si>
    <t xml:space="preserve">Some Aspects of Universal Algebra</t>
  </si>
  <si>
    <t xml:space="preserve">Komponent:</t>
  </si>
  <si>
    <t xml:space="preserve">9. Efektívnejšie riadenie a posilnenie financovania výskumu, vývoja a inovácií</t>
  </si>
  <si>
    <t xml:space="preserve">Investícia:</t>
  </si>
  <si>
    <t xml:space="preserve">3. Excelentná veda</t>
  </si>
  <si>
    <t xml:space="preserve">A.1 Identifikácia žiadateľa</t>
  </si>
  <si>
    <t xml:space="preserve">Obchodné meno/názov žiadateľa:</t>
  </si>
  <si>
    <t xml:space="preserve">Matematický ústav SAV, v.v.i.</t>
  </si>
  <si>
    <t xml:space="preserve">Sektor žiadateľa podľa § 7 zákona o štátnej podpore výskumu a vývoja: </t>
  </si>
  <si>
    <t xml:space="preserve">b) sektor verejných výskumných inštitúcií</t>
  </si>
  <si>
    <t xml:space="preserve">Typ organizácie v ŽoPPM:</t>
  </si>
  <si>
    <t xml:space="preserve">nepodnik</t>
  </si>
  <si>
    <t xml:space="preserve">Právna forma:</t>
  </si>
  <si>
    <t xml:space="preserve">Verejná výskumná inštitúcia</t>
  </si>
  <si>
    <t xml:space="preserve">IČO:</t>
  </si>
  <si>
    <t xml:space="preserve">Platiteľ DPH v súvislosti s projektom:</t>
  </si>
  <si>
    <t xml:space="preserve">nie</t>
  </si>
  <si>
    <t xml:space="preserve">Sídlo žiadateľa:</t>
  </si>
  <si>
    <t xml:space="preserve">Obec: </t>
  </si>
  <si>
    <t xml:space="preserve">Bratislava</t>
  </si>
  <si>
    <t xml:space="preserve">Ulica a číslo:</t>
  </si>
  <si>
    <t xml:space="preserve">Štefánikova 49</t>
  </si>
  <si>
    <t xml:space="preserve">PSČ:</t>
  </si>
  <si>
    <t xml:space="preserve">A.2 Identifikácia osôb žiadateľa</t>
  </si>
  <si>
    <t xml:space="preserve">Štatutárny orgán žiadateľa</t>
  </si>
  <si>
    <t xml:space="preserve">titul, meno a priezvisko</t>
  </si>
  <si>
    <t xml:space="preserve">telefónne číslo</t>
  </si>
  <si>
    <t xml:space="preserve">e-mail</t>
  </si>
  <si>
    <t xml:space="preserve">zákon a konkrétne ustanovenie, z ktorého štatutárnemu orgánu vyplýva povinnosť bezúhonnosti</t>
  </si>
  <si>
    <t xml:space="preserve">Doc. RNDr. Karol Nemoga, CSc</t>
  </si>
  <si>
    <t xml:space="preserve">0257510414</t>
  </si>
  <si>
    <t xml:space="preserve">nemoga@mat.savba.sk</t>
  </si>
  <si>
    <t xml:space="preserve">§21 odstavec 2a) zákona č. 243/2017 o verejnej výskumnej 
Inštitúcii a o zmene a doplnení niektorých zákonov</t>
  </si>
  <si>
    <t xml:space="preserve">Kontaktná osoba žiadateľa</t>
  </si>
  <si>
    <t xml:space="preserve">Mgr. Elena Vinceková, PhD</t>
  </si>
  <si>
    <t xml:space="preserve">vincekova@mat.savba.sk</t>
  </si>
  <si>
    <t xml:space="preserve">A.3 Financovanie</t>
  </si>
  <si>
    <t xml:space="preserve">Režim financovania:</t>
  </si>
  <si>
    <t xml:space="preserve">Celkové oprávnené výdavky bez DPH:</t>
  </si>
  <si>
    <t xml:space="preserve">Celkové oprávnené výdavky na úhradu DPH:</t>
  </si>
  <si>
    <t xml:space="preserve">Žiadané prostriedky mechanizmu bez DPH:</t>
  </si>
  <si>
    <t xml:space="preserve">Žiadané prostriedky mechanizmu na DPH:</t>
  </si>
  <si>
    <t xml:space="preserve">Celkové oprávnené výdavky na projekt:</t>
  </si>
  <si>
    <t xml:space="preserve">Žiadané prostriedky mechanizmu na projekt:</t>
  </si>
  <si>
    <t xml:space="preserve">ÚDAJE O PROJEKTE - časť B</t>
  </si>
  <si>
    <t xml:space="preserve">B.1 Kľúčové slová k hodnoteniu ŽoPPM</t>
  </si>
  <si>
    <t xml:space="preserve">Žiadateľ v tejto časti uvedie kľúčové slová, ktoré najlepšie definujú vednú oblasť a zameranie projektu, ktorý má byť predmetom podpory. Uvedené kľúčové slová budú slúžiť na výber a priradenie odborných hodnotiteľov pre ŽoPPM, preto odporúčame uviesť čo najpresnejší výber z hľadiska zamerania predkladaného projektu.</t>
  </si>
  <si>
    <t xml:space="preserve">Kľúčové slová z číselníka:</t>
  </si>
  <si>
    <t xml:space="preserve">Mathematics</t>
  </si>
  <si>
    <t xml:space="preserve">Algebra</t>
  </si>
  <si>
    <t xml:space="preserve">Logic and Foundatins</t>
  </si>
  <si>
    <t xml:space="preserve">Kľúčové slová voľné:</t>
  </si>
  <si>
    <t xml:space="preserve">Algebraic structures</t>
  </si>
  <si>
    <t xml:space="preserve">Ring theory</t>
  </si>
  <si>
    <t xml:space="preserve">B.2 Informácie o výskumníkovi</t>
  </si>
  <si>
    <t xml:space="preserve">Typ podpory (fáza kariéry výskumníka): </t>
  </si>
  <si>
    <t xml:space="preserve">A) Štipendium výskumníka R2</t>
  </si>
  <si>
    <t xml:space="preserve">Meno a priezvisko výskumníka:</t>
  </si>
  <si>
    <t xml:space="preserve">Małgorzata Jastrzębska</t>
  </si>
  <si>
    <t xml:space="preserve">Pracovný úväzok na projekte v %: </t>
  </si>
  <si>
    <t xml:space="preserve">Vedná oblasť výskumníka: </t>
  </si>
  <si>
    <t xml:space="preserve">Fyzikálne, technické vedy a matematika</t>
  </si>
  <si>
    <t xml:space="preserve">Príspevok na štipendium základný/24 mesiacov</t>
  </si>
  <si>
    <t xml:space="preserve">Príspevok na štipendium zvýšený/10 mesiacov</t>
  </si>
  <si>
    <t xml:space="preserve">Príspevok na výskum/34 mesiacov</t>
  </si>
  <si>
    <t xml:space="preserve">Typ výskumníka: </t>
  </si>
  <si>
    <t xml:space="preserve">Zahraničný výskumník</t>
  </si>
  <si>
    <t xml:space="preserve">B.3 Rozpočet projektu</t>
  </si>
  <si>
    <t xml:space="preserve">Typ výskumu: </t>
  </si>
  <si>
    <t xml:space="preserve">Dodržanie podmienok pre stanovenie zvýšenej miery financovania na priemyselný výskum:</t>
  </si>
  <si>
    <t xml:space="preserve">Počet mesiacov realizácie výskumu</t>
  </si>
  <si>
    <t xml:space="preserve">Príspevok na výskumný tím (1 mesiac)</t>
  </si>
  <si>
    <t xml:space="preserve">Celkové oprávnené výdavky počas trvania projektu</t>
  </si>
  <si>
    <t xml:space="preserve">Mzdové náklady výskumníka </t>
  </si>
  <si>
    <t xml:space="preserve">Príspevok na výskum bez DPH</t>
  </si>
  <si>
    <t xml:space="preserve">Celkový príspevok na výskumný tím</t>
  </si>
  <si>
    <t xml:space="preserve">Príspevok na nepriame náklady bez DPH pre inštitúciu </t>
  </si>
  <si>
    <t xml:space="preserve">Celkové oprávnené výdavky na projekt bez DPH</t>
  </si>
  <si>
    <t xml:space="preserve">DPH</t>
  </si>
  <si>
    <t xml:space="preserve">bez DPH</t>
  </si>
  <si>
    <t xml:space="preserve">Nezávislý výskum a vývoj</t>
  </si>
  <si>
    <t xml:space="preserve">N/A</t>
  </si>
  <si>
    <t xml:space="preserve">SPOLU</t>
  </si>
  <si>
    <t xml:space="preserve">R2</t>
  </si>
  <si>
    <t xml:space="preserve">R3</t>
  </si>
  <si>
    <t xml:space="preserve">R4</t>
  </si>
  <si>
    <t xml:space="preserve">Typ podpory</t>
  </si>
  <si>
    <t xml:space="preserve">Číselník kľúčových slov</t>
  </si>
  <si>
    <t xml:space="preserve">Chemistry </t>
  </si>
  <si>
    <t xml:space="preserve">Inorganic Chemistry</t>
  </si>
  <si>
    <t xml:space="preserve">Catalysis</t>
  </si>
  <si>
    <t xml:space="preserve">Coordination chemistry </t>
  </si>
  <si>
    <t xml:space="preserve">Inorganic and nuclear chemistry</t>
  </si>
  <si>
    <t xml:space="preserve">NMP Non-Metallic Materials &amp; basic processes </t>
  </si>
  <si>
    <t xml:space="preserve">Organometallic chemistry</t>
  </si>
  <si>
    <t xml:space="preserve">Radiation and nuclear chemistry</t>
  </si>
  <si>
    <t xml:space="preserve">Organic, Polymer and Molecular Chemistry</t>
  </si>
  <si>
    <t xml:space="preserve">Carbonhydrates </t>
  </si>
  <si>
    <t xml:space="preserve">Combinatorial chemistry</t>
  </si>
  <si>
    <t xml:space="preserve">Heterocyclic chemistry</t>
  </si>
  <si>
    <t xml:space="preserve">Macromolecular chemistry</t>
  </si>
  <si>
    <t xml:space="preserve">Molecular architecture and structure </t>
  </si>
  <si>
    <t xml:space="preserve">Molecular biology</t>
  </si>
  <si>
    <t xml:space="preserve">Molecular chemistry</t>
  </si>
  <si>
    <t xml:space="preserve">Natural product synthesis</t>
  </si>
  <si>
    <t xml:space="preserve">Organic chemistry</t>
  </si>
  <si>
    <t xml:space="preserve">Organic reaction mechanism </t>
  </si>
  <si>
    <t xml:space="preserve">Peptide chemistry</t>
  </si>
  <si>
    <t xml:space="preserve">Polymer chemistry</t>
  </si>
  <si>
    <t xml:space="preserve">Stereochemistry</t>
  </si>
  <si>
    <t xml:space="preserve">Supramolecular chemistry </t>
  </si>
  <si>
    <t xml:space="preserve">Synthetic Organic chemistry</t>
  </si>
  <si>
    <t xml:space="preserve">Physical and Analytical Chemistry</t>
  </si>
  <si>
    <t xml:space="preserve">Analytical chemistry</t>
  </si>
  <si>
    <t xml:space="preserve">Chemical instrumentation</t>
  </si>
  <si>
    <t xml:space="preserve">Chemical reactions: mechanisms, dynamics, kinetics and catalytic reactions</t>
  </si>
  <si>
    <t xml:space="preserve">Chemistry of condensed matter</t>
  </si>
  <si>
    <t xml:space="preserve">Chromatography </t>
  </si>
  <si>
    <t xml:space="preserve">Colloid chemistry </t>
  </si>
  <si>
    <t xml:space="preserve">Corrosion</t>
  </si>
  <si>
    <t xml:space="preserve">Crystallography and X-ray diffraction</t>
  </si>
  <si>
    <t xml:space="preserve">Electrochemistry, electrodialysis, microfluidics, sensors</t>
  </si>
  <si>
    <t xml:space="preserve">Forensic chemistry</t>
  </si>
  <si>
    <t xml:space="preserve">Heterogeneous catalysis</t>
  </si>
  <si>
    <t xml:space="preserve">Homogeneous catalysis </t>
  </si>
  <si>
    <t xml:space="preserve">Ionic liquids</t>
  </si>
  <si>
    <t xml:space="preserve">Mass Spectrometry</t>
  </si>
  <si>
    <t xml:space="preserve">Method development in chemistry</t>
  </si>
  <si>
    <t xml:space="preserve">Microscopy</t>
  </si>
  <si>
    <t xml:space="preserve">Molecular dynamics</t>
  </si>
  <si>
    <t xml:space="preserve">Molecular electronics</t>
  </si>
  <si>
    <t xml:space="preserve">Photocatalysis </t>
  </si>
  <si>
    <t xml:space="preserve">Photochemistry</t>
  </si>
  <si>
    <t xml:space="preserve">Physical chemistry</t>
  </si>
  <si>
    <t xml:space="preserve">Physical chemistry of biological systems</t>
  </si>
  <si>
    <t xml:space="preserve">Quantum Chemistry</t>
  </si>
  <si>
    <t xml:space="preserve">Spectroscopic and spectrometric techniques</t>
  </si>
  <si>
    <t xml:space="preserve">Structure and dynamics of disordered systems: soft matter (gels, colloids, liquid crystals, etc.), liquids, glasses, defects, etc.</t>
  </si>
  <si>
    <t xml:space="preserve">Surface chemistry</t>
  </si>
  <si>
    <t xml:space="preserve">Theoretical and computational chemistry</t>
  </si>
  <si>
    <t xml:space="preserve">Trace Analysis</t>
  </si>
  <si>
    <t xml:space="preserve">Applied and Industrial Chemistry</t>
  </si>
  <si>
    <t xml:space="preserve">Biochemistry </t>
  </si>
  <si>
    <t xml:space="preserve">Applied chemistry</t>
  </si>
  <si>
    <t xml:space="preserve">Biological chemistry</t>
  </si>
  <si>
    <t xml:space="preserve">Biomaterials, biomaterials synthesis </t>
  </si>
  <si>
    <t xml:space="preserve">Ceramics</t>
  </si>
  <si>
    <t xml:space="preserve">Coating and films</t>
  </si>
  <si>
    <t xml:space="preserve">Drinking water treatment</t>
  </si>
  <si>
    <t xml:space="preserve">Electrochemistry, batteries and fuel cells, electrolysis</t>
  </si>
  <si>
    <t xml:space="preserve">Environment chemistry</t>
  </si>
  <si>
    <t xml:space="preserve">Enzymology</t>
  </si>
  <si>
    <t xml:space="preserve">Food chemistry</t>
  </si>
  <si>
    <t xml:space="preserve">Fuel cell technology</t>
  </si>
  <si>
    <t xml:space="preserve">Graphene, 2D materials </t>
  </si>
  <si>
    <t xml:space="preserve">Hydrogen</t>
  </si>
  <si>
    <t xml:space="preserve">Industrial chemistry</t>
  </si>
  <si>
    <t xml:space="preserve">Intelligent materials, self-assembled materials</t>
  </si>
  <si>
    <t xml:space="preserve">Materials for sensors</t>
  </si>
  <si>
    <t xml:space="preserve">Medicinal chemistry</t>
  </si>
  <si>
    <t xml:space="preserve">Nanochemistry</t>
  </si>
  <si>
    <t xml:space="preserve">New materials: oxides, alloys, composite, organic-inorganic hybrid, nanoparticles</t>
  </si>
  <si>
    <t xml:space="preserve">Pharmaceutical chemistry</t>
  </si>
  <si>
    <t xml:space="preserve">Polymers and plastics</t>
  </si>
  <si>
    <t xml:space="preserve">Porous Materials</t>
  </si>
  <si>
    <t xml:space="preserve">Structural properties of materials</t>
  </si>
  <si>
    <t xml:space="preserve">Surface modification</t>
  </si>
  <si>
    <t xml:space="preserve">Thin films</t>
  </si>
  <si>
    <t xml:space="preserve">Toxicology</t>
  </si>
  <si>
    <t xml:space="preserve">Economic Sciences</t>
  </si>
  <si>
    <t xml:space="preserve">Economics</t>
  </si>
  <si>
    <t xml:space="preserve">Behavioural economics</t>
  </si>
  <si>
    <t xml:space="preserve">Big data</t>
  </si>
  <si>
    <t xml:space="preserve">Development, economic growth</t>
  </si>
  <si>
    <t xml:space="preserve">Econometrics, statistical methods</t>
  </si>
  <si>
    <t xml:space="preserve">Economic geography</t>
  </si>
  <si>
    <t xml:space="preserve">Economic history </t>
  </si>
  <si>
    <t xml:space="preserve">Industrial economics</t>
  </si>
  <si>
    <t xml:space="preserve">International trade</t>
  </si>
  <si>
    <t xml:space="preserve">Labour economics </t>
  </si>
  <si>
    <t xml:space="preserve">Macroeconomics</t>
  </si>
  <si>
    <t xml:space="preserve">Public economics</t>
  </si>
  <si>
    <t xml:space="preserve">Social economics</t>
  </si>
  <si>
    <t xml:space="preserve">Urban and regional economics</t>
  </si>
  <si>
    <t xml:space="preserve">Economic Development</t>
  </si>
  <si>
    <t xml:space="preserve">Competitiveness, innovation, research and development </t>
  </si>
  <si>
    <t xml:space="preserve">Economic development</t>
  </si>
  <si>
    <t xml:space="preserve">Economics of innovation</t>
  </si>
  <si>
    <t xml:space="preserve">Industrial clusters</t>
  </si>
  <si>
    <t xml:space="preserve">Natural resources and environmental economics</t>
  </si>
  <si>
    <t xml:space="preserve">Management</t>
  </si>
  <si>
    <t xml:space="preserve">Business governance</t>
  </si>
  <si>
    <t xml:space="preserve">Entrepreneurship</t>
  </si>
  <si>
    <t xml:space="preserve">Human resource management </t>
  </si>
  <si>
    <t xml:space="preserve">Innovation management</t>
  </si>
  <si>
    <t xml:space="preserve">Marketing strategy</t>
  </si>
  <si>
    <t xml:space="preserve">New industrial value chains</t>
  </si>
  <si>
    <t xml:space="preserve">Organization studies: theory &amp; strategy, industrial organization</t>
  </si>
  <si>
    <t xml:space="preserve">Startups</t>
  </si>
  <si>
    <t xml:space="preserve">Finance</t>
  </si>
  <si>
    <t xml:space="preserve">Accounting</t>
  </si>
  <si>
    <t xml:space="preserve">Banking, corporate finance, accounting</t>
  </si>
  <si>
    <t xml:space="preserve">Finance, banking, insurance</t>
  </si>
  <si>
    <t xml:space="preserve">Financial &amp; Investment management</t>
  </si>
  <si>
    <t xml:space="preserve">Financial markets, asset prices, international finance </t>
  </si>
  <si>
    <t xml:space="preserve">Venture capital</t>
  </si>
  <si>
    <t xml:space="preserve">Information Science and Engineering</t>
  </si>
  <si>
    <t xml:space="preserve">Computer science and informatics</t>
  </si>
  <si>
    <t xml:space="preserve">Algorithms, distributed, parallel and network algorithms, algorithmic game theory</t>
  </si>
  <si>
    <t xml:space="preserve">Artificial intelligence, intelligent systems, multi agent systems</t>
  </si>
  <si>
    <t xml:space="preserve">Augmented Reality</t>
  </si>
  <si>
    <t xml:space="preserve">Bioinformatics, biocomputing, and DNA and molecular computation</t>
  </si>
  <si>
    <t xml:space="preserve">Blockchain</t>
  </si>
  <si>
    <t xml:space="preserve">Cloud computing</t>
  </si>
  <si>
    <t xml:space="preserve">Cognitive science</t>
  </si>
  <si>
    <t xml:space="preserve">Complexity and cryptography, electronic security, privacy, biometrics</t>
  </si>
  <si>
    <t xml:space="preserve">Computer architecture, pervasive computing, ubiquitous computing</t>
  </si>
  <si>
    <t xml:space="preserve">Computer games</t>
  </si>
  <si>
    <t xml:space="preserve">Computer graphics, computer vision, multi media, computer games </t>
  </si>
  <si>
    <t xml:space="preserve">Computer science</t>
  </si>
  <si>
    <t xml:space="preserve">Computer hardware and architecture</t>
  </si>
  <si>
    <t xml:space="preserve">Data mining </t>
  </si>
  <si>
    <t xml:space="preserve">E-Commerce</t>
  </si>
  <si>
    <t xml:space="preserve">E-learning, user modelling, collaborative systems</t>
  </si>
  <si>
    <t xml:space="preserve">Embedded systems</t>
  </si>
  <si>
    <t xml:space="preserve">Extended reality</t>
  </si>
  <si>
    <t xml:space="preserve">Human computer interaction and interface, visualization and natural language processing</t>
  </si>
  <si>
    <t xml:space="preserve">Intelligent robotics, cybernetics</t>
  </si>
  <si>
    <t xml:space="preserve">Informatics</t>
  </si>
  <si>
    <t xml:space="preserve">Information security</t>
  </si>
  <si>
    <t xml:space="preserve">Internet of Things</t>
  </si>
  <si>
    <t xml:space="preserve">Internet and semantic web, database systems and libraries </t>
  </si>
  <si>
    <t xml:space="preserve">Machine learning, statistical data processing and applications using signal processing (e.g. speech, image, video)</t>
  </si>
  <si>
    <t xml:space="preserve">Multimedia</t>
  </si>
  <si>
    <t xml:space="preserve">Networks (communication networks, sensor networks, networks of robots, etc.)</t>
  </si>
  <si>
    <t xml:space="preserve">Numerical analysis, simulation, optimisation, modelling tools </t>
  </si>
  <si>
    <t xml:space="preserve">Ontologies, neural networks, genetic programming, fuzzy logic</t>
  </si>
  <si>
    <t xml:space="preserve">Quantum Technologies (e.g. computing and communication)</t>
  </si>
  <si>
    <t xml:space="preserve">Scientific computing and data processing</t>
  </si>
  <si>
    <t xml:space="preserve">Software engineering, operating systems, computer languages </t>
  </si>
  <si>
    <t xml:space="preserve">Theoretical computer science, formal methods</t>
  </si>
  <si>
    <t xml:space="preserve">Systems and Communication Engineering: Electrical, electronic, communication, optical and systems engineering</t>
  </si>
  <si>
    <t xml:space="preserve">Control engineering</t>
  </si>
  <si>
    <t xml:space="preserve">Diagnostic and implantable devices, environmental monitoring</t>
  </si>
  <si>
    <t xml:space="preserve">Electrical and electronic engineering: semiconductors, components, systems</t>
  </si>
  <si>
    <t xml:space="preserve">Electronics, photonics</t>
  </si>
  <si>
    <t xml:space="preserve">Human computer interaction</t>
  </si>
  <si>
    <t xml:space="preserve">Nanotechnology, nano-materials, nano engineering</t>
  </si>
  <si>
    <t xml:space="preserve">Optical engineering </t>
  </si>
  <si>
    <t xml:space="preserve">Signal processing</t>
  </si>
  <si>
    <t xml:space="preserve">Simulation engineering and modelling</t>
  </si>
  <si>
    <t xml:space="preserve">Systems engineering, sensorics, actorics, automation</t>
  </si>
  <si>
    <t xml:space="preserve">Wireless communications, communication, high frequency, mobile technology</t>
  </si>
  <si>
    <t xml:space="preserve">Products and Processes Engineering: Product design, process design and control, construction methods, civil engineering, energy processes, material engineering</t>
  </si>
  <si>
    <t xml:space="preserve">Aerospace engineering</t>
  </si>
  <si>
    <t xml:space="preserve">Architecture, smart buildings, smart cities, urban engineering</t>
  </si>
  <si>
    <t xml:space="preserve">Chemical engineering, technical chemistry</t>
  </si>
  <si>
    <t xml:space="preserve">Civil engineering</t>
  </si>
  <si>
    <t xml:space="preserve">Civil engineering, maritime/hydraulic engineering, geotechnics, waste treatment</t>
  </si>
  <si>
    <t xml:space="preserve">Computational engineering and computer aided design</t>
  </si>
  <si>
    <t xml:space="preserve">Energy collection, conversion and storage, renewable energy</t>
  </si>
  <si>
    <t xml:space="preserve">Energy systems, smart energy, smart grids, wireless energy transfer</t>
  </si>
  <si>
    <t xml:space="preserve">Environmental engineering and geotechnics</t>
  </si>
  <si>
    <t xml:space="preserve">Fluid mechanics, hydraulic-, turbo-, and piston engines </t>
  </si>
  <si>
    <t xml:space="preserve">Industrial bioengineering</t>
  </si>
  <si>
    <t xml:space="preserve">Industrial design (product design, ergonomics, man-machine interfaces, etc.) </t>
  </si>
  <si>
    <t xml:space="preserve">Lightweight construction, textile technology</t>
  </si>
  <si>
    <t xml:space="preserve">Maritime Engineering </t>
  </si>
  <si>
    <t xml:space="preserve">Materials engineering</t>
  </si>
  <si>
    <t xml:space="preserve">Mechanical and manufacturing engineering (shaping, mounting, joining, separation)</t>
  </si>
  <si>
    <t xml:space="preserve">Production technology, process engineering</t>
  </si>
  <si>
    <t xml:space="preserve">Sustainable design (for recycling, for environment, eco-design) </t>
  </si>
  <si>
    <t xml:space="preserve">Transport engineering, intelligent transport systems</t>
  </si>
  <si>
    <t xml:space="preserve">Environmental and Geosciences</t>
  </si>
  <si>
    <t xml:space="preserve">Environment and society</t>
  </si>
  <si>
    <t xml:space="preserve">Circular economy</t>
  </si>
  <si>
    <t xml:space="preserve">Environment</t>
  </si>
  <si>
    <t xml:space="preserve">Environmental health</t>
  </si>
  <si>
    <t xml:space="preserve">Environmental regulations and climate negotiations </t>
  </si>
  <si>
    <t xml:space="preserve">Environmental risk measurement</t>
  </si>
  <si>
    <t xml:space="preserve">Mobility and transportation</t>
  </si>
  <si>
    <t xml:space="preserve">Renewable energy sources</t>
  </si>
  <si>
    <t xml:space="preserve">Spatial and regional planning</t>
  </si>
  <si>
    <t xml:space="preserve">Sustainable development and nature protection</t>
  </si>
  <si>
    <t xml:space="preserve">Urbanization and urban planning, cities</t>
  </si>
  <si>
    <t xml:space="preserve">Earth system science</t>
  </si>
  <si>
    <t xml:space="preserve">Air and water pollution control</t>
  </si>
  <si>
    <t xml:space="preserve">Atmospheric chemistry, atmospheric composition, air pollution</t>
  </si>
  <si>
    <t xml:space="preserve">Biogeochemistry, biogeochemical cycles, environmental chemistry</t>
  </si>
  <si>
    <t xml:space="preserve">Climatology and climate change</t>
  </si>
  <si>
    <t xml:space="preserve">Coastal Engineering</t>
  </si>
  <si>
    <t xml:space="preserve">Cryosphere, dynamics of snow and ice cover, sea ice, permafrost and ice sheets</t>
  </si>
  <si>
    <t xml:space="preserve">Earth observations from space/remote sensing </t>
  </si>
  <si>
    <t xml:space="preserve">ENV Environmental Hazard Analysis </t>
  </si>
  <si>
    <t xml:space="preserve">Environment, Pollution &amp; Climate </t>
  </si>
  <si>
    <t xml:space="preserve">Environmental chemistry</t>
  </si>
  <si>
    <t xml:space="preserve">Geochemistry and geophysics</t>
  </si>
  <si>
    <t xml:space="preserve">Geology, tectonics, volcanology</t>
  </si>
  <si>
    <t xml:space="preserve">Seismology, geodynamics</t>
  </si>
  <si>
    <t xml:space="preserve">Oceanography</t>
  </si>
  <si>
    <t xml:space="preserve">Hydrology</t>
  </si>
  <si>
    <t xml:space="preserve">Meteorology, atmospheric physics and dynamics</t>
  </si>
  <si>
    <t xml:space="preserve">Mineralogy, petrology, igneous petrology, metamorphic petrology</t>
  </si>
  <si>
    <t xml:space="preserve">Natural resources exploration and exploitation</t>
  </si>
  <si>
    <t xml:space="preserve">Paleoclimatology, paleoecology</t>
  </si>
  <si>
    <t xml:space="preserve">Geomagnetism, palaeomagnetism</t>
  </si>
  <si>
    <t xml:space="preserve">Geohazards</t>
  </si>
  <si>
    <t xml:space="preserve">Physical geography</t>
  </si>
  <si>
    <t xml:space="preserve">Sedimentology, soil science, palaeontology, earth evolution </t>
  </si>
  <si>
    <t xml:space="preserve">Earth system modelling and interactions</t>
  </si>
  <si>
    <t xml:space="preserve">Planetary geology and geophysics</t>
  </si>
  <si>
    <t xml:space="preserve">Terrestrial ecology, land cover change</t>
  </si>
  <si>
    <t xml:space="preserve">Evolutionary, population and environmental biology</t>
  </si>
  <si>
    <t xml:space="preserve">Animal behaviour</t>
  </si>
  <si>
    <t xml:space="preserve">Biodiversity, comparative biology</t>
  </si>
  <si>
    <t xml:space="preserve">Biodiversity, conservation biology, conservation genetics </t>
  </si>
  <si>
    <t xml:space="preserve">Biogeography, macro-ecology</t>
  </si>
  <si>
    <t xml:space="preserve">Ecology</t>
  </si>
  <si>
    <t xml:space="preserve">Environmental biology</t>
  </si>
  <si>
    <t xml:space="preserve">Environmental toxicology at the population and ecosystems level </t>
  </si>
  <si>
    <t xml:space="preserve">Evolutionary biology</t>
  </si>
  <si>
    <t xml:space="preserve">Freshwater biology</t>
  </si>
  <si>
    <t xml:space="preserve">Marine biology</t>
  </si>
  <si>
    <t xml:space="preserve">Population biology, population dynamics, population genetics</t>
  </si>
  <si>
    <t xml:space="preserve">Species interactions (e.g. food-webs, symbiosis, parasitism, mutualism, bio- invasion)</t>
  </si>
  <si>
    <t xml:space="preserve">Systems evolution, biological adaptation, phylogenetics, systematics</t>
  </si>
  <si>
    <t xml:space="preserve">Applied Life Sciences and Non-Medical Biotechnology</t>
  </si>
  <si>
    <t xml:space="preserve">Agricultural waste</t>
  </si>
  <si>
    <t xml:space="preserve">Agriculture / Forestry / Rural Development</t>
  </si>
  <si>
    <t xml:space="preserve">Agriculture related to animal husbandry, dairying, livestock raising</t>
  </si>
  <si>
    <t xml:space="preserve">Agriculture related to crop production, applied plant biology</t>
  </si>
  <si>
    <t xml:space="preserve">Agriculture related to crop production, soil biology and cultivation, applied plant biology</t>
  </si>
  <si>
    <t xml:space="preserve">Agroindustry</t>
  </si>
  <si>
    <t xml:space="preserve">Applied biotechnology (non-medical), bioreactors, applied microbiology </t>
  </si>
  <si>
    <t xml:space="preserve">Aquaculture, fisheries</t>
  </si>
  <si>
    <t xml:space="preserve">Biohazards, biological containment, biosafety, biosecurity</t>
  </si>
  <si>
    <t xml:space="preserve">Biomimetics</t>
  </si>
  <si>
    <t xml:space="preserve">Environmental biotechnology, bioremediation, biodegradation</t>
  </si>
  <si>
    <t xml:space="preserve">Forestry, biomass production (e.g. for biofuels)</t>
  </si>
  <si>
    <t xml:space="preserve">Life Sciences</t>
  </si>
  <si>
    <t xml:space="preserve">Biological sciences</t>
  </si>
  <si>
    <t xml:space="preserve">Botany</t>
  </si>
  <si>
    <t xml:space="preserve">Zoology</t>
  </si>
  <si>
    <t xml:space="preserve">Mycology</t>
  </si>
  <si>
    <t xml:space="preserve">Ornithology</t>
  </si>
  <si>
    <t xml:space="preserve">Entomology</t>
  </si>
  <si>
    <t xml:space="preserve">Mammalian biology</t>
  </si>
  <si>
    <t xml:space="preserve">Limnology</t>
  </si>
  <si>
    <t xml:space="preserve">Biology-general</t>
  </si>
  <si>
    <t xml:space="preserve">Paleobiology</t>
  </si>
  <si>
    <t xml:space="preserve">Cryobiology</t>
  </si>
  <si>
    <t xml:space="preserve">Molecular and Structural Biology</t>
  </si>
  <si>
    <t xml:space="preserve">Biophysics (e.g. transport mechanisms, bioenergetics, fluorescence)</t>
  </si>
  <si>
    <t xml:space="preserve">Carbohydrate synthesis, modification and turnover</t>
  </si>
  <si>
    <t xml:space="preserve">DNA synthesis, modification, repair, recombination, degradation</t>
  </si>
  <si>
    <t xml:space="preserve">Lipid synthesis, modification and turnover</t>
  </si>
  <si>
    <t xml:space="preserve">Metabolism</t>
  </si>
  <si>
    <t xml:space="preserve">Molecular biology and interactions</t>
  </si>
  <si>
    <t xml:space="preserve">Protein synthesis, modification and turnover</t>
  </si>
  <si>
    <t xml:space="preserve">RNA synthesis, processing, modification and degradation </t>
  </si>
  <si>
    <t xml:space="preserve">Structural biology</t>
  </si>
  <si>
    <t xml:space="preserve">Genetics, Genomics, Bioinformatics and Systems Biology</t>
  </si>
  <si>
    <t xml:space="preserve">Applied genetic engineering, transgenic organisms, recombinant proteins, biosensors</t>
  </si>
  <si>
    <t xml:space="preserve">Bioinformatics</t>
  </si>
  <si>
    <t xml:space="preserve">Biological systems analysis, modelling and simulation</t>
  </si>
  <si>
    <t xml:space="preserve">Biostatistics</t>
  </si>
  <si>
    <t xml:space="preserve">Computational biology</t>
  </si>
  <si>
    <t xml:space="preserve">Epigenetics and gene regulation </t>
  </si>
  <si>
    <t xml:space="preserve">Genetics</t>
  </si>
  <si>
    <t xml:space="preserve">Genetic engineering</t>
  </si>
  <si>
    <t xml:space="preserve">Genetic epidemiology</t>
  </si>
  <si>
    <t xml:space="preserve">Genomics, comparative genomics, functional genomics</t>
  </si>
  <si>
    <t xml:space="preserve">Metabolomics</t>
  </si>
  <si>
    <t xml:space="preserve">Molecular genetics, reverse genetics and RNAi </t>
  </si>
  <si>
    <t xml:space="preserve">Pharmacogenomics</t>
  </si>
  <si>
    <t xml:space="preserve">Plant genetics </t>
  </si>
  <si>
    <t xml:space="preserve">Proteomics</t>
  </si>
  <si>
    <t xml:space="preserve">Quantitative genetics</t>
  </si>
  <si>
    <t xml:space="preserve">Systems biology</t>
  </si>
  <si>
    <t xml:space="preserve">Transcriptomics</t>
  </si>
  <si>
    <t xml:space="preserve">Cellular and Developmental Biology</t>
  </si>
  <si>
    <t xml:space="preserve">Animal-related development, development genetics, pattern formation and embryology</t>
  </si>
  <si>
    <t xml:space="preserve">Cell biology and molecular transport mechanisms </t>
  </si>
  <si>
    <t xml:space="preserve">Cell differentiation, physiology and dynamics</t>
  </si>
  <si>
    <t xml:space="preserve">Cell signalling and cellular interactions</t>
  </si>
  <si>
    <t xml:space="preserve">Development, developmental genetics, pattern formation and embryology in plants</t>
  </si>
  <si>
    <t xml:space="preserve">Developmental biology</t>
  </si>
  <si>
    <t xml:space="preserve">Morphology and functional imaging of cells </t>
  </si>
  <si>
    <t xml:space="preserve">Organelle biology</t>
  </si>
  <si>
    <t xml:space="preserve">Signal transduction </t>
  </si>
  <si>
    <t xml:space="preserve">Stem cell biology</t>
  </si>
  <si>
    <t xml:space="preserve">Physiology, Pathophysiology and Endocrinology</t>
  </si>
  <si>
    <t xml:space="preserve">Ageing</t>
  </si>
  <si>
    <t xml:space="preserve">Cancer and its biological basis</t>
  </si>
  <si>
    <t xml:space="preserve">Cardiovascular diseases</t>
  </si>
  <si>
    <t xml:space="preserve">Comparative physiology and pathophysiology</t>
  </si>
  <si>
    <t xml:space="preserve">Endocrinology</t>
  </si>
  <si>
    <t xml:space="preserve">Metabolism, biological basis of metabolism related disorders</t>
  </si>
  <si>
    <t xml:space="preserve">Organ physiology and pathophysiology</t>
  </si>
  <si>
    <t xml:space="preserve">Pathophysiology</t>
  </si>
  <si>
    <t xml:space="preserve">Physiology</t>
  </si>
  <si>
    <t xml:space="preserve">Rare diseases</t>
  </si>
  <si>
    <t xml:space="preserve">Technologies involving the manipulation of cells, tissues, organs or the whole organism (assisted reproduction)</t>
  </si>
  <si>
    <t xml:space="preserve">Neurosciences and neural disorders</t>
  </si>
  <si>
    <t xml:space="preserve">Behavioural neuroscience (e.g. sleep, consciousness, handedness) </t>
  </si>
  <si>
    <t xml:space="preserve">Developmental neurobiology</t>
  </si>
  <si>
    <t xml:space="preserve">Mechanisms of pain</t>
  </si>
  <si>
    <t xml:space="preserve">Molecular and cellular neuroscience </t>
  </si>
  <si>
    <t xml:space="preserve">Neuroanatomy and neurophysiology</t>
  </si>
  <si>
    <t xml:space="preserve">Neuroimaging and computational neuroscience</t>
  </si>
  <si>
    <t xml:space="preserve">Neurological disorders (e.g. Alzheimer's disease, Huntington's disease, Parkinson's disease)</t>
  </si>
  <si>
    <t xml:space="preserve">Neuroscience</t>
  </si>
  <si>
    <t xml:space="preserve">Poisoning </t>
  </si>
  <si>
    <t xml:space="preserve">Psychiatric disorders</t>
  </si>
  <si>
    <t xml:space="preserve">Sensory systems (e.g. visual system, auditory system)</t>
  </si>
  <si>
    <t xml:space="preserve">Immunity and infection</t>
  </si>
  <si>
    <t xml:space="preserve">Adaptive immunity</t>
  </si>
  <si>
    <t xml:space="preserve">Anticancer therapy</t>
  </si>
  <si>
    <t xml:space="preserve">Bacteriology</t>
  </si>
  <si>
    <t xml:space="preserve">Biological basis of immunity related disorders (e.g. autoimmunity)</t>
  </si>
  <si>
    <t xml:space="preserve">Immunity</t>
  </si>
  <si>
    <t xml:space="preserve">Immunogenetics</t>
  </si>
  <si>
    <t xml:space="preserve">Immunological memory and tolerance</t>
  </si>
  <si>
    <t xml:space="preserve">Immunosignalling</t>
  </si>
  <si>
    <t xml:space="preserve">Infection</t>
  </si>
  <si>
    <t xml:space="preserve">Innate immunity and inflammation</t>
  </si>
  <si>
    <t xml:space="preserve">Microbiology</t>
  </si>
  <si>
    <t xml:space="preserve">Parasitology</t>
  </si>
  <si>
    <t xml:space="preserve">Phagocytosis and cellular immunity</t>
  </si>
  <si>
    <t xml:space="preserve">Prevention and treatment of infection by pathogens (e.g. vaccination, antibiotics, fungicide)</t>
  </si>
  <si>
    <t xml:space="preserve">Veterinary medicine and infectious diseases in animals </t>
  </si>
  <si>
    <t xml:space="preserve">Virology</t>
  </si>
  <si>
    <t xml:space="preserve">Diagnostic tools, therapies and public health</t>
  </si>
  <si>
    <t xml:space="preserve">Biophotonics, Imaging, image and data processing</t>
  </si>
  <si>
    <t xml:space="preserve">Bioremediation, diagnostic biotechnologies (DNA chips and biosensing devices) in environmental management</t>
  </si>
  <si>
    <t xml:space="preserve">Diagnostic tools</t>
  </si>
  <si>
    <t xml:space="preserve">Drug development, clinical phases</t>
  </si>
  <si>
    <t xml:space="preserve">Environment and health risks, occupational medicine </t>
  </si>
  <si>
    <t xml:space="preserve">Gene therapy, cell therapy, regenerative medicine</t>
  </si>
  <si>
    <t xml:space="preserve">Health services, health care research</t>
  </si>
  <si>
    <t xml:space="preserve">Medical engineering and technology </t>
  </si>
  <si>
    <t xml:space="preserve">Personalised medicine</t>
  </si>
  <si>
    <t xml:space="preserve">Pharmacology, pharmacogenomics, drug discovery and design, drug therapy</t>
  </si>
  <si>
    <t xml:space="preserve">Public health and epidemiology</t>
  </si>
  <si>
    <t xml:space="preserve">Radiation therapy</t>
  </si>
  <si>
    <t xml:space="preserve">Tissue engineering</t>
  </si>
  <si>
    <t xml:space="preserve">Vaccines</t>
  </si>
  <si>
    <t xml:space="preserve">Clinical medicine</t>
  </si>
  <si>
    <t xml:space="preserve">Andrology </t>
  </si>
  <si>
    <t xml:space="preserve">Obstetrics and gynaecology</t>
  </si>
  <si>
    <t xml:space="preserve">Paediatrics</t>
  </si>
  <si>
    <t xml:space="preserve">Cardiac and Cardiovascular systems</t>
  </si>
  <si>
    <t xml:space="preserve">Peripheral vascular disease</t>
  </si>
  <si>
    <t xml:space="preserve">Hematology</t>
  </si>
  <si>
    <t xml:space="preserve">Respiratory systems</t>
  </si>
  <si>
    <t xml:space="preserve">Critical care medicine and Emergency medicine</t>
  </si>
  <si>
    <t xml:space="preserve">Anaesthesiology</t>
  </si>
  <si>
    <t xml:space="preserve">Orthopaedics</t>
  </si>
  <si>
    <t xml:space="preserve">Surgery</t>
  </si>
  <si>
    <t xml:space="preserve">Radiology, nuclear medicine and medical imaging</t>
  </si>
  <si>
    <t xml:space="preserve">Transplantation</t>
  </si>
  <si>
    <t xml:space="preserve">Dentistry, oral surgery and medicine</t>
  </si>
  <si>
    <t xml:space="preserve">Dermatology and venereal diseases</t>
  </si>
  <si>
    <t xml:space="preserve">Allergy</t>
  </si>
  <si>
    <t xml:space="preserve">Rheumatology</t>
  </si>
  <si>
    <t xml:space="preserve">Endocrinology and metabolism (including diabetes, hormones)</t>
  </si>
  <si>
    <t xml:space="preserve">Gastroenterology and hepatology</t>
  </si>
  <si>
    <t xml:space="preserve">Urology and nephrology</t>
  </si>
  <si>
    <t xml:space="preserve">Oncology</t>
  </si>
  <si>
    <t xml:space="preserve">Ophthalmology</t>
  </si>
  <si>
    <t xml:space="preserve">Otorhinolaryngology</t>
  </si>
  <si>
    <t xml:space="preserve">Psychiatry</t>
  </si>
  <si>
    <t xml:space="preserve">Clinical neurology</t>
  </si>
  <si>
    <t xml:space="preserve">Geriatrics and gerontology</t>
  </si>
  <si>
    <t xml:space="preserve">General and internal medicine</t>
  </si>
  <si>
    <t xml:space="preserve">Other clinical medicine subjects</t>
  </si>
  <si>
    <t xml:space="preserve">Integrative and complementary medicine (alternative practice systems)</t>
  </si>
  <si>
    <t xml:space="preserve">Other medical and health sciences</t>
  </si>
  <si>
    <t xml:space="preserve">Nursing, nutrition, dietetics</t>
  </si>
  <si>
    <t xml:space="preserve">Tropical medicine</t>
  </si>
  <si>
    <t xml:space="preserve">Sport and fitness science</t>
  </si>
  <si>
    <t xml:space="preserve">Palliative medicine</t>
  </si>
  <si>
    <t xml:space="preserve">Social biomedical sciences (includes family planning, sexual health, psycho-oncology, political and social effects of biomedical research)</t>
  </si>
  <si>
    <t xml:space="preserve">Medical ethics</t>
  </si>
  <si>
    <t xml:space="preserve">Substance abuse</t>
  </si>
  <si>
    <t xml:space="preserve">Forensic science</t>
  </si>
  <si>
    <t xml:space="preserve">Digital medicine, e-medicine, medical applications of artificial intelligence</t>
  </si>
  <si>
    <t xml:space="preserve">Other medical sciences</t>
  </si>
  <si>
    <t xml:space="preserve">Mathematics </t>
  </si>
  <si>
    <t xml:space="preserve">Algebraic and complex geometry </t>
  </si>
  <si>
    <t xml:space="preserve">Lie groups, Lie algebras</t>
  </si>
  <si>
    <t xml:space="preserve">Algorithms and complexity</t>
  </si>
  <si>
    <t xml:space="preserve">Discrete mathematics and combinatorics</t>
  </si>
  <si>
    <t xml:space="preserve">Geometry</t>
  </si>
  <si>
    <t xml:space="preserve">Logic and foundations</t>
  </si>
  <si>
    <t xml:space="preserve">Number theory</t>
  </si>
  <si>
    <t xml:space="preserve">ODE and dynamical systems</t>
  </si>
  <si>
    <t xml:space="preserve">Operator algebras and functional analysis </t>
  </si>
  <si>
    <t xml:space="preserve">Probability</t>
  </si>
  <si>
    <t xml:space="preserve">Theoretical aspects of partial differential equations</t>
  </si>
  <si>
    <t xml:space="preserve">Topology</t>
  </si>
  <si>
    <t xml:space="preserve">Applied Mathematics</t>
  </si>
  <si>
    <t xml:space="preserve">Application of mathematics in sciences </t>
  </si>
  <si>
    <t xml:space="preserve">Application of mathematics in industry and society</t>
  </si>
  <si>
    <t xml:space="preserve">Mathematical aspects of Computer Science </t>
  </si>
  <si>
    <t xml:space="preserve">Mathematical physics</t>
  </si>
  <si>
    <t xml:space="preserve">Numerical analysis and scientific computing</t>
  </si>
  <si>
    <t xml:space="preserve">Scientific computing, simulation and modelling tools </t>
  </si>
  <si>
    <t xml:space="preserve">Statistics</t>
  </si>
  <si>
    <t xml:space="preserve">Physics</t>
  </si>
  <si>
    <t xml:space="preserve">Particle and Nuclear Physics</t>
  </si>
  <si>
    <t xml:space="preserve">Fundamental interactions and fields</t>
  </si>
  <si>
    <t xml:space="preserve">Nuclear physics</t>
  </si>
  <si>
    <t xml:space="preserve">Observational astronomy: cosmic rays, neutrinos, and other particles </t>
  </si>
  <si>
    <t xml:space="preserve">Particle physics</t>
  </si>
  <si>
    <t xml:space="preserve">Particles and fields physics</t>
  </si>
  <si>
    <t xml:space="preserve">Atomic and molecular physics, optics</t>
  </si>
  <si>
    <t xml:space="preserve">Atomic, molecular physics </t>
  </si>
  <si>
    <t xml:space="preserve">Chemical physics</t>
  </si>
  <si>
    <t xml:space="preserve">Lasers, ultra-short lasers and laser physics</t>
  </si>
  <si>
    <t xml:space="preserve">Metrology and measurement</t>
  </si>
  <si>
    <t xml:space="preserve">Nonlinear optics</t>
  </si>
  <si>
    <t xml:space="preserve">Optics (including laser optics and quantum optics)</t>
  </si>
  <si>
    <t xml:space="preserve">Optics, non-linear optics and nano-optics</t>
  </si>
  <si>
    <t xml:space="preserve">Photonics</t>
  </si>
  <si>
    <t xml:space="preserve">Quantum optics and quantum information</t>
  </si>
  <si>
    <t xml:space="preserve">Statistical physics (gases)</t>
  </si>
  <si>
    <t xml:space="preserve">Ultra-cold atoms and molecules</t>
  </si>
  <si>
    <t xml:space="preserve">Wave Interaction and Propagation</t>
  </si>
  <si>
    <t xml:space="preserve">Condensed matter physics</t>
  </si>
  <si>
    <t xml:space="preserve">Condensed matter physics (including formerly solid state physics, superconductivity)</t>
  </si>
  <si>
    <t xml:space="preserve">Electronic properties of materials, surfaces, interfaces, nanostructures, etc.</t>
  </si>
  <si>
    <t xml:space="preserve">Fluid dynamics</t>
  </si>
  <si>
    <t xml:space="preserve">Gas and plasma physics</t>
  </si>
  <si>
    <t xml:space="preserve">Magnetism and strongly correlated systems</t>
  </si>
  <si>
    <t xml:space="preserve">Mechanical and acoustical properties of condensed matter, Lattice dynamics </t>
  </si>
  <si>
    <t xml:space="preserve">Mesoscopic physics</t>
  </si>
  <si>
    <t xml:space="preserve">Nanophysics: nanoelectronics, nanophotonics, nanomagnetism, nanoelectromechanics, etc.</t>
  </si>
  <si>
    <t xml:space="preserve">Phase transitions, phase equilibria</t>
  </si>
  <si>
    <t xml:space="preserve">Semiconductors and insulators: material growth, physical properties</t>
  </si>
  <si>
    <t xml:space="preserve">Soft condensed matter</t>
  </si>
  <si>
    <t xml:space="preserve">Spintronics</t>
  </si>
  <si>
    <t xml:space="preserve">Statistical physics (condensed matter)</t>
  </si>
  <si>
    <t xml:space="preserve">Structure of solids and liquids </t>
  </si>
  <si>
    <t xml:space="preserve">Superconductivity</t>
  </si>
  <si>
    <t xml:space="preserve">Superfluids </t>
  </si>
  <si>
    <t xml:space="preserve">Surface Physics</t>
  </si>
  <si>
    <t xml:space="preserve">Thermal properties of condensed matter</t>
  </si>
  <si>
    <t xml:space="preserve">Transport properties of condensed matter</t>
  </si>
  <si>
    <t xml:space="preserve">Astrophysics, Cosmology, Space science</t>
  </si>
  <si>
    <t xml:space="preserve">Astrobiology</t>
  </si>
  <si>
    <t xml:space="preserve">Astrochemistry</t>
  </si>
  <si>
    <t xml:space="preserve">Astrophysics</t>
  </si>
  <si>
    <t xml:space="preserve">Clusters of galaxies and large scale structures</t>
  </si>
  <si>
    <t xml:space="preserve">Cosmology</t>
  </si>
  <si>
    <t xml:space="preserve">Dark matter, dark energy </t>
  </si>
  <si>
    <t xml:space="preserve">Exoplanets</t>
  </si>
  <si>
    <t xml:space="preserve">Formation and evolution of galaxies</t>
  </si>
  <si>
    <t xml:space="preserve">Formation of stars and planets</t>
  </si>
  <si>
    <t xml:space="preserve">Gravitational astronomy</t>
  </si>
  <si>
    <t xml:space="preserve">High energy and particles astronomy - X-rays, cosmic rays, gamma rays, neutrinos</t>
  </si>
  <si>
    <t xml:space="preserve">Instrumentation - telescopes, detectors and techniques</t>
  </si>
  <si>
    <t xml:space="preserve">Interstellar medium</t>
  </si>
  <si>
    <t xml:space="preserve">Nuclear astrophysics</t>
  </si>
  <si>
    <t xml:space="preserve">Observational astronomy: radio</t>
  </si>
  <si>
    <t xml:space="preserve">Relativistic astrophysics</t>
  </si>
  <si>
    <t xml:space="preserve">Solar and interplanetary physics </t>
  </si>
  <si>
    <t xml:space="preserve">Solar physics</t>
  </si>
  <si>
    <t xml:space="preserve">Space science</t>
  </si>
  <si>
    <t xml:space="preserve">Space weather</t>
  </si>
  <si>
    <t xml:space="preserve">Stellar systems: multiple stars, clusters, and associations</t>
  </si>
  <si>
    <t xml:space="preserve">Applied physics</t>
  </si>
  <si>
    <t xml:space="preserve">Acoustics  </t>
  </si>
  <si>
    <t xml:space="preserve">Communication Systems</t>
  </si>
  <si>
    <t xml:space="preserve">Computational modelling</t>
  </si>
  <si>
    <t xml:space="preserve">Geophysics</t>
  </si>
  <si>
    <t xml:space="preserve">Lasers and laser optics</t>
  </si>
  <si>
    <t xml:space="preserve">Macroscopic quantum phenomena: superconductivity, superfluidity, etc. </t>
  </si>
  <si>
    <t xml:space="preserve">Medical physics</t>
  </si>
  <si>
    <t xml:space="preserve">Optical engineering, photonics, lasers </t>
  </si>
  <si>
    <t xml:space="preserve">Optoelectronics</t>
  </si>
  <si>
    <t xml:space="preserve">Photonic integration, photonic integrated circuits </t>
  </si>
  <si>
    <t xml:space="preserve">Photovoltaics</t>
  </si>
  <si>
    <t xml:space="preserve">Plasmonics and metamaterials</t>
  </si>
  <si>
    <t xml:space="preserve">Solid state materials</t>
  </si>
  <si>
    <t xml:space="preserve">Statistical physics: phase transitions, noise and fluctuations, models of complex systems, etc.</t>
  </si>
  <si>
    <t xml:space="preserve">Social Sciences and Humanities </t>
  </si>
  <si>
    <t xml:space="preserve">Sociology, social anthropology</t>
  </si>
  <si>
    <t xml:space="preserve">Ageing, work, social policies</t>
  </si>
  <si>
    <t xml:space="preserve">Demography</t>
  </si>
  <si>
    <t xml:space="preserve">Ethnography</t>
  </si>
  <si>
    <t xml:space="preserve">Globalisation</t>
  </si>
  <si>
    <t xml:space="preserve">Globalisation, migration, interethnic relations</t>
  </si>
  <si>
    <t xml:space="preserve">Households, family and fertility</t>
  </si>
  <si>
    <t xml:space="preserve">Integration of refugees and migrants</t>
  </si>
  <si>
    <t xml:space="preserve">Kinship, cultural dimensions of classification and cognition, identity</t>
  </si>
  <si>
    <t xml:space="preserve">Myth, ritual, symbolic representations, religious studies</t>
  </si>
  <si>
    <t xml:space="preserve">Rural development studies</t>
  </si>
  <si>
    <t xml:space="preserve">Social anthropology</t>
  </si>
  <si>
    <t xml:space="preserve">Social and behavioural science </t>
  </si>
  <si>
    <t xml:space="preserve">Social Inclusion</t>
  </si>
  <si>
    <t xml:space="preserve">Social policies, work and welfare</t>
  </si>
  <si>
    <t xml:space="preserve">Social structure, inequalities, social mobility, interethnic relations</t>
  </si>
  <si>
    <t xml:space="preserve">Sociology</t>
  </si>
  <si>
    <t xml:space="preserve">Transformation of societies, democratization, social movements </t>
  </si>
  <si>
    <t xml:space="preserve">Urban studies, regional studies</t>
  </si>
  <si>
    <t xml:space="preserve">Women and gender studies</t>
  </si>
  <si>
    <t xml:space="preserve">Youth policy</t>
  </si>
  <si>
    <t xml:space="preserve">Political science</t>
  </si>
  <si>
    <t xml:space="preserve">Collective Awareness</t>
  </si>
  <si>
    <t xml:space="preserve">EU International Relations and Diplomacy Studies </t>
  </si>
  <si>
    <t xml:space="preserve">EU research policy /Research policies in the EU</t>
  </si>
  <si>
    <t xml:space="preserve">Geopolitics</t>
  </si>
  <si>
    <t xml:space="preserve">Human and social geography</t>
  </si>
  <si>
    <t xml:space="preserve">Migration</t>
  </si>
  <si>
    <t xml:space="preserve">Non-discrimination</t>
  </si>
  <si>
    <t xml:space="preserve">Peace and conflict studies</t>
  </si>
  <si>
    <t xml:space="preserve">Political economy, institutional economics, law and economics </t>
  </si>
  <si>
    <t xml:space="preserve">Political systems and institutions, governance</t>
  </si>
  <si>
    <t xml:space="preserve">Political theory </t>
  </si>
  <si>
    <t xml:space="preserve">Public administration</t>
  </si>
  <si>
    <t xml:space="preserve">Violence, conflict and conflict resolution</t>
  </si>
  <si>
    <t xml:space="preserve">Law</t>
  </si>
  <si>
    <t xml:space="preserve">Civil law, commercial law </t>
  </si>
  <si>
    <t xml:space="preserve">Criminal law</t>
  </si>
  <si>
    <t xml:space="preserve">Data protection</t>
  </si>
  <si>
    <t xml:space="preserve">Global and transnational governance, international law, human rights</t>
  </si>
  <si>
    <t xml:space="preserve">Health law rights</t>
  </si>
  <si>
    <t xml:space="preserve">Intellectual property rights</t>
  </si>
  <si>
    <t xml:space="preserve">International private law</t>
  </si>
  <si>
    <t xml:space="preserve">Legal studies, constitutions, comparative law</t>
  </si>
  <si>
    <t xml:space="preserve">Legal systems, constitutions, foundations of law</t>
  </si>
  <si>
    <t xml:space="preserve">Private, public and social law</t>
  </si>
  <si>
    <t xml:space="preserve">Criminology</t>
  </si>
  <si>
    <t xml:space="preserve">Penology</t>
  </si>
  <si>
    <t xml:space="preserve">Communication</t>
  </si>
  <si>
    <t xml:space="preserve">Communication </t>
  </si>
  <si>
    <t xml:space="preserve">Communication networks, media, information society </t>
  </si>
  <si>
    <t xml:space="preserve">Crisis management</t>
  </si>
  <si>
    <t xml:space="preserve">Digital Social Innovation</t>
  </si>
  <si>
    <t xml:space="preserve">Media and socio-cultural communication </t>
  </si>
  <si>
    <t xml:space="preserve">Social Media</t>
  </si>
  <si>
    <t xml:space="preserve">Social studies of science and technology</t>
  </si>
  <si>
    <t xml:space="preserve">Cognition, psychology, linguistics</t>
  </si>
  <si>
    <t xml:space="preserve">Cognition (e.g. learning, memory, emotions, speech)</t>
  </si>
  <si>
    <t xml:space="preserve">Psychology </t>
  </si>
  <si>
    <t xml:space="preserve">Developmental psychology</t>
  </si>
  <si>
    <t xml:space="preserve">Ergonomic and Human factors</t>
  </si>
  <si>
    <t xml:space="preserve">Evolution of mind and cognitive functions, animal communication </t>
  </si>
  <si>
    <t xml:space="preserve">Fatigue and stress observation, analysis and coping</t>
  </si>
  <si>
    <t xml:space="preserve">Formal, cognitive, functional and computational linguistics </t>
  </si>
  <si>
    <t xml:space="preserve">Human life-span development</t>
  </si>
  <si>
    <t xml:space="preserve">Neuropsychology and cognitive psychology</t>
  </si>
  <si>
    <t xml:space="preserve">Psycholinguistics and neurolinguistics: acquisition and knowledge of language, language pathologies</t>
  </si>
  <si>
    <t xml:space="preserve">Social psychology</t>
  </si>
  <si>
    <t xml:space="preserve">Typological, historical and comparative linguistics</t>
  </si>
  <si>
    <t xml:space="preserve">Use of language: pragmatics, sociolinguistics, discourse analysis, second language teaching and learning, lexicography, terminology</t>
  </si>
  <si>
    <t xml:space="preserve">Philosophy</t>
  </si>
  <si>
    <t xml:space="preserve">Epistemology, logic, philosophy of science </t>
  </si>
  <si>
    <t xml:space="preserve">Ethics and morality, bioethics</t>
  </si>
  <si>
    <t xml:space="preserve">History of philosophy</t>
  </si>
  <si>
    <t xml:space="preserve">Philosophy of mind, epistemology and logic</t>
  </si>
  <si>
    <t xml:space="preserve">Philosophy, Ethics, Religion, Teology</t>
  </si>
  <si>
    <t xml:space="preserve">Education</t>
  </si>
  <si>
    <t xml:space="preserve">Educational psychology</t>
  </si>
  <si>
    <t xml:space="preserve">Life long learning </t>
  </si>
  <si>
    <t xml:space="preserve">Pedagogy</t>
  </si>
  <si>
    <t xml:space="preserve">Literature, arts, music, cultural and comparative studies</t>
  </si>
  <si>
    <t xml:space="preserve">Arts (arts, history of arts, performing arts, music)  
</t>
  </si>
  <si>
    <t xml:space="preserve">Classics, ancient Greek and Latin literature and art</t>
  </si>
  <si>
    <t xml:space="preserve">Comparative literature</t>
  </si>
  <si>
    <t xml:space="preserve">Cultural memory, intangible cultural heritage</t>
  </si>
  <si>
    <t xml:space="preserve">Cultural studies, cultural diversity</t>
  </si>
  <si>
    <t xml:space="preserve">Design</t>
  </si>
  <si>
    <t xml:space="preserve">Fashion design</t>
  </si>
  <si>
    <t xml:space="preserve">General literature studies</t>
  </si>
  <si>
    <t xml:space="preserve">History of art and architecture</t>
  </si>
  <si>
    <t xml:space="preserve">History of literature</t>
  </si>
  <si>
    <t xml:space="preserve">Libraries and archives</t>
  </si>
  <si>
    <t xml:space="preserve">Library science</t>
  </si>
  <si>
    <t xml:space="preserve">Literature</t>
  </si>
  <si>
    <t xml:space="preserve">Literary theory and comparative literature, literary styles </t>
  </si>
  <si>
    <t xml:space="preserve">Museums and exhibitions</t>
  </si>
  <si>
    <t xml:space="preserve">Theater science</t>
  </si>
  <si>
    <t xml:space="preserve">Music and musicology, history of music</t>
  </si>
  <si>
    <t xml:space="preserve">Studies on Film, Radio and Television</t>
  </si>
  <si>
    <t xml:space="preserve">Textual philology, palaeography and epigraphy</t>
  </si>
  <si>
    <t xml:space="preserve">Archaeology, history and memory</t>
  </si>
  <si>
    <t xml:space="preserve">Ancient history </t>
  </si>
  <si>
    <t xml:space="preserve">Archaeology</t>
  </si>
  <si>
    <t xml:space="preserve">Archaeology, archaeometry, landscape archaeology</t>
  </si>
  <si>
    <t xml:space="preserve">Collective memories, identities, lieux de mémoire, oral history</t>
  </si>
  <si>
    <t xml:space="preserve">Cultural heritage, cultural memory</t>
  </si>
  <si>
    <t xml:space="preserve">Cultural history, history of collective identities and memories</t>
  </si>
  <si>
    <t xml:space="preserve">Diplomatics</t>
  </si>
  <si>
    <t xml:space="preserve">Egyptology</t>
  </si>
  <si>
    <t xml:space="preserve">Gender history</t>
  </si>
  <si>
    <t xml:space="preserve">Historiography, theory and methods of history </t>
  </si>
  <si>
    <t xml:space="preserve">History</t>
  </si>
  <si>
    <t xml:space="preserve">History of archaeology</t>
  </si>
  <si>
    <t xml:space="preserve">History of ideas, intellectual history, history of science, techniques and technologies</t>
  </si>
  <si>
    <t xml:space="preserve">Medieval history</t>
  </si>
  <si>
    <t xml:space="preserve">Military history</t>
  </si>
  <si>
    <t xml:space="preserve">Modern and contemporary history</t>
  </si>
  <si>
    <t xml:space="preserve">Numismatics, epigraphy </t>
  </si>
  <si>
    <t xml:space="preserve">Prehistory and protohistory</t>
  </si>
  <si>
    <t xml:space="preserve">Social, economic, cultural and political history</t>
  </si>
  <si>
    <t xml:space="preserve">A.6 Súhrnné čestné vyhlásenie žiadateľa</t>
  </si>
  <si>
    <t xml:space="preserve">Ja, dolupodpísaný žiadateľ čestne vyhlasujem, že:</t>
  </si>
  <si>
    <t xml:space="preserve">všetky informácie obsiahnuté v žiadosti o poskytnutie prostriedkov mechanizmu (ďalej len „žiadosť“) a všetkých jej prílohách sú úplné, pravdivé a správne;</t>
  </si>
  <si>
    <t xml:space="preserve">som si vedomý zodpovednosti za predloženie úplných a správnych údajov, pričom beriem na vedomie, že preukázanie opaku je spojené s rizikom možných následkov v rámci posudzovania žiadosti a/alebo implementácie projektu (napr. možnosť mimoriadneho ukončenia zmluvného vzťahu, vznik neoprávnených výdavkov)</t>
  </si>
  <si>
    <t xml:space="preserve">som si vedomý skutočnosti, že na poskytnutie prostriedkov mechanizmu podaním žiadosti nevzniká právny nárok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</si>
  <si>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</t>
    </r>
    <r>
      <rPr>
        <sz val="11"/>
        <rFont val="Calibri"/>
        <family val="2"/>
        <charset val="238"/>
      </rPr>
      <t xml:space="preserve">a nesiem plnú právnu zodpovednosť za dodržanie ich podmienok. </t>
    </r>
  </si>
  <si>
    <t xml:space="preserve">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</si>
  <si>
    <t xml:space="preserve">zabezpečím finančné prostriedky na spolufinancovanie projektu tak, aby nebola ohrozená jeho implementácia</t>
  </si>
  <si>
    <t xml:space="preserve">nie je voči mne vyhlásený konkurz ani povolená reštrukturalizácia</t>
  </si>
  <si>
    <t xml:space="preserve">nenárokuje sa voči mne vrátenie štátnej pomoci na základe rozhodnutia Európskej komisie, v ktorom bola táto štátna pomoc poskytnutá Slovenskou republikou označená za neoprávnenú a nezlučiteľnú s vnútorným trhom</t>
  </si>
  <si>
    <t xml:space="preserve">žiadateľ, ani štatutárny orgán žiadateľa, ani žiadny člen štatutárneho orgánu, ani prokurista/i, ani osoba oprávnená konať za žiadateľa (ak relevantné) neboli právoplatne odsúdení za niektorý z nasledujúcich trestných činov: trestný čin subvenčného podvodu, trestný čin poškodzovania finančných záujmov Európskej únie, trestný čin machinácií pri verejnom obstarávaní a verejnej dražbe, trestný čin prijímania úplatku, trestný čin podplácania, trestný čin nepriamej korupcie alebo trestný čin prijatia a poskytnutia nenáležitej výhody, trestný čin legalizácie výnosu z trestnej činnosti, trestný čin založenia, zosnovania a podporovania zločineckej skupiny a niektorý z trestných činov daňových (§ 276 - § 278a Trestného zákona)</t>
  </si>
  <si>
    <t xml:space="preserve">žiadateľ, ktorým je právnická osoba (t. j. ak relevantné), nemá právoplatným rozsudkom uložený niektorý z nasledujúcich trestov: trest zrušenia právnickej osoby, trest zákazu prijímať dotácie alebo subvencie, trest zákazu prijímať pomoc a podporu poskytovanú z fondov Európskej únie alebo trest zákazu účasti vo verejnom obstarávaní podľa zákona č. 91/2016 Z. z. o trestnej zodpovednosti právnických osôb a o zmene a doplnení niektorých zákonov v znení neskorších predpisov
</t>
  </si>
  <si>
    <t xml:space="preserve">nie som evidovaný v Systéme včasného odhaľovania rizika a vylúčenia (EDES) ako vylúčená osoba alebo subjekt (v zmysle článku 135 a nasledujúcich nariadenia č. 2018/1046)</t>
  </si>
  <si>
    <t xml:space="preserve">nezačal som s realizáciou prác na projekte pred dátumom predloženia tejto žiadosti</t>
  </si>
  <si>
    <t xml:space="preserve">pomoc v rámci projektu, resp. jeho časti nebude poskytnutá na odvetvia a činnosti, na ktoré sa pomoc v zmysle relevantnej právnej úpravy nevzťahuje</t>
  </si>
  <si>
    <t xml:space="preserve">som si vedomý, že vecná realizácia projektu musí skončiť najneskôr do 31. marca 2026</t>
  </si>
  <si>
    <r>
      <rPr>
        <sz val="11"/>
        <color theme="1"/>
        <rFont val="Calibri"/>
        <family val="2"/>
        <charset val="238"/>
      </rPr>
      <t xml:space="preserve">predkladaný projekt spĺňa požiadavky uvedené v prílohe č. 4 k tejto výzve - Kritériá zabezpečenia súladu projektu s princípom „výrazne nenarušiť“. Zároveň sa zaväzujem preukázať splnenie predmetných požiadaviek spôsobom a v lehotách stanovených v uvedenej prílohe</t>
    </r>
    <r>
      <rPr>
        <sz val="11"/>
        <rFont val="Calibri"/>
        <family val="2"/>
        <charset val="238"/>
      </rPr>
      <t xml:space="preserve">, v tejto výzve a vo vzore zmluvy o poskytnutí prostriedkov mechanizmu, na ktorý sa táto výzva odvoláva</t>
    </r>
  </si>
  <si>
    <t xml:space="preserve">som si vedomý podmienok vzťahujúcich sa na implementáciu projektu uvedených v Zmluve o poskytnutí prostriedkov mechanizmu v súlade s upozornením uvedeným v časti D. výzvy – Informácie pre žiadateľa</t>
  </si>
  <si>
    <t xml:space="preserve">Meno a priezvisko osoby oprávnenej konať v mene žiadateľa</t>
  </si>
  <si>
    <t xml:space="preserve">Podpis</t>
  </si>
  <si>
    <t xml:space="preserve">A.6 Súhrnné čestné vyhlásenie partnera</t>
  </si>
  <si>
    <t xml:space="preserve">Ja, dolupodpísaný partner čestne vyhlasujem, že:</t>
  </si>
  <si>
    <t xml:space="preserve">všetky informácie obsiahnuté v žiadosti o poskytnutie prostriedkov mechanizmu (ďalej len „žiadosť“) a všetkých jej prílohách sú úplné, pravdivé a správne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</si>
  <si>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a schéme štátnej pomoci</t>
    </r>
    <r>
      <rPr>
        <sz val="11"/>
        <color rgb="FFFF0000"/>
        <rFont val="Calibri"/>
        <family val="2"/>
        <charset val="238"/>
      </rPr>
      <t xml:space="preserve"> </t>
    </r>
    <r>
      <rPr>
        <sz val="11"/>
        <rFont val="Calibri"/>
        <family val="2"/>
        <charset val="238"/>
      </rPr>
      <t xml:space="preserve">a nesiem plnú právnu zodpovednosť za dodržanie podmienok vyplývajúcich zo schémy štátnej pomoci a za situácie, ak v rámci projektu dôjde k poskytnutiu inej formy výhody, ktorá na základe Zmluvy o fungovaní EÚ znamená porušenie pravidiel týkajúcich sa štátnej pomoci. Zároveň 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  </r>
  </si>
  <si>
    <t xml:space="preserve">som vlastníckom a zároveň prevádzkovateľom bioplynovej stanice vyrábajúcej elektrinu, ktorá je predmetom realizácie projektu</t>
  </si>
  <si>
    <t xml:space="preserve">mikro, malý podnik</t>
  </si>
  <si>
    <t xml:space="preserve">mikro__malý_podnik</t>
  </si>
  <si>
    <t xml:space="preserve">Typ výskumu:</t>
  </si>
  <si>
    <t xml:space="preserve">stredný podnik</t>
  </si>
  <si>
    <t xml:space="preserve">stredný_podnik</t>
  </si>
  <si>
    <t xml:space="preserve">Typ aktivity:</t>
  </si>
  <si>
    <t xml:space="preserve">oblasť vedy výskumníka:</t>
  </si>
  <si>
    <t xml:space="preserve">Typ výskumníka:</t>
  </si>
  <si>
    <t xml:space="preserve">veľký podnik</t>
  </si>
  <si>
    <t xml:space="preserve">veľký_podnik</t>
  </si>
  <si>
    <t xml:space="preserve">Domáci výskumník</t>
  </si>
  <si>
    <t xml:space="preserve">Priemyselný výskum</t>
  </si>
  <si>
    <t xml:space="preserve">Základný výskum</t>
  </si>
  <si>
    <t xml:space="preserve">B) Štipendium výskumníka R3</t>
  </si>
  <si>
    <t xml:space="preserve">Prírodné a lekárske vedy</t>
  </si>
  <si>
    <t xml:space="preserve">predstavuje štátnu pomoc</t>
  </si>
  <si>
    <t xml:space="preserve">C) Štipendium výskumníka R4</t>
  </si>
  <si>
    <t xml:space="preserve">Spoločenské a humanitné vedy</t>
  </si>
  <si>
    <t xml:space="preserve">nepredstavuje štátnu pomoc</t>
  </si>
  <si>
    <t xml:space="preserve">Platiteľ DPH</t>
  </si>
  <si>
    <t xml:space="preserve">áno</t>
  </si>
  <si>
    <t xml:space="preserve">zvýšená intenzita </t>
  </si>
  <si>
    <t xml:space="preserve">typ organizácie</t>
  </si>
  <si>
    <t xml:space="preserve">Dvojité financovanie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</si>
  <si>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ani som o žiadnu inú pomoc nepožiadal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</si>
  <si>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t>
  </si>
  <si>
    <t xml:space="preserve">príspevky na mesiac projektu</t>
  </si>
  <si>
    <t xml:space="preserve">Príspevok na mzdové náklady výskumníka</t>
  </si>
  <si>
    <t xml:space="preserve">Príspevok na výskumný tím</t>
  </si>
  <si>
    <t xml:space="preserve">Príspevok na nepriame náklady bez DPH</t>
  </si>
  <si>
    <t xml:space="preserve">príspevok na mzdové náklady</t>
  </si>
  <si>
    <t xml:space="preserve">príspevok na výskum</t>
  </si>
  <si>
    <t xml:space="preserve">príspevok na nepriame náklady</t>
  </si>
  <si>
    <t xml:space="preserve">príspevok na výskumný tím </t>
  </si>
  <si>
    <t xml:space="preserve">Sumár</t>
  </si>
  <si>
    <t xml:space="preserve">príspevok na DPH - pre neplatcu DPH</t>
  </si>
  <si>
    <t xml:space="preserve">sektory:</t>
  </si>
  <si>
    <t xml:space="preserve">a) štátny sektor</t>
  </si>
  <si>
    <t xml:space="preserve">c) sektor vysokých škôl</t>
  </si>
  <si>
    <t xml:space="preserve">d) neziskový sektor</t>
  </si>
  <si>
    <t xml:space="preserve">e) podnikateľský sektor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</si>
</sst>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&quot; €&quot;"/>
    <numFmt numFmtId="167" formatCode="0\ %"/>
    <numFmt numFmtId="168" formatCode="0.00"/>
    <numFmt numFmtId="169" formatCode="0"/>
    <numFmt numFmtId="170" formatCode="General"/>
    <numFmt numFmtId="171" formatCode="#,##0"/>
  </numFmts>
  <fonts count="27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238"/>
    </font>
    <font>
      <b val="true"/>
      <sz val="18"/>
      <color theme="0"/>
      <name val="Calibri"/>
      <family val="2"/>
      <charset val="238"/>
    </font>
    <font>
      <b val="true"/>
      <i val="true"/>
      <sz val="11"/>
      <color theme="1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1"/>
      <color theme="1"/>
      <name val="Calibri"/>
      <family val="2"/>
      <charset val="238"/>
    </font>
    <font>
      <sz val="12"/>
      <color theme="1"/>
      <name val="Calibri"/>
      <family val="2"/>
      <charset val="238"/>
    </font>
    <font>
      <b val="true"/>
      <sz val="14"/>
      <color theme="0"/>
      <name val="Calibri"/>
      <family val="2"/>
      <charset val="238"/>
    </font>
    <font>
      <sz val="10"/>
      <name val="Arial"/>
      <family val="2"/>
      <charset val="1"/>
    </font>
    <font>
      <sz val="10"/>
      <color theme="1"/>
      <name val="Arial"/>
      <family val="2"/>
      <charset val="238"/>
    </font>
    <font>
      <sz val="11"/>
      <name val="Calibri"/>
      <family val="2"/>
      <charset val="238"/>
    </font>
    <font>
      <b val="true"/>
      <sz val="9"/>
      <color theme="1"/>
      <name val="Calibri"/>
      <family val="2"/>
      <charset val="238"/>
    </font>
    <font>
      <b val="true"/>
      <sz val="14"/>
      <name val="Calibri"/>
      <family val="2"/>
      <charset val="238"/>
    </font>
    <font>
      <sz val="10"/>
      <name val="Arial"/>
      <family val="2"/>
    </font>
    <font>
      <b val="true"/>
      <sz val="12"/>
      <color theme="0"/>
      <name val="Arial"/>
      <family val="2"/>
      <charset val="238"/>
    </font>
    <font>
      <i val="true"/>
      <sz val="12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2A2768"/>
        <bgColor rgb="FF17375E"/>
      </patternFill>
    </fill>
    <fill>
      <patternFill patternType="solid">
        <fgColor theme="0" tint="-0.15"/>
        <bgColor rgb="FFDCE6F2"/>
      </patternFill>
    </fill>
    <fill>
      <patternFill patternType="solid">
        <fgColor theme="4" tint="0.7998"/>
        <bgColor rgb="FFEEECE1"/>
      </patternFill>
    </fill>
    <fill>
      <patternFill patternType="solid">
        <fgColor rgb="FF00AEEF"/>
        <bgColor rgb="FF33CCCC"/>
      </patternFill>
    </fill>
    <fill>
      <patternFill patternType="solid">
        <fgColor theme="0"/>
        <bgColor rgb="FFEEECE1"/>
      </patternFill>
    </fill>
    <fill>
      <patternFill patternType="solid">
        <fgColor theme="4" tint="0.3998"/>
        <bgColor rgb="FF9999FF"/>
      </patternFill>
    </fill>
    <fill>
      <patternFill patternType="solid">
        <fgColor theme="2"/>
        <bgColor rgb="FFDCE6F2"/>
      </patternFill>
    </fill>
    <fill>
      <patternFill patternType="solid">
        <fgColor rgb="FFED7D31"/>
        <bgColor rgb="FFFF8080"/>
      </patternFill>
    </fill>
    <fill>
      <patternFill patternType="solid">
        <fgColor theme="0" tint="-0.25"/>
        <bgColor rgb="FFD9D9D9"/>
      </patternFill>
    </fill>
    <fill>
      <patternFill patternType="solid">
        <fgColor theme="4" tint="-0.25"/>
        <bgColor rgb="FF0066CC"/>
      </patternFill>
    </fill>
    <fill>
      <patternFill patternType="solid">
        <fgColor rgb="FFFFFF00"/>
        <bgColor rgb="FFFFFF0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4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4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6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26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8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0" fillId="7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7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2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6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6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6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6" borderId="19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6" borderId="2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6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5" fillId="6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3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5" fillId="6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2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6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9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0" fillId="1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0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1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2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2" fillId="1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a 2" xfId="20"/>
    <cellStyle name="Normálna 3" xfId="21"/>
    <cellStyle name="Normálna 4" xfId="22"/>
  </cellStyles>
  <dxfs count="3">
    <dxf>
      <font>
        <color rgb="FF9C0006"/>
      </font>
      <fill>
        <patternFill>
          <bgColor rgb="FFFFC7CE"/>
        </patternFill>
      </fill>
    </dxf>
    <dxf>
      <font>
        <b val="1"/>
        <i val="0"/>
        <strike val="0"/>
        <color rgb="FFFF0000"/>
      </font>
      <fill>
        <patternFill>
          <bgColor theme="0"/>
        </patternFill>
      </fill>
    </dxf>
    <dxf>
      <fill>
        <patternFill>
          <bgColor theme="0" tint="-0.1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CE1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EE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2A27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nemoga@mat.savba.sk" TargetMode="External"/><Relationship Id="rId3" Type="http://schemas.openxmlformats.org/officeDocument/2006/relationships/hyperlink" Target="mailto:nemoga@mat.savba.sk" TargetMode="External"/><Relationship Id="rId4" Type="http://schemas.openxmlformats.org/officeDocument/2006/relationships/hyperlink" Target="mailto:vincekova@mat.savba.sk" TargetMode="External"/><Relationship Id="rId5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64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5" activeCellId="0" sqref="G5"/>
    </sheetView>
  </sheetViews>
  <sheetFormatPr defaultColWidth="8.5703125" defaultRowHeight="15" zeroHeight="false" outlineLevelRow="0" outlineLevelCol="0"/>
  <cols>
    <col collapsed="false" customWidth="true" hidden="false" outlineLevel="0" max="2" min="1" style="1" width="16.43"/>
    <col collapsed="false" customWidth="true" hidden="false" outlineLevel="0" max="4" min="3" style="1" width="15.57"/>
    <col collapsed="false" customWidth="true" hidden="false" outlineLevel="0" max="5" min="5" style="1" width="20.71"/>
    <col collapsed="false" customWidth="true" hidden="false" outlineLevel="0" max="6" min="6" style="1" width="28.57"/>
    <col collapsed="false" customWidth="true" hidden="false" outlineLevel="0" max="7" min="7" style="1" width="18.71"/>
    <col collapsed="false" customWidth="true" hidden="false" outlineLevel="0" max="8" min="8" style="1" width="19.86"/>
    <col collapsed="false" customWidth="true" hidden="false" outlineLevel="0" max="9" min="9" style="1" width="25"/>
    <col collapsed="false" customWidth="true" hidden="true" outlineLevel="0" max="11" min="10" style="1" width="9.14"/>
    <col collapsed="false" customWidth="true" hidden="true" outlineLevel="0" max="12" min="12" style="1" width="17.42"/>
    <col collapsed="false" customWidth="true" hidden="true" outlineLevel="0" max="13" min="13" style="1" width="11.14"/>
    <col collapsed="false" customWidth="true" hidden="false" outlineLevel="0" max="14" min="14" style="1" width="11.14"/>
    <col collapsed="false" customWidth="true" hidden="false" outlineLevel="0" max="15" min="15" style="1" width="11.71"/>
    <col collapsed="false" customWidth="true" hidden="false" outlineLevel="0" max="16" min="16" style="1" width="9.14"/>
    <col collapsed="false" customWidth="true" hidden="true" outlineLevel="0" max="25" min="17" style="1" width="11.57"/>
  </cols>
  <sheetData>
    <row r="1" customFormat="false" ht="23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4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</row>
    <row r="3" customFormat="false" ht="23.2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</row>
    <row r="4" customFormat="false" ht="23.25" hidden="false" customHeight="true" outlineLevel="0" collapsed="false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customFormat="false" ht="23.25" hidden="false" customHeight="true" outlineLevel="0" collapsed="false">
      <c r="A5" s="6" t="s">
        <v>5</v>
      </c>
      <c r="B5" s="6"/>
      <c r="C5" s="6"/>
      <c r="D5" s="6"/>
      <c r="E5" s="6"/>
      <c r="F5" s="6"/>
      <c r="G5" s="7" t="s">
        <v>6</v>
      </c>
      <c r="H5" s="7"/>
      <c r="I5" s="7"/>
    </row>
    <row r="6" customFormat="false" ht="23.25" hidden="false" customHeight="true" outlineLevel="0" collapsed="false">
      <c r="A6" s="6" t="s">
        <v>7</v>
      </c>
      <c r="B6" s="6"/>
      <c r="C6" s="6"/>
      <c r="D6" s="6"/>
      <c r="E6" s="6"/>
      <c r="F6" s="6"/>
      <c r="G6" s="8" t="s">
        <v>8</v>
      </c>
      <c r="H6" s="8"/>
      <c r="I6" s="8"/>
    </row>
    <row r="7" customFormat="false" ht="26.25" hidden="false" customHeight="true" outlineLevel="0" collapsed="false">
      <c r="A7" s="6" t="s">
        <v>9</v>
      </c>
      <c r="B7" s="6"/>
      <c r="C7" s="6"/>
      <c r="D7" s="6"/>
      <c r="E7" s="6"/>
      <c r="F7" s="6"/>
      <c r="G7" s="9" t="s">
        <v>10</v>
      </c>
      <c r="H7" s="9"/>
      <c r="I7" s="9"/>
    </row>
    <row r="8" customFormat="false" ht="18" hidden="false" customHeight="true" outlineLevel="0" collapsed="false">
      <c r="A8" s="6" t="s">
        <v>11</v>
      </c>
      <c r="B8" s="6"/>
      <c r="C8" s="6"/>
      <c r="D8" s="6"/>
      <c r="E8" s="6"/>
      <c r="F8" s="6"/>
      <c r="G8" s="10" t="s">
        <v>12</v>
      </c>
      <c r="H8" s="10"/>
      <c r="I8" s="10"/>
    </row>
    <row r="9" customFormat="false" ht="16.5" hidden="false" customHeight="true" outlineLevel="0" collapsed="false">
      <c r="A9" s="11" t="s">
        <v>13</v>
      </c>
      <c r="B9" s="11"/>
      <c r="C9" s="11"/>
      <c r="D9" s="11"/>
      <c r="E9" s="11"/>
      <c r="F9" s="11"/>
      <c r="G9" s="11"/>
      <c r="H9" s="11"/>
      <c r="I9" s="11"/>
    </row>
    <row r="10" customFormat="false" ht="16.5" hidden="false" customHeight="true" outlineLevel="0" collapsed="false">
      <c r="A10" s="12" t="s">
        <v>14</v>
      </c>
      <c r="B10" s="12"/>
      <c r="C10" s="12"/>
      <c r="D10" s="12"/>
      <c r="E10" s="12"/>
      <c r="F10" s="12"/>
      <c r="G10" s="13" t="s">
        <v>15</v>
      </c>
      <c r="H10" s="13"/>
      <c r="I10" s="13"/>
    </row>
    <row r="11" customFormat="false" ht="16.5" hidden="false" customHeight="true" outlineLevel="0" collapsed="false">
      <c r="A11" s="14" t="s">
        <v>16</v>
      </c>
      <c r="B11" s="14"/>
      <c r="C11" s="14"/>
      <c r="D11" s="14"/>
      <c r="E11" s="14"/>
      <c r="F11" s="14"/>
      <c r="G11" s="15" t="s">
        <v>17</v>
      </c>
      <c r="H11" s="15"/>
      <c r="I11" s="15"/>
    </row>
    <row r="12" customFormat="false" ht="16.5" hidden="false" customHeight="true" outlineLevel="0" collapsed="false">
      <c r="A12" s="14" t="s">
        <v>18</v>
      </c>
      <c r="B12" s="14"/>
      <c r="C12" s="14"/>
      <c r="D12" s="14"/>
      <c r="E12" s="14"/>
      <c r="F12" s="14"/>
      <c r="G12" s="16" t="s">
        <v>19</v>
      </c>
      <c r="H12" s="16"/>
      <c r="I12" s="16"/>
    </row>
    <row r="13" customFormat="false" ht="16.5" hidden="false" customHeight="true" outlineLevel="0" collapsed="false">
      <c r="A13" s="14" t="s">
        <v>20</v>
      </c>
      <c r="B13" s="14"/>
      <c r="C13" s="14"/>
      <c r="D13" s="14"/>
      <c r="E13" s="14"/>
      <c r="F13" s="14"/>
      <c r="G13" s="7" t="s">
        <v>21</v>
      </c>
      <c r="H13" s="7"/>
      <c r="I13" s="7"/>
    </row>
    <row r="14" customFormat="false" ht="14.25" hidden="false" customHeight="true" outlineLevel="0" collapsed="false">
      <c r="A14" s="14" t="s">
        <v>22</v>
      </c>
      <c r="B14" s="14"/>
      <c r="C14" s="14"/>
      <c r="D14" s="14"/>
      <c r="E14" s="14"/>
      <c r="F14" s="14"/>
      <c r="G14" s="7" t="n">
        <v>166791</v>
      </c>
      <c r="H14" s="7"/>
      <c r="I14" s="7"/>
    </row>
    <row r="15" customFormat="false" ht="14.25" hidden="false" customHeight="true" outlineLevel="0" collapsed="false">
      <c r="A15" s="14" t="s">
        <v>23</v>
      </c>
      <c r="B15" s="14"/>
      <c r="C15" s="14"/>
      <c r="D15" s="14"/>
      <c r="E15" s="14"/>
      <c r="F15" s="14"/>
      <c r="G15" s="17" t="s">
        <v>24</v>
      </c>
      <c r="H15" s="17"/>
      <c r="I15" s="17"/>
      <c r="N15" s="18"/>
    </row>
    <row r="16" customFormat="false" ht="15" hidden="false" customHeight="false" outlineLevel="0" collapsed="false">
      <c r="A16" s="19"/>
      <c r="B16" s="20"/>
      <c r="C16" s="20"/>
      <c r="D16" s="20"/>
      <c r="E16" s="20"/>
      <c r="F16" s="20"/>
      <c r="G16" s="21"/>
      <c r="H16" s="21"/>
      <c r="I16" s="21"/>
    </row>
    <row r="17" customFormat="false" ht="15" hidden="false" customHeight="false" outlineLevel="0" collapsed="false">
      <c r="A17" s="22"/>
      <c r="B17" s="23"/>
      <c r="C17" s="23"/>
      <c r="D17" s="23"/>
      <c r="E17" s="23"/>
      <c r="F17" s="24" t="s">
        <v>25</v>
      </c>
      <c r="G17" s="21"/>
      <c r="H17" s="21"/>
      <c r="I17" s="21"/>
    </row>
    <row r="18" customFormat="false" ht="15" hidden="false" customHeight="true" outlineLevel="0" collapsed="false">
      <c r="A18" s="22"/>
      <c r="B18" s="23"/>
      <c r="C18" s="23"/>
      <c r="D18" s="23"/>
      <c r="E18" s="23"/>
      <c r="F18" s="24" t="s">
        <v>26</v>
      </c>
      <c r="G18" s="7" t="s">
        <v>27</v>
      </c>
      <c r="H18" s="7"/>
      <c r="I18" s="7"/>
    </row>
    <row r="19" customFormat="false" ht="15" hidden="false" customHeight="true" outlineLevel="0" collapsed="false">
      <c r="A19" s="22"/>
      <c r="B19" s="23"/>
      <c r="C19" s="23"/>
      <c r="D19" s="23"/>
      <c r="E19" s="23"/>
      <c r="F19" s="24" t="s">
        <v>28</v>
      </c>
      <c r="G19" s="7" t="s">
        <v>29</v>
      </c>
      <c r="H19" s="7"/>
      <c r="I19" s="7"/>
    </row>
    <row r="20" customFormat="false" ht="15" hidden="false" customHeight="false" outlineLevel="0" collapsed="false">
      <c r="A20" s="22"/>
      <c r="B20" s="23"/>
      <c r="C20" s="23"/>
      <c r="D20" s="23"/>
      <c r="E20" s="23"/>
      <c r="F20" s="24" t="s">
        <v>30</v>
      </c>
      <c r="G20" s="7" t="n">
        <v>81473</v>
      </c>
      <c r="H20" s="7"/>
      <c r="I20" s="7"/>
    </row>
    <row r="21" customFormat="false" ht="15" hidden="false" customHeight="false" outlineLevel="0" collapsed="false">
      <c r="A21" s="25"/>
      <c r="B21" s="26"/>
      <c r="C21" s="26"/>
      <c r="D21" s="26"/>
      <c r="E21" s="26"/>
      <c r="F21" s="26"/>
      <c r="G21" s="27"/>
      <c r="H21" s="27"/>
      <c r="I21" s="27"/>
    </row>
    <row r="22" customFormat="false" ht="17.25" hidden="false" customHeight="true" outlineLevel="0" collapsed="false">
      <c r="A22" s="11" t="s">
        <v>31</v>
      </c>
      <c r="B22" s="11"/>
      <c r="C22" s="11"/>
      <c r="D22" s="11"/>
      <c r="E22" s="11"/>
      <c r="F22" s="11"/>
      <c r="G22" s="11"/>
      <c r="H22" s="11"/>
      <c r="I22" s="11"/>
    </row>
    <row r="23" customFormat="false" ht="16.5" hidden="false" customHeight="true" outlineLevel="0" collapsed="false">
      <c r="A23" s="28" t="s">
        <v>32</v>
      </c>
      <c r="B23" s="28"/>
      <c r="C23" s="28"/>
      <c r="D23" s="28"/>
      <c r="E23" s="28"/>
      <c r="F23" s="28"/>
      <c r="G23" s="28"/>
      <c r="H23" s="28"/>
      <c r="I23" s="28"/>
    </row>
    <row r="24" customFormat="false" ht="28.5" hidden="false" customHeight="true" outlineLevel="0" collapsed="false">
      <c r="A24" s="29" t="s">
        <v>33</v>
      </c>
      <c r="B24" s="29"/>
      <c r="C24" s="29"/>
      <c r="D24" s="29"/>
      <c r="E24" s="30" t="s">
        <v>34</v>
      </c>
      <c r="F24" s="30" t="s">
        <v>35</v>
      </c>
      <c r="G24" s="31" t="s">
        <v>36</v>
      </c>
      <c r="H24" s="31"/>
      <c r="I24" s="31"/>
    </row>
    <row r="25" customFormat="false" ht="17.25" hidden="false" customHeight="true" outlineLevel="0" collapsed="false">
      <c r="A25" s="32" t="s">
        <v>37</v>
      </c>
      <c r="B25" s="32"/>
      <c r="C25" s="32"/>
      <c r="D25" s="32"/>
      <c r="E25" s="33" t="s">
        <v>38</v>
      </c>
      <c r="F25" s="34" t="s">
        <v>39</v>
      </c>
      <c r="G25" s="35" t="s">
        <v>40</v>
      </c>
      <c r="H25" s="35"/>
      <c r="I25" s="35"/>
    </row>
    <row r="26" customFormat="false" ht="17.25" hidden="false" customHeight="true" outlineLevel="0" collapsed="false">
      <c r="A26" s="32"/>
      <c r="B26" s="32"/>
      <c r="C26" s="32"/>
      <c r="D26" s="32"/>
      <c r="E26" s="33"/>
      <c r="F26" s="34"/>
      <c r="G26" s="35"/>
      <c r="H26" s="35"/>
      <c r="I26" s="35"/>
    </row>
    <row r="27" customFormat="false" ht="17.25" hidden="false" customHeight="true" outlineLevel="0" collapsed="false">
      <c r="A27" s="32"/>
      <c r="B27" s="32"/>
      <c r="C27" s="32"/>
      <c r="D27" s="32"/>
      <c r="E27" s="33"/>
      <c r="F27" s="34"/>
      <c r="G27" s="35"/>
      <c r="H27" s="35"/>
      <c r="I27" s="35"/>
    </row>
    <row r="28" customFormat="false" ht="17.25" hidden="false" customHeight="true" outlineLevel="0" collapsed="false">
      <c r="A28" s="32"/>
      <c r="B28" s="32"/>
      <c r="C28" s="32"/>
      <c r="D28" s="32"/>
      <c r="E28" s="33"/>
      <c r="F28" s="34"/>
      <c r="G28" s="35"/>
      <c r="H28" s="35"/>
      <c r="I28" s="35"/>
    </row>
    <row r="29" customFormat="false" ht="17.25" hidden="false" customHeight="true" outlineLevel="0" collapsed="false">
      <c r="A29" s="32"/>
      <c r="B29" s="32"/>
      <c r="C29" s="32"/>
      <c r="D29" s="32"/>
      <c r="E29" s="33"/>
      <c r="F29" s="34"/>
      <c r="G29" s="35"/>
      <c r="H29" s="35"/>
      <c r="I29" s="35"/>
    </row>
    <row r="30" customFormat="false" ht="15" hidden="false" customHeight="true" outlineLevel="0" collapsed="false">
      <c r="A30" s="36" t="s">
        <v>41</v>
      </c>
      <c r="B30" s="36"/>
      <c r="C30" s="36"/>
      <c r="D30" s="36"/>
      <c r="E30" s="36"/>
      <c r="F30" s="36"/>
      <c r="G30" s="36"/>
      <c r="H30" s="36"/>
      <c r="I30" s="36"/>
    </row>
    <row r="31" customFormat="false" ht="15" hidden="false" customHeight="false" outlineLevel="0" collapsed="false">
      <c r="A31" s="29" t="s">
        <v>33</v>
      </c>
      <c r="B31" s="29"/>
      <c r="C31" s="29"/>
      <c r="D31" s="29"/>
      <c r="E31" s="29"/>
      <c r="F31" s="29"/>
      <c r="G31" s="30" t="s">
        <v>34</v>
      </c>
      <c r="H31" s="30"/>
      <c r="I31" s="37" t="s">
        <v>35</v>
      </c>
    </row>
    <row r="32" customFormat="false" ht="15" hidden="false" customHeight="false" outlineLevel="0" collapsed="false">
      <c r="A32" s="38" t="s">
        <v>37</v>
      </c>
      <c r="B32" s="38"/>
      <c r="C32" s="38"/>
      <c r="D32" s="38"/>
      <c r="E32" s="38"/>
      <c r="F32" s="38"/>
      <c r="G32" s="39" t="s">
        <v>38</v>
      </c>
      <c r="H32" s="39"/>
      <c r="I32" s="40" t="s">
        <v>39</v>
      </c>
    </row>
    <row r="33" customFormat="false" ht="14.25" hidden="false" customHeight="true" outlineLevel="0" collapsed="false">
      <c r="A33" s="41" t="s">
        <v>42</v>
      </c>
      <c r="B33" s="41"/>
      <c r="C33" s="41"/>
      <c r="D33" s="41"/>
      <c r="E33" s="41"/>
      <c r="F33" s="41"/>
      <c r="G33" s="42" t="s">
        <v>38</v>
      </c>
      <c r="H33" s="42"/>
      <c r="I33" s="43" t="s">
        <v>43</v>
      </c>
    </row>
    <row r="34" customFormat="false" ht="16.5" hidden="false" customHeight="true" outlineLevel="0" collapsed="false">
      <c r="A34" s="44" t="s">
        <v>44</v>
      </c>
      <c r="B34" s="44"/>
      <c r="C34" s="44"/>
      <c r="D34" s="44"/>
      <c r="E34" s="44"/>
      <c r="F34" s="44"/>
      <c r="G34" s="44"/>
      <c r="H34" s="44"/>
      <c r="I34" s="44"/>
      <c r="J34" s="18"/>
      <c r="K34" s="18"/>
      <c r="L34" s="18"/>
      <c r="M34" s="18"/>
      <c r="N34" s="18"/>
    </row>
    <row r="35" customFormat="false" ht="16.5" hidden="false" customHeight="true" outlineLevel="0" collapsed="false">
      <c r="A35" s="45" t="s">
        <v>45</v>
      </c>
      <c r="B35" s="45"/>
      <c r="C35" s="45"/>
      <c r="D35" s="45"/>
      <c r="E35" s="45"/>
      <c r="F35" s="45"/>
      <c r="G35" s="46" t="str">
        <f aca="false">IF(G12="","",IF(G12="nepodnik",Ciselniky!G6,Ciselniky!G5))</f>
        <v>nepredstavuje štátnu pomoc</v>
      </c>
      <c r="H35" s="46"/>
      <c r="I35" s="46"/>
      <c r="J35" s="18"/>
      <c r="K35" s="18"/>
      <c r="L35" s="18"/>
      <c r="M35" s="18"/>
      <c r="N35" s="18"/>
    </row>
    <row r="36" customFormat="false" ht="16.5" hidden="false" customHeight="true" outlineLevel="0" collapsed="false">
      <c r="A36" s="45" t="s">
        <v>46</v>
      </c>
      <c r="B36" s="45"/>
      <c r="C36" s="45"/>
      <c r="D36" s="45"/>
      <c r="E36" s="45"/>
      <c r="F36" s="45"/>
      <c r="G36" s="47" t="n">
        <f aca="false">IF(I59=0,"",I59)</f>
        <v>140552</v>
      </c>
      <c r="H36" s="47"/>
      <c r="I36" s="47"/>
      <c r="J36" s="18"/>
      <c r="K36" s="18"/>
      <c r="L36" s="18"/>
      <c r="M36" s="18"/>
      <c r="N36" s="18"/>
    </row>
    <row r="37" customFormat="false" ht="16.5" hidden="false" customHeight="true" outlineLevel="0" collapsed="false">
      <c r="A37" s="45" t="s">
        <v>47</v>
      </c>
      <c r="B37" s="45"/>
      <c r="C37" s="45"/>
      <c r="D37" s="45"/>
      <c r="E37" s="45"/>
      <c r="F37" s="45"/>
      <c r="G37" s="47" t="n">
        <f aca="false">IF(G15=Ciselniky!A11,0,IF(G15=Ciselniky!A12,('Údaje o projekte'!F59+'Údaje o projekte'!H59)*0.2,""))</f>
        <v>7744</v>
      </c>
      <c r="H37" s="47"/>
      <c r="I37" s="47"/>
      <c r="J37" s="18"/>
      <c r="K37" s="18"/>
      <c r="L37" s="18"/>
      <c r="M37" s="18"/>
      <c r="N37" s="18"/>
    </row>
    <row r="38" customFormat="false" ht="15.75" hidden="false" customHeight="true" outlineLevel="0" collapsed="false">
      <c r="A38" s="45" t="s">
        <v>48</v>
      </c>
      <c r="B38" s="45"/>
      <c r="C38" s="45"/>
      <c r="D38" s="45"/>
      <c r="E38" s="45"/>
      <c r="F38" s="45"/>
      <c r="G38" s="47" t="n">
        <f aca="false">IF(F48="","",(IF(A56=Ciselniky!$F$9,IF('Údaje o projekte'!B56=Ciselniky!$C$12,VLOOKUP('Údaje o projekte'!$G$12,Ciselniky!$A$15:$C$17,3,FALSE()),VLOOKUP('Údaje o projekte'!$G$12,Ciselniky!$A$15:$C$17,2,FALSE())),1)*'Údaje o projekte'!I56+IF(A57=Ciselniky!$F$9,IF('Údaje o projekte'!B57=Ciselniky!$C$12,VLOOKUP('Údaje o projekte'!$G$12,Ciselniky!$A$15:$C$17,3,FALSE()),VLOOKUP('Údaje o projekte'!$G$12,Ciselniky!$A$15:$C$17,2,FALSE())),1)*'Údaje o projekte'!I57+IF(A58=Ciselniky!$F$9,IF('Údaje o projekte'!B58=Ciselniky!$C$12,VLOOKUP('Údaje o projekte'!$G$12,Ciselniky!$A$15:$C$17,3,FALSE()),VLOOKUP('Údaje o projekte'!$G$12,Ciselniky!$A$15:$C$17,,FALSE())),1)*'Údaje o projekte'!I58))</f>
        <v>140552</v>
      </c>
      <c r="H38" s="47"/>
      <c r="I38" s="47"/>
      <c r="J38" s="18"/>
      <c r="K38" s="18"/>
      <c r="L38" s="18"/>
      <c r="M38" s="18"/>
      <c r="N38" s="18"/>
    </row>
    <row r="39" customFormat="false" ht="15.75" hidden="false" customHeight="true" outlineLevel="0" collapsed="false">
      <c r="A39" s="45" t="s">
        <v>49</v>
      </c>
      <c r="B39" s="45"/>
      <c r="C39" s="45"/>
      <c r="D39" s="45"/>
      <c r="E39" s="45"/>
      <c r="F39" s="45"/>
      <c r="G39" s="48" t="n">
        <f aca="false">IF(F48="","",(IF(G15=Ciselniky!A11,0,IF(A56=Ciselniky!$F$9,IF('Údaje o projekte'!B56=Ciselniky!$C$12,VLOOKUP('Údaje o projekte'!$G$12,Ciselniky!$A$15:$C$17,3,FALSE()),VLOOKUP('Údaje o projekte'!$G$12,Ciselniky!$A$15:$C$17,2,FALSE())),1)*'Údaje o projekte'!K56+IF(A57=Ciselniky!$F$9,IF('Údaje o projekte'!B57=Ciselniky!$C$12,VLOOKUP('Údaje o projekte'!$G$12,Ciselniky!$A$15:$C$17,3,FALSE()),VLOOKUP('Údaje o projekte'!$G$12,Ciselniky!$A$15:$C$17,2,FALSE())),1)*'Údaje o projekte'!K57+IF(A58=Ciselniky!$F$9,IF('Údaje o projekte'!B58=Ciselniky!$C$12,VLOOKUP('Údaje o projekte'!$G$12,Ciselniky!$A$15:$C$17,3,FALSE()),VLOOKUP('Údaje o projekte'!$G$12,Ciselniky!$A$15:$C$17,,FALSE())),1)*'Údaje o projekte'!K58)))</f>
        <v>7744</v>
      </c>
      <c r="H39" s="48"/>
      <c r="I39" s="48"/>
      <c r="J39" s="18"/>
      <c r="K39" s="18"/>
      <c r="L39" s="18"/>
      <c r="M39" s="18"/>
      <c r="N39" s="18"/>
    </row>
    <row r="40" customFormat="false" ht="15.75" hidden="false" customHeight="true" outlineLevel="0" collapsed="false">
      <c r="A40" s="49" t="s">
        <v>50</v>
      </c>
      <c r="B40" s="49"/>
      <c r="C40" s="49"/>
      <c r="D40" s="49"/>
      <c r="E40" s="49"/>
      <c r="F40" s="49"/>
      <c r="G40" s="50" t="n">
        <f aca="false">IF(G36="","",G36+G37)</f>
        <v>148296</v>
      </c>
      <c r="H40" s="50"/>
      <c r="I40" s="50"/>
      <c r="J40" s="18"/>
      <c r="K40" s="18"/>
      <c r="L40" s="18"/>
      <c r="M40" s="18"/>
      <c r="N40" s="18"/>
    </row>
    <row r="41" customFormat="false" ht="15.75" hidden="false" customHeight="true" outlineLevel="0" collapsed="false">
      <c r="A41" s="49" t="s">
        <v>51</v>
      </c>
      <c r="B41" s="49"/>
      <c r="C41" s="49"/>
      <c r="D41" s="49"/>
      <c r="E41" s="49"/>
      <c r="F41" s="49"/>
      <c r="G41" s="50" t="n">
        <f aca="false">IF(G38="","",G38+G39)</f>
        <v>148296</v>
      </c>
      <c r="H41" s="50"/>
      <c r="I41" s="50"/>
      <c r="J41" s="18"/>
      <c r="K41" s="18"/>
      <c r="L41" s="18"/>
      <c r="M41" s="18"/>
      <c r="N41" s="18"/>
    </row>
    <row r="42" customFormat="false" ht="21.75" hidden="false" customHeight="true" outlineLevel="0" collapsed="false">
      <c r="A42" s="51" t="s">
        <v>52</v>
      </c>
      <c r="B42" s="51"/>
      <c r="C42" s="51"/>
      <c r="D42" s="51"/>
      <c r="E42" s="51"/>
      <c r="F42" s="51"/>
      <c r="G42" s="51"/>
      <c r="H42" s="51"/>
      <c r="I42" s="51"/>
      <c r="J42" s="18"/>
      <c r="K42" s="18"/>
      <c r="L42" s="18"/>
      <c r="M42" s="18"/>
      <c r="N42" s="18"/>
    </row>
    <row r="43" customFormat="false" ht="21.75" hidden="false" customHeight="true" outlineLevel="0" collapsed="false">
      <c r="A43" s="52" t="s">
        <v>53</v>
      </c>
      <c r="B43" s="52"/>
      <c r="C43" s="52"/>
      <c r="D43" s="52"/>
      <c r="E43" s="52"/>
      <c r="F43" s="52"/>
      <c r="G43" s="52"/>
      <c r="H43" s="52"/>
      <c r="I43" s="52"/>
      <c r="J43" s="18"/>
      <c r="K43" s="18"/>
      <c r="L43" s="18"/>
      <c r="M43" s="18"/>
      <c r="N43" s="18"/>
    </row>
    <row r="44" customFormat="false" ht="42.75" hidden="false" customHeight="true" outlineLevel="0" collapsed="false">
      <c r="A44" s="53" t="s">
        <v>54</v>
      </c>
      <c r="B44" s="53"/>
      <c r="C44" s="53"/>
      <c r="D44" s="53"/>
      <c r="E44" s="53"/>
      <c r="F44" s="53"/>
      <c r="G44" s="53"/>
      <c r="H44" s="53"/>
      <c r="I44" s="53"/>
      <c r="J44" s="18"/>
      <c r="K44" s="18"/>
      <c r="L44" s="18"/>
      <c r="M44" s="18"/>
      <c r="N44" s="18"/>
    </row>
    <row r="45" customFormat="false" ht="21.75" hidden="false" customHeight="true" outlineLevel="0" collapsed="false">
      <c r="A45" s="54" t="s">
        <v>55</v>
      </c>
      <c r="B45" s="54"/>
      <c r="C45" s="55" t="s">
        <v>56</v>
      </c>
      <c r="D45" s="55"/>
      <c r="E45" s="55"/>
      <c r="F45" s="55" t="s">
        <v>57</v>
      </c>
      <c r="G45" s="55"/>
      <c r="H45" s="56" t="s">
        <v>58</v>
      </c>
      <c r="I45" s="56"/>
      <c r="J45" s="18"/>
      <c r="K45" s="18"/>
      <c r="L45" s="18"/>
      <c r="M45" s="18"/>
      <c r="N45" s="18"/>
    </row>
    <row r="46" customFormat="false" ht="21.75" hidden="false" customHeight="true" outlineLevel="0" collapsed="false">
      <c r="A46" s="57" t="s">
        <v>59</v>
      </c>
      <c r="B46" s="57"/>
      <c r="C46" s="58" t="s">
        <v>60</v>
      </c>
      <c r="D46" s="58"/>
      <c r="E46" s="58"/>
      <c r="F46" s="58"/>
      <c r="G46" s="59" t="s">
        <v>61</v>
      </c>
      <c r="H46" s="59"/>
      <c r="I46" s="59"/>
      <c r="J46" s="18"/>
      <c r="K46" s="18"/>
      <c r="L46" s="18"/>
      <c r="M46" s="18"/>
      <c r="N46" s="18"/>
    </row>
    <row r="47" customFormat="false" ht="16.5" hidden="false" customHeight="true" outlineLevel="0" collapsed="false">
      <c r="A47" s="60" t="s">
        <v>62</v>
      </c>
      <c r="B47" s="60"/>
      <c r="C47" s="60"/>
      <c r="D47" s="60"/>
      <c r="E47" s="60"/>
      <c r="F47" s="60"/>
      <c r="G47" s="60"/>
      <c r="H47" s="60"/>
      <c r="I47" s="60"/>
      <c r="J47" s="18"/>
      <c r="K47" s="18"/>
      <c r="L47" s="18"/>
      <c r="M47" s="18"/>
      <c r="N47" s="18"/>
    </row>
    <row r="48" customFormat="false" ht="16.5" hidden="false" customHeight="true" outlineLevel="0" collapsed="false">
      <c r="A48" s="19" t="s">
        <v>63</v>
      </c>
      <c r="B48" s="19"/>
      <c r="C48" s="19"/>
      <c r="D48" s="19"/>
      <c r="E48" s="19"/>
      <c r="F48" s="61" t="s">
        <v>64</v>
      </c>
      <c r="G48" s="61"/>
      <c r="H48" s="61"/>
      <c r="I48" s="62"/>
      <c r="J48" s="18"/>
      <c r="K48" s="18"/>
      <c r="L48" s="18"/>
      <c r="M48" s="18"/>
      <c r="N48" s="18"/>
    </row>
    <row r="49" customFormat="false" ht="17.25" hidden="false" customHeight="true" outlineLevel="0" collapsed="false">
      <c r="A49" s="19" t="s">
        <v>65</v>
      </c>
      <c r="B49" s="19"/>
      <c r="C49" s="19"/>
      <c r="D49" s="19"/>
      <c r="E49" s="19"/>
      <c r="F49" s="63" t="s">
        <v>66</v>
      </c>
      <c r="G49" s="63"/>
      <c r="H49" s="63"/>
      <c r="I49" s="64"/>
      <c r="J49" s="18"/>
      <c r="K49" s="18"/>
      <c r="L49" s="18"/>
      <c r="M49" s="18"/>
      <c r="N49" s="18"/>
    </row>
    <row r="50" customFormat="false" ht="16.5" hidden="false" customHeight="true" outlineLevel="0" collapsed="false">
      <c r="A50" s="19" t="s">
        <v>67</v>
      </c>
      <c r="B50" s="19"/>
      <c r="C50" s="19"/>
      <c r="D50" s="19"/>
      <c r="E50" s="19"/>
      <c r="F50" s="65" t="n">
        <v>1</v>
      </c>
      <c r="G50" s="65"/>
      <c r="H50" s="65"/>
      <c r="I50" s="64"/>
      <c r="J50" s="18"/>
      <c r="K50" s="18"/>
      <c r="L50" s="18"/>
      <c r="M50" s="18"/>
      <c r="N50" s="18"/>
    </row>
    <row r="51" s="67" customFormat="true" ht="16.5" hidden="false" customHeight="true" outlineLevel="0" collapsed="false">
      <c r="A51" s="19" t="s">
        <v>68</v>
      </c>
      <c r="B51" s="19"/>
      <c r="C51" s="19"/>
      <c r="D51" s="19"/>
      <c r="E51" s="19"/>
      <c r="F51" s="63" t="s">
        <v>69</v>
      </c>
      <c r="G51" s="63"/>
      <c r="H51" s="63"/>
      <c r="I51" s="64"/>
      <c r="J51" s="66"/>
      <c r="K51" s="66"/>
      <c r="L51" s="66"/>
      <c r="M51" s="66"/>
      <c r="N51" s="66"/>
      <c r="R51" s="68" t="s">
        <v>70</v>
      </c>
      <c r="S51" s="68" t="s">
        <v>71</v>
      </c>
      <c r="T51" s="68" t="s">
        <v>72</v>
      </c>
      <c r="U51" s="68"/>
    </row>
    <row r="52" customFormat="false" ht="15" hidden="false" customHeight="true" outlineLevel="0" collapsed="false">
      <c r="A52" s="19" t="s">
        <v>73</v>
      </c>
      <c r="B52" s="19"/>
      <c r="C52" s="19"/>
      <c r="D52" s="19"/>
      <c r="E52" s="19"/>
      <c r="F52" s="63" t="s">
        <v>74</v>
      </c>
      <c r="G52" s="63"/>
      <c r="H52" s="63"/>
      <c r="I52" s="64"/>
      <c r="J52" s="18"/>
      <c r="K52" s="18"/>
      <c r="L52" s="18"/>
      <c r="M52" s="18"/>
      <c r="N52" s="18"/>
    </row>
    <row r="53" customFormat="false" ht="18.75" hidden="false" customHeight="false" outlineLevel="0" collapsed="false">
      <c r="A53" s="11" t="s">
        <v>75</v>
      </c>
      <c r="B53" s="11"/>
      <c r="C53" s="11"/>
      <c r="D53" s="11"/>
      <c r="E53" s="11"/>
      <c r="F53" s="11"/>
      <c r="G53" s="11"/>
      <c r="H53" s="11"/>
      <c r="I53" s="11"/>
      <c r="J53" s="18"/>
      <c r="K53" s="18"/>
      <c r="L53" s="69"/>
      <c r="M53" s="18"/>
      <c r="N53" s="18"/>
    </row>
    <row r="54" customFormat="false" ht="18" hidden="false" customHeight="true" outlineLevel="0" collapsed="false">
      <c r="A54" s="70" t="s">
        <v>76</v>
      </c>
      <c r="B54" s="70" t="s">
        <v>77</v>
      </c>
      <c r="C54" s="70" t="s">
        <v>78</v>
      </c>
      <c r="D54" s="70" t="s">
        <v>79</v>
      </c>
      <c r="E54" s="71" t="s">
        <v>80</v>
      </c>
      <c r="F54" s="71"/>
      <c r="G54" s="71"/>
      <c r="H54" s="71"/>
      <c r="I54" s="71"/>
      <c r="J54" s="18"/>
      <c r="K54" s="18"/>
      <c r="L54" s="72"/>
      <c r="M54" s="18"/>
      <c r="N54" s="18"/>
    </row>
    <row r="55" customFormat="false" ht="39" hidden="false" customHeight="true" outlineLevel="0" collapsed="false">
      <c r="A55" s="70"/>
      <c r="B55" s="70"/>
      <c r="C55" s="70"/>
      <c r="D55" s="70"/>
      <c r="E55" s="73" t="s">
        <v>81</v>
      </c>
      <c r="F55" s="74" t="s">
        <v>82</v>
      </c>
      <c r="G55" s="74" t="s">
        <v>83</v>
      </c>
      <c r="H55" s="74" t="s">
        <v>84</v>
      </c>
      <c r="I55" s="75" t="s">
        <v>85</v>
      </c>
      <c r="J55" s="76"/>
      <c r="K55" s="77" t="s">
        <v>86</v>
      </c>
      <c r="L55" s="77" t="s">
        <v>86</v>
      </c>
      <c r="M55" s="77" t="s">
        <v>87</v>
      </c>
      <c r="N55" s="18"/>
    </row>
    <row r="56" customFormat="false" ht="30" hidden="false" customHeight="false" outlineLevel="0" collapsed="false">
      <c r="A56" s="78" t="s">
        <v>88</v>
      </c>
      <c r="B56" s="79" t="s">
        <v>89</v>
      </c>
      <c r="C56" s="80" t="n">
        <v>24</v>
      </c>
      <c r="D56" s="80"/>
      <c r="E56" s="81" t="n">
        <f aca="false">IFERROR(IF($F$48=Ciselniky!$A$4,'Údaje o projekte'!$C56*Ciselniky!I$47,IF($F$48=Ciselniky!$A$5,'Údaje o projekte'!$C56*Ciselniky!I$48,IF($F$48=Ciselniky!$A$6,'Údaje o projekte'!$C56*Ciselniky!I$49,"")))*$F$50,"")</f>
        <v>101832</v>
      </c>
      <c r="F56" s="81" t="n">
        <f aca="false">IFERROR(IF($G$15="nie",(IF($F$48=Ciselniky!$A$4,'Údaje o projekte'!$C56*Ciselniky!J$47,IF($F$48=Ciselniky!$A$5,'Údaje o projekte'!$C56*Ciselniky!J$48,IF($F$48=Ciselniky!$A$6,'Údaje o projekte'!$C56*Ciselniky!J$49,"")))*$F$50)/120*100,(IF($F$48=Ciselniky!$A$4,'Údaje o projekte'!$C56*Ciselniky!J$47,IF($F$48=Ciselniky!$A$5,'Údaje o projekte'!$C56*Ciselniky!J$48,IF($F$48=Ciselniky!$A$6,'Údaje o projekte'!$C56*Ciselniky!J$49,"")))*$F$50)),"")</f>
        <v>26000</v>
      </c>
      <c r="G56" s="81" t="n">
        <f aca="false">IF(D56="",0,C56*D56)</f>
        <v>0</v>
      </c>
      <c r="H56" s="81" t="n">
        <f aca="false">IFERROR(IF($G$15="nie",(IF($F$48=Ciselniky!$A$4,'Údaje o projekte'!$C56*Ciselniky!L$47,IF($F$48=Ciselniky!$A$5,'Údaje o projekte'!$C56*Ciselniky!L$48,IF($F$48=Ciselniky!$A$6,'Údaje o projekte'!$C56*Ciselniky!L$49,"")))*$F$50)/120*100,(IF($F$48=Ciselniky!$A$4,'Údaje o projekte'!$C56*Ciselniky!L$47,IF($F$48=Ciselniky!$A$5,'Údaje o projekte'!$C56*Ciselniky!L$48,IF($F$48=Ciselniky!$A$6,'Údaje o projekte'!$C56*Ciselniky!L$49,"")))*$F$50)),"")</f>
        <v>12720</v>
      </c>
      <c r="I56" s="82" t="n">
        <f aca="false">IFERROR(E56+F56+G56+H56,"")</f>
        <v>140552</v>
      </c>
      <c r="J56" s="18"/>
      <c r="K56" s="18" t="n">
        <f aca="false">(F56+H56)*0.2</f>
        <v>7744</v>
      </c>
      <c r="L56" s="83" t="n">
        <f aca="false">K56*1</f>
        <v>7744</v>
      </c>
      <c r="M56" s="83" t="n">
        <f aca="false">I56*0.5</f>
        <v>70276</v>
      </c>
      <c r="N56" s="18"/>
    </row>
    <row r="57" customFormat="false" ht="15" hidden="false" customHeight="false" outlineLevel="0" collapsed="false">
      <c r="A57" s="78"/>
      <c r="B57" s="84"/>
      <c r="C57" s="80"/>
      <c r="D57" s="80"/>
      <c r="E57" s="81" t="n">
        <f aca="false">IFERROR(IF($F$48=Ciselniky!$A$4,'Údaje o projekte'!$C57*Ciselniky!I$47,IF($F$48=Ciselniky!$A$5,'Údaje o projekte'!$C57*Ciselniky!I$48,IF($F$48=Ciselniky!$A$6,'Údaje o projekte'!$C57*Ciselniky!I$49,"")))*$F$50,"")</f>
        <v>0</v>
      </c>
      <c r="F57" s="81" t="n">
        <f aca="false">IFERROR(IF($G$15="nie",(IF($F$48=Ciselniky!$A$4,'Údaje o projekte'!$C57*Ciselniky!J$47,IF($F$48=Ciselniky!$A$5,'Údaje o projekte'!$C57*Ciselniky!J$48,IF($F$48=Ciselniky!$A$6,'Údaje o projekte'!$C57*Ciselniky!J$49,"")))*$F$50)/120*100,(IF($F$48=Ciselniky!$A$4,'Údaje o projekte'!$C57*Ciselniky!J$47,IF($F$48=Ciselniky!$A$5,'Údaje o projekte'!$C57*Ciselniky!J$48,IF($F$48=Ciselniky!$A$6,'Údaje o projekte'!$C57*Ciselniky!J$49,"")))*$F$50)),"")</f>
        <v>0</v>
      </c>
      <c r="G57" s="81" t="n">
        <f aca="false">IF(D57="",0,C57*D57)</f>
        <v>0</v>
      </c>
      <c r="H57" s="81" t="n">
        <f aca="false">IFERROR(IF($G$15="nie",(IF($F$48=Ciselniky!$A$4,'Údaje o projekte'!$C57*Ciselniky!L$47,IF($F$48=Ciselniky!$A$5,'Údaje o projekte'!$C57*Ciselniky!L$48,IF($F$48=Ciselniky!$A$6,'Údaje o projekte'!$C57*Ciselniky!L$49,"")))*$F$50)/120*100,(IF($F$48=Ciselniky!$A$4,'Údaje o projekte'!$C57*Ciselniky!L$47,IF($F$48=Ciselniky!$A$5,'Údaje o projekte'!$C57*Ciselniky!L$48,IF($F$48=Ciselniky!$A$6,'Údaje o projekte'!$C57*Ciselniky!L$49,"")))*$F$50)),"")</f>
        <v>0</v>
      </c>
      <c r="I57" s="82" t="n">
        <f aca="false">IFERROR(E57+F57+G57+H57,"")</f>
        <v>0</v>
      </c>
      <c r="J57" s="18"/>
      <c r="K57" s="18" t="n">
        <f aca="false">(F57+H57)*0.2</f>
        <v>0</v>
      </c>
      <c r="L57" s="83" t="n">
        <f aca="false">K57*1</f>
        <v>0</v>
      </c>
      <c r="M57" s="83" t="n">
        <f aca="false">I57*1</f>
        <v>0</v>
      </c>
      <c r="N57" s="18"/>
    </row>
    <row r="58" customFormat="false" ht="15" hidden="false" customHeight="false" outlineLevel="0" collapsed="false">
      <c r="A58" s="78"/>
      <c r="B58" s="85"/>
      <c r="C58" s="86"/>
      <c r="D58" s="80"/>
      <c r="E58" s="81" t="n">
        <f aca="false">IFERROR(IF($F$48=Ciselniky!$A$4,'Údaje o projekte'!$C58*Ciselniky!I$47,IF($F$48=Ciselniky!$A$5,'Údaje o projekte'!$C58*Ciselniky!I$48,IF($F$48=Ciselniky!$A$6,'Údaje o projekte'!$C58*Ciselniky!I$49,"")))*$F$50,"")</f>
        <v>0</v>
      </c>
      <c r="F58" s="81" t="n">
        <f aca="false">IFERROR(IF($G$15="nie",(IF($F$48=Ciselniky!$A$4,'Údaje o projekte'!$C58*Ciselniky!J$47,IF($F$48=Ciselniky!$A$5,'Údaje o projekte'!$C58*Ciselniky!J$48,IF($F$48=Ciselniky!$A$6,'Údaje o projekte'!$C58*Ciselniky!J$49,"")))*$F$50)/120*100,(IF($F$48=Ciselniky!$A$4,'Údaje o projekte'!$C58*Ciselniky!J$47,IF($F$48=Ciselniky!$A$5,'Údaje o projekte'!$C58*Ciselniky!J$48,IF($F$48=Ciselniky!$A$6,'Údaje o projekte'!$C58*Ciselniky!J$49,"")))*$F$50)),"")</f>
        <v>0</v>
      </c>
      <c r="G58" s="81" t="n">
        <f aca="false">IF(D58="",0,C58*D58)</f>
        <v>0</v>
      </c>
      <c r="H58" s="81" t="n">
        <f aca="false">IFERROR(IF($G$15="nie",(IF($F$48=Ciselniky!$A$4,'Údaje o projekte'!$C58*Ciselniky!L$47,IF($F$48=Ciselniky!$A$5,'Údaje o projekte'!$C58*Ciselniky!L$48,IF($F$48=Ciselniky!$A$6,'Údaje o projekte'!$C58*Ciselniky!L$49,"")))*$F$50)/120*100,(IF($F$48=Ciselniky!$A$4,'Údaje o projekte'!$C58*Ciselniky!L$47,IF($F$48=Ciselniky!$A$5,'Údaje o projekte'!$C58*Ciselniky!L$48,IF($F$48=Ciselniky!$A$6,'Údaje o projekte'!$C58*Ciselniky!L$49,"")))*$F$50)),"")</f>
        <v>0</v>
      </c>
      <c r="I58" s="82" t="n">
        <f aca="false">IFERROR(E58+F58+G58+H58,"")</f>
        <v>0</v>
      </c>
      <c r="J58" s="18"/>
      <c r="K58" s="18" t="n">
        <f aca="false">(F58+H58)*0.2</f>
        <v>0</v>
      </c>
      <c r="L58" s="83" t="n">
        <f aca="false">L56+L57</f>
        <v>7744</v>
      </c>
      <c r="M58" s="83" t="n">
        <f aca="false">M56+M57</f>
        <v>70276</v>
      </c>
      <c r="N58" s="18"/>
    </row>
    <row r="59" customFormat="false" ht="15" hidden="false" customHeight="false" outlineLevel="0" collapsed="false">
      <c r="A59" s="87" t="s">
        <v>90</v>
      </c>
      <c r="B59" s="88"/>
      <c r="C59" s="89" t="n">
        <f aca="false">SUM(C56:C58)</f>
        <v>24</v>
      </c>
      <c r="D59" s="90" t="n">
        <f aca="false">SUM(D56:D58)</f>
        <v>0</v>
      </c>
      <c r="E59" s="90" t="n">
        <f aca="false">SUM(E56:E58)</f>
        <v>101832</v>
      </c>
      <c r="F59" s="90" t="n">
        <f aca="false">SUM(F56:F58)</f>
        <v>26000</v>
      </c>
      <c r="G59" s="90" t="n">
        <f aca="false">SUM(G56:G58)</f>
        <v>0</v>
      </c>
      <c r="H59" s="90" t="n">
        <f aca="false">SUM(H56:H58)</f>
        <v>12720</v>
      </c>
      <c r="I59" s="91" t="n">
        <f aca="false">SUM(I56:I58)</f>
        <v>140552</v>
      </c>
      <c r="J59" s="18"/>
      <c r="K59" s="92" t="s">
        <v>91</v>
      </c>
      <c r="L59" s="92" t="s">
        <v>92</v>
      </c>
      <c r="M59" s="92" t="s">
        <v>93</v>
      </c>
      <c r="N59" s="18"/>
    </row>
    <row r="60" customFormat="false" ht="15" hidden="false" customHeight="false" outlineLevel="0" collapsed="false">
      <c r="B60" s="67"/>
      <c r="F60" s="67"/>
      <c r="H60" s="67"/>
      <c r="J60" s="18"/>
      <c r="K60" s="92" t="n">
        <v>0</v>
      </c>
      <c r="L60" s="92" t="n">
        <v>2000</v>
      </c>
      <c r="M60" s="92" t="n">
        <v>4500</v>
      </c>
      <c r="N60" s="18"/>
    </row>
    <row r="61" customFormat="false" ht="15" hidden="false" customHeight="false" outlineLevel="0" collapsed="false">
      <c r="K61" s="68" t="n">
        <v>0</v>
      </c>
      <c r="L61" s="68" t="n">
        <f aca="false">L60*F50</f>
        <v>2000</v>
      </c>
      <c r="M61" s="68" t="n">
        <f aca="false">M60*F50</f>
        <v>4500</v>
      </c>
    </row>
    <row r="62" customFormat="false" ht="15" hidden="false" customHeight="false" outlineLevel="0" collapsed="false">
      <c r="L62" s="68" t="s">
        <v>94</v>
      </c>
      <c r="M62" s="68" t="n">
        <f aca="false">IFERROR(IF($F$48=Ciselniky!$A$4,Ciselniky!K$47,IF($F$48=Ciselniky!$A$5,Ciselniky!K$48,IF($F$48=Ciselniky!$A$6,Ciselniky!K$49,"")))*$F$50,0)</f>
        <v>0</v>
      </c>
    </row>
    <row r="63" customFormat="false" ht="15" hidden="false" customHeight="false" outlineLevel="0" collapsed="false">
      <c r="L63" s="68" t="s">
        <v>94</v>
      </c>
      <c r="M63" s="68" t="n">
        <f aca="false">IFERROR(IF($F$48=Ciselniky!$A$4,Ciselniky!K$47,IF($F$48=Ciselniky!$A$5,Ciselniky!K$48,IF($F$48=Ciselniky!$A$6,Ciselniky!K$49,"")))*$F$50,0)</f>
        <v>0</v>
      </c>
    </row>
    <row r="64" customFormat="false" ht="15" hidden="false" customHeight="false" outlineLevel="0" collapsed="false">
      <c r="L64" s="68" t="s">
        <v>94</v>
      </c>
      <c r="M64" s="68" t="n">
        <f aca="false">IFERROR(IF($F$48=Ciselniky!$A$4,Ciselniky!K$47,IF($F$48=Ciselniky!$A$5,Ciselniky!K$48,IF($F$48=Ciselniky!$A$6,Ciselniky!K$49,"")))*$F$50,0)</f>
        <v>0</v>
      </c>
    </row>
  </sheetData>
  <sheetProtection algorithmName="SHA-512" hashValue="4X/AUNtv1dD+Z0bwjm+EAi7WUIXEg9voVD2Omj4z6yaBDsAerpNXmx9BOjVwFggi4vXiqNTod4hQa6PE86tY1w==" saltValue="ecVdIMW4Y95nx6PS/mfsUg==" spinCount="100000" sheet="true" formatCells="false" formatColumns="false" formatRows="false"/>
  <mergeCells count="95">
    <mergeCell ref="A1:I1"/>
    <mergeCell ref="A2:I2"/>
    <mergeCell ref="A3:I3"/>
    <mergeCell ref="A4:F4"/>
    <mergeCell ref="G4:I4"/>
    <mergeCell ref="A5:F5"/>
    <mergeCell ref="G5:I5"/>
    <mergeCell ref="A6:F6"/>
    <mergeCell ref="G6:I6"/>
    <mergeCell ref="A7:F7"/>
    <mergeCell ref="G7:I7"/>
    <mergeCell ref="A8:F8"/>
    <mergeCell ref="G8:I8"/>
    <mergeCell ref="A9:I9"/>
    <mergeCell ref="A10:F10"/>
    <mergeCell ref="G10:I10"/>
    <mergeCell ref="A11:F11"/>
    <mergeCell ref="G11:I11"/>
    <mergeCell ref="A12:F12"/>
    <mergeCell ref="G12:I12"/>
    <mergeCell ref="A13:F13"/>
    <mergeCell ref="G13:I13"/>
    <mergeCell ref="A14:F14"/>
    <mergeCell ref="G14:I14"/>
    <mergeCell ref="A15:F15"/>
    <mergeCell ref="G15:I15"/>
    <mergeCell ref="G16:I16"/>
    <mergeCell ref="G17:I17"/>
    <mergeCell ref="G18:I18"/>
    <mergeCell ref="G19:I19"/>
    <mergeCell ref="G20:I20"/>
    <mergeCell ref="G21:I21"/>
    <mergeCell ref="A22:I22"/>
    <mergeCell ref="A23:I23"/>
    <mergeCell ref="A24:D24"/>
    <mergeCell ref="G24:I24"/>
    <mergeCell ref="A25:D25"/>
    <mergeCell ref="G25:I25"/>
    <mergeCell ref="A26:D26"/>
    <mergeCell ref="G26:I26"/>
    <mergeCell ref="A27:D27"/>
    <mergeCell ref="G27:I27"/>
    <mergeCell ref="A28:D28"/>
    <mergeCell ref="G28:I28"/>
    <mergeCell ref="A29:D29"/>
    <mergeCell ref="G29:I29"/>
    <mergeCell ref="A30:I30"/>
    <mergeCell ref="A31:F31"/>
    <mergeCell ref="G31:H31"/>
    <mergeCell ref="A32:F32"/>
    <mergeCell ref="G32:H32"/>
    <mergeCell ref="A33:F33"/>
    <mergeCell ref="G33:H33"/>
    <mergeCell ref="A34:I34"/>
    <mergeCell ref="A35:F35"/>
    <mergeCell ref="G35:I35"/>
    <mergeCell ref="A36:F36"/>
    <mergeCell ref="G36:I36"/>
    <mergeCell ref="A37:F37"/>
    <mergeCell ref="G37:I37"/>
    <mergeCell ref="A38:F38"/>
    <mergeCell ref="G38:I38"/>
    <mergeCell ref="A39:F39"/>
    <mergeCell ref="G39:I39"/>
    <mergeCell ref="A40:F40"/>
    <mergeCell ref="G40:I40"/>
    <mergeCell ref="A41:F41"/>
    <mergeCell ref="G41:I41"/>
    <mergeCell ref="A42:I42"/>
    <mergeCell ref="A43:I43"/>
    <mergeCell ref="A44:I44"/>
    <mergeCell ref="A45:B45"/>
    <mergeCell ref="C45:E45"/>
    <mergeCell ref="F45:G45"/>
    <mergeCell ref="H45:I45"/>
    <mergeCell ref="A46:B46"/>
    <mergeCell ref="C46:F46"/>
    <mergeCell ref="G46:I46"/>
    <mergeCell ref="A47:I47"/>
    <mergeCell ref="A48:E48"/>
    <mergeCell ref="F48:H48"/>
    <mergeCell ref="A49:E49"/>
    <mergeCell ref="F49:H49"/>
    <mergeCell ref="A50:E50"/>
    <mergeCell ref="F50:H50"/>
    <mergeCell ref="A51:E51"/>
    <mergeCell ref="F51:H51"/>
    <mergeCell ref="A52:E52"/>
    <mergeCell ref="F52:H52"/>
    <mergeCell ref="A53:I53"/>
    <mergeCell ref="A54:A55"/>
    <mergeCell ref="B54:B55"/>
    <mergeCell ref="C54:C55"/>
    <mergeCell ref="D54:D55"/>
    <mergeCell ref="E54:I54"/>
  </mergeCells>
  <conditionalFormatting sqref="C59">
    <cfRule type="cellIs" priority="2" operator="greaterThan" aboveAverage="0" equalAverage="0" bottom="0" percent="0" rank="0" text="" dxfId="0">
      <formula>24</formula>
    </cfRule>
  </conditionalFormatting>
  <conditionalFormatting sqref="F50:H50">
    <cfRule type="cellIs" priority="3" operator="lessThan" aboveAverage="0" equalAverage="0" bottom="0" percent="0" rank="0" text="" dxfId="1">
      <formula>0.5</formula>
    </cfRule>
  </conditionalFormatting>
  <dataValidations count="11">
    <dataValidation allowBlank="true" error="Presiahnutá suma na výskumný tím za jeden mesiac." errorStyle="stop" operator="between" showDropDown="false" showErrorMessage="true" showInputMessage="true" sqref="D56:D58" type="custom">
      <formula1>D56&lt;=M62</formula1>
      <formula2>0</formula2>
    </dataValidation>
    <dataValidation allowBlank="false" errorStyle="stop" operator="between" showDropDown="false" showErrorMessage="true" showInputMessage="true" sqref="G12:I12" type="list">
      <formula1>Ciselniky!$A$15:$A$18</formula1>
      <formula2>0</formula2>
    </dataValidation>
    <dataValidation allowBlank="true" errorStyle="stop" operator="between" showDropDown="false" showErrorMessage="true" showInputMessage="true" sqref="G15:I15" type="list">
      <formula1>Ciselniky!$A$11:$A$12</formula1>
      <formula2>0</formula2>
    </dataValidation>
    <dataValidation allowBlank="true" errorStyle="stop" operator="between" showDropDown="false" showErrorMessage="true" showInputMessage="true" sqref="F48" type="list">
      <formula1>Ciselniky!$A$4:$A$6</formula1>
      <formula2>0</formula2>
    </dataValidation>
    <dataValidation allowBlank="true" errorStyle="stop" operator="between" showDropDown="false" showErrorMessage="true" showInputMessage="true" sqref="F51:H51" type="list">
      <formula1>Ciselniky!$B$4:$B$6</formula1>
      <formula2>0</formula2>
    </dataValidation>
    <dataValidation allowBlank="true" errorStyle="stop" operator="between" showDropDown="false" showErrorMessage="true" showInputMessage="true" sqref="F52:H52" type="list">
      <formula1>Ciselniky!$C$4:$C$5</formula1>
      <formula2>0</formula2>
    </dataValidation>
    <dataValidation allowBlank="true" errorStyle="stop" operator="between" showDropDown="false" showErrorMessage="true" showInputMessage="true" sqref="G11:I11" type="list">
      <formula1>Ciselniky!$B$70:$B$74</formula1>
      <formula2>0</formula2>
    </dataValidation>
    <dataValidation allowBlank="true" errorStyle="stop" operator="between" showDropDown="false" showErrorMessage="true" showInputMessage="true" sqref="A56:A58" type="list">
      <formula1>INDIRECT(Ciselniky!$N$1)</formula1>
      <formula2>0</formula2>
    </dataValidation>
    <dataValidation allowBlank="true" errorStyle="stop" operator="between" showDropDown="false" showErrorMessage="true" showInputMessage="true" sqref="B58" type="list">
      <formula1>IF($A$58=Ciselniky!$D$4,Ciselniky!$B$12:$C$12,Ciselniky!$E$10)</formula1>
      <formula2>0</formula2>
    </dataValidation>
    <dataValidation allowBlank="true" errorStyle="stop" operator="between" showDropDown="false" showErrorMessage="true" showInputMessage="true" sqref="B56" type="list">
      <formula1>IF($A$56=Ciselniky!$D$4,Ciselniky!$B$12:$C$12,Ciselniky!$E$10)</formula1>
      <formula2>0</formula2>
    </dataValidation>
    <dataValidation allowBlank="true" errorStyle="stop" operator="between" showDropDown="false" showErrorMessage="true" showInputMessage="true" sqref="B57" type="list">
      <formula1>IF($A$57=Ciselniky!$D$4,Ciselniky!$B$12:$C$12,Ciselniky!$E$10)</formula1>
      <formula2>0</formula2>
    </dataValidation>
  </dataValidations>
  <hyperlinks>
    <hyperlink ref="F25" r:id="rId2" display="nemoga@mat.savba.sk"/>
    <hyperlink ref="I32" r:id="rId3" display="nemoga@mat.savba.sk"/>
    <hyperlink ref="I33" r:id="rId4" display="vincekova@mat.savba.sk"/>
  </hyperlink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D8BBBF75-C48E-4316-93B0-B15146402634}">
            <xm:f>AND($F$48=Ciselniky!$A$4)</xm:f>
            <x14:dxf>
              <fill>
                <patternFill>
                  <bgColor theme="0" tint="-0.15"/>
                </patternFill>
              </fill>
            </x14:dxf>
          </x14:cfRule>
          <xm:sqref>D56:D58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52"/>
  <sheetViews>
    <sheetView showFormulas="false" showGridLines="true" showRowColHeaders="true" showZeros="true" rightToLeft="false" tabSelected="false" showOutlineSymbols="true" defaultGridColor="true" view="normal" topLeftCell="A404" colorId="64" zoomScale="65" zoomScaleNormal="65" zoomScalePageLayoutView="100" workbookViewId="0">
      <selection pane="topLeft" activeCell="A425" activeCellId="0" sqref="A425"/>
    </sheetView>
  </sheetViews>
  <sheetFormatPr defaultColWidth="9.1484375" defaultRowHeight="12.75" zeroHeight="false" outlineLevelRow="0" outlineLevelCol="0"/>
  <cols>
    <col collapsed="false" customWidth="true" hidden="false" outlineLevel="0" max="1" min="1" style="93" width="103.29"/>
    <col collapsed="false" customWidth="false" hidden="false" outlineLevel="0" max="16384" min="2" style="93" width="9.14"/>
  </cols>
  <sheetData>
    <row r="1" customFormat="false" ht="45.75" hidden="false" customHeight="true" outlineLevel="0" collapsed="false">
      <c r="A1" s="94" t="s">
        <v>95</v>
      </c>
    </row>
    <row r="2" customFormat="false" ht="17.25" hidden="false" customHeight="true" outlineLevel="0" collapsed="false">
      <c r="A2" s="95" t="s">
        <v>96</v>
      </c>
    </row>
    <row r="3" customFormat="false" ht="17.25" hidden="false" customHeight="true" outlineLevel="0" collapsed="false">
      <c r="A3" s="96" t="s">
        <v>97</v>
      </c>
    </row>
    <row r="4" customFormat="false" ht="12.75" hidden="false" customHeight="false" outlineLevel="0" collapsed="false">
      <c r="A4" s="97" t="s">
        <v>98</v>
      </c>
    </row>
    <row r="5" customFormat="false" ht="12.75" hidden="false" customHeight="false" outlineLevel="0" collapsed="false">
      <c r="A5" s="97" t="s">
        <v>99</v>
      </c>
    </row>
    <row r="6" customFormat="false" ht="12.75" hidden="false" customHeight="false" outlineLevel="0" collapsed="false">
      <c r="A6" s="97" t="s">
        <v>100</v>
      </c>
    </row>
    <row r="7" customFormat="false" ht="12.75" hidden="false" customHeight="false" outlineLevel="0" collapsed="false">
      <c r="A7" s="97" t="s">
        <v>101</v>
      </c>
    </row>
    <row r="8" customFormat="false" ht="12.75" hidden="false" customHeight="false" outlineLevel="0" collapsed="false">
      <c r="A8" s="97" t="s">
        <v>102</v>
      </c>
    </row>
    <row r="9" customFormat="false" ht="12.75" hidden="false" customHeight="false" outlineLevel="0" collapsed="false">
      <c r="A9" s="97" t="s">
        <v>103</v>
      </c>
    </row>
    <row r="10" customFormat="false" ht="17.25" hidden="false" customHeight="true" outlineLevel="0" collapsed="false">
      <c r="A10" s="96" t="s">
        <v>104</v>
      </c>
    </row>
    <row r="11" customFormat="false" ht="12.75" hidden="false" customHeight="false" outlineLevel="0" collapsed="false">
      <c r="A11" s="97" t="s">
        <v>105</v>
      </c>
    </row>
    <row r="12" customFormat="false" ht="12.75" hidden="false" customHeight="false" outlineLevel="0" collapsed="false">
      <c r="A12" s="97" t="s">
        <v>106</v>
      </c>
    </row>
    <row r="13" customFormat="false" ht="12.75" hidden="false" customHeight="false" outlineLevel="0" collapsed="false">
      <c r="A13" s="97" t="s">
        <v>107</v>
      </c>
    </row>
    <row r="14" customFormat="false" ht="12.75" hidden="false" customHeight="false" outlineLevel="0" collapsed="false">
      <c r="A14" s="97" t="s">
        <v>108</v>
      </c>
    </row>
    <row r="15" customFormat="false" ht="12.75" hidden="false" customHeight="false" outlineLevel="0" collapsed="false">
      <c r="A15" s="97" t="s">
        <v>109</v>
      </c>
    </row>
    <row r="16" customFormat="false" ht="12.75" hidden="false" customHeight="false" outlineLevel="0" collapsed="false">
      <c r="A16" s="97" t="s">
        <v>110</v>
      </c>
    </row>
    <row r="17" customFormat="false" ht="12.75" hidden="false" customHeight="false" outlineLevel="0" collapsed="false">
      <c r="A17" s="97" t="s">
        <v>111</v>
      </c>
    </row>
    <row r="18" customFormat="false" ht="12.75" hidden="false" customHeight="false" outlineLevel="0" collapsed="false">
      <c r="A18" s="97" t="s">
        <v>112</v>
      </c>
    </row>
    <row r="19" customFormat="false" ht="12.75" hidden="false" customHeight="false" outlineLevel="0" collapsed="false">
      <c r="A19" s="97" t="s">
        <v>113</v>
      </c>
    </row>
    <row r="20" customFormat="false" ht="12.75" hidden="false" customHeight="false" outlineLevel="0" collapsed="false">
      <c r="A20" s="97" t="s">
        <v>114</v>
      </c>
    </row>
    <row r="21" customFormat="false" ht="12.75" hidden="false" customHeight="false" outlineLevel="0" collapsed="false">
      <c r="A21" s="97" t="s">
        <v>115</v>
      </c>
    </row>
    <row r="22" customFormat="false" ht="12.75" hidden="false" customHeight="false" outlineLevel="0" collapsed="false">
      <c r="A22" s="97" t="s">
        <v>116</v>
      </c>
    </row>
    <row r="23" customFormat="false" ht="12.75" hidden="false" customHeight="false" outlineLevel="0" collapsed="false">
      <c r="A23" s="97" t="s">
        <v>117</v>
      </c>
    </row>
    <row r="24" customFormat="false" ht="12.75" hidden="false" customHeight="false" outlineLevel="0" collapsed="false">
      <c r="A24" s="97" t="s">
        <v>118</v>
      </c>
    </row>
    <row r="25" customFormat="false" ht="12.75" hidden="false" customHeight="false" outlineLevel="0" collapsed="false">
      <c r="A25" s="97" t="s">
        <v>119</v>
      </c>
    </row>
    <row r="26" customFormat="false" ht="17.25" hidden="false" customHeight="true" outlineLevel="0" collapsed="false">
      <c r="A26" s="96" t="s">
        <v>120</v>
      </c>
    </row>
    <row r="27" customFormat="false" ht="12.75" hidden="false" customHeight="false" outlineLevel="0" collapsed="false">
      <c r="A27" s="97" t="s">
        <v>121</v>
      </c>
    </row>
    <row r="28" customFormat="false" ht="12.75" hidden="false" customHeight="false" outlineLevel="0" collapsed="false">
      <c r="A28" s="97" t="s">
        <v>122</v>
      </c>
    </row>
    <row r="29" customFormat="false" ht="12.75" hidden="false" customHeight="false" outlineLevel="0" collapsed="false">
      <c r="A29" s="97" t="s">
        <v>123</v>
      </c>
    </row>
    <row r="30" customFormat="false" ht="12.75" hidden="false" customHeight="false" outlineLevel="0" collapsed="false">
      <c r="A30" s="97" t="s">
        <v>124</v>
      </c>
    </row>
    <row r="31" customFormat="false" ht="12.75" hidden="false" customHeight="false" outlineLevel="0" collapsed="false">
      <c r="A31" s="97" t="s">
        <v>125</v>
      </c>
    </row>
    <row r="32" customFormat="false" ht="12.75" hidden="false" customHeight="false" outlineLevel="0" collapsed="false">
      <c r="A32" s="97" t="s">
        <v>126</v>
      </c>
    </row>
    <row r="33" customFormat="false" ht="12.75" hidden="false" customHeight="false" outlineLevel="0" collapsed="false">
      <c r="A33" s="97" t="s">
        <v>127</v>
      </c>
    </row>
    <row r="34" customFormat="false" ht="12.75" hidden="false" customHeight="false" outlineLevel="0" collapsed="false">
      <c r="A34" s="97" t="s">
        <v>128</v>
      </c>
    </row>
    <row r="35" customFormat="false" ht="12.75" hidden="false" customHeight="false" outlineLevel="0" collapsed="false">
      <c r="A35" s="97" t="s">
        <v>129</v>
      </c>
    </row>
    <row r="36" customFormat="false" ht="12.75" hidden="false" customHeight="false" outlineLevel="0" collapsed="false">
      <c r="A36" s="97" t="s">
        <v>130</v>
      </c>
    </row>
    <row r="37" customFormat="false" ht="12.75" hidden="false" customHeight="false" outlineLevel="0" collapsed="false">
      <c r="A37" s="97" t="s">
        <v>131</v>
      </c>
    </row>
    <row r="38" customFormat="false" ht="12.75" hidden="false" customHeight="false" outlineLevel="0" collapsed="false">
      <c r="A38" s="97" t="s">
        <v>132</v>
      </c>
    </row>
    <row r="39" customFormat="false" ht="12.75" hidden="false" customHeight="false" outlineLevel="0" collapsed="false">
      <c r="A39" s="97" t="s">
        <v>133</v>
      </c>
    </row>
    <row r="40" customFormat="false" ht="12.75" hidden="false" customHeight="false" outlineLevel="0" collapsed="false">
      <c r="A40" s="97" t="s">
        <v>134</v>
      </c>
    </row>
    <row r="41" customFormat="false" ht="12.75" hidden="false" customHeight="false" outlineLevel="0" collapsed="false">
      <c r="A41" s="97" t="s">
        <v>135</v>
      </c>
    </row>
    <row r="42" customFormat="false" ht="12.75" hidden="false" customHeight="false" outlineLevel="0" collapsed="false">
      <c r="A42" s="97" t="s">
        <v>136</v>
      </c>
    </row>
    <row r="43" customFormat="false" ht="12.75" hidden="false" customHeight="false" outlineLevel="0" collapsed="false">
      <c r="A43" s="97" t="s">
        <v>137</v>
      </c>
    </row>
    <row r="44" customFormat="false" ht="12.75" hidden="false" customHeight="false" outlineLevel="0" collapsed="false">
      <c r="A44" s="97" t="s">
        <v>138</v>
      </c>
    </row>
    <row r="45" customFormat="false" ht="12.75" hidden="false" customHeight="false" outlineLevel="0" collapsed="false">
      <c r="A45" s="97" t="s">
        <v>139</v>
      </c>
    </row>
    <row r="46" customFormat="false" ht="12.75" hidden="false" customHeight="false" outlineLevel="0" collapsed="false">
      <c r="A46" s="97" t="s">
        <v>140</v>
      </c>
    </row>
    <row r="47" customFormat="false" ht="12.75" hidden="false" customHeight="false" outlineLevel="0" collapsed="false">
      <c r="A47" s="97" t="s">
        <v>141</v>
      </c>
    </row>
    <row r="48" customFormat="false" ht="12.75" hidden="false" customHeight="false" outlineLevel="0" collapsed="false">
      <c r="A48" s="97" t="s">
        <v>142</v>
      </c>
    </row>
    <row r="49" customFormat="false" ht="12.75" hidden="false" customHeight="false" outlineLevel="0" collapsed="false">
      <c r="A49" s="97" t="s">
        <v>143</v>
      </c>
    </row>
    <row r="50" customFormat="false" ht="12.75" hidden="false" customHeight="false" outlineLevel="0" collapsed="false">
      <c r="A50" s="97" t="s">
        <v>144</v>
      </c>
    </row>
    <row r="51" customFormat="false" ht="25.5" hidden="false" customHeight="false" outlineLevel="0" collapsed="false">
      <c r="A51" s="97" t="s">
        <v>145</v>
      </c>
    </row>
    <row r="52" customFormat="false" ht="12.75" hidden="false" customHeight="false" outlineLevel="0" collapsed="false">
      <c r="A52" s="97" t="s">
        <v>146</v>
      </c>
    </row>
    <row r="53" customFormat="false" ht="12.75" hidden="false" customHeight="false" outlineLevel="0" collapsed="false">
      <c r="A53" s="97" t="s">
        <v>147</v>
      </c>
    </row>
    <row r="54" customFormat="false" ht="12.75" hidden="false" customHeight="false" outlineLevel="0" collapsed="false">
      <c r="A54" s="97" t="s">
        <v>148</v>
      </c>
    </row>
    <row r="55" customFormat="false" ht="17.25" hidden="false" customHeight="true" outlineLevel="0" collapsed="false">
      <c r="A55" s="96" t="s">
        <v>149</v>
      </c>
    </row>
    <row r="56" customFormat="false" ht="12.75" hidden="false" customHeight="false" outlineLevel="0" collapsed="false">
      <c r="A56" s="97" t="s">
        <v>150</v>
      </c>
    </row>
    <row r="57" customFormat="false" ht="12.75" hidden="false" customHeight="false" outlineLevel="0" collapsed="false">
      <c r="A57" s="97" t="s">
        <v>151</v>
      </c>
    </row>
    <row r="58" customFormat="false" ht="12.75" hidden="false" customHeight="false" outlineLevel="0" collapsed="false">
      <c r="A58" s="97" t="s">
        <v>152</v>
      </c>
    </row>
    <row r="59" customFormat="false" ht="12.75" hidden="false" customHeight="false" outlineLevel="0" collapsed="false">
      <c r="A59" s="97" t="s">
        <v>153</v>
      </c>
    </row>
    <row r="60" customFormat="false" ht="12.75" hidden="false" customHeight="false" outlineLevel="0" collapsed="false">
      <c r="A60" s="97" t="s">
        <v>154</v>
      </c>
    </row>
    <row r="61" customFormat="false" ht="12.75" hidden="false" customHeight="false" outlineLevel="0" collapsed="false">
      <c r="A61" s="97" t="s">
        <v>155</v>
      </c>
    </row>
    <row r="62" customFormat="false" ht="12.75" hidden="false" customHeight="false" outlineLevel="0" collapsed="false">
      <c r="A62" s="97" t="s">
        <v>156</v>
      </c>
    </row>
    <row r="63" customFormat="false" ht="12.75" hidden="false" customHeight="false" outlineLevel="0" collapsed="false">
      <c r="A63" s="97" t="s">
        <v>157</v>
      </c>
    </row>
    <row r="64" customFormat="false" ht="12.75" hidden="false" customHeight="false" outlineLevel="0" collapsed="false">
      <c r="A64" s="97" t="s">
        <v>158</v>
      </c>
    </row>
    <row r="65" customFormat="false" ht="12.75" hidden="false" customHeight="false" outlineLevel="0" collapsed="false">
      <c r="A65" s="97" t="s">
        <v>159</v>
      </c>
    </row>
    <row r="66" customFormat="false" ht="12.75" hidden="false" customHeight="false" outlineLevel="0" collapsed="false">
      <c r="A66" s="97" t="s">
        <v>160</v>
      </c>
    </row>
    <row r="67" customFormat="false" ht="12.75" hidden="false" customHeight="false" outlineLevel="0" collapsed="false">
      <c r="A67" s="97" t="s">
        <v>161</v>
      </c>
    </row>
    <row r="68" customFormat="false" ht="12.75" hidden="false" customHeight="false" outlineLevel="0" collapsed="false">
      <c r="A68" s="97" t="s">
        <v>162</v>
      </c>
    </row>
    <row r="69" customFormat="false" ht="12.75" hidden="false" customHeight="false" outlineLevel="0" collapsed="false">
      <c r="A69" s="97" t="s">
        <v>163</v>
      </c>
    </row>
    <row r="70" customFormat="false" ht="12.75" hidden="false" customHeight="false" outlineLevel="0" collapsed="false">
      <c r="A70" s="97" t="s">
        <v>164</v>
      </c>
    </row>
    <row r="71" customFormat="false" ht="12.75" hidden="false" customHeight="false" outlineLevel="0" collapsed="false">
      <c r="A71" s="97" t="s">
        <v>165</v>
      </c>
    </row>
    <row r="72" customFormat="false" ht="12.75" hidden="false" customHeight="false" outlineLevel="0" collapsed="false">
      <c r="A72" s="97" t="s">
        <v>166</v>
      </c>
    </row>
    <row r="73" customFormat="false" ht="12.75" hidden="false" customHeight="false" outlineLevel="0" collapsed="false">
      <c r="A73" s="97" t="s">
        <v>167</v>
      </c>
    </row>
    <row r="74" customFormat="false" ht="12.75" hidden="false" customHeight="false" outlineLevel="0" collapsed="false">
      <c r="A74" s="97" t="s">
        <v>168</v>
      </c>
    </row>
    <row r="75" customFormat="false" ht="12.75" hidden="false" customHeight="false" outlineLevel="0" collapsed="false">
      <c r="A75" s="97" t="s">
        <v>169</v>
      </c>
    </row>
    <row r="76" customFormat="false" ht="12.75" hidden="false" customHeight="false" outlineLevel="0" collapsed="false">
      <c r="A76" s="97" t="s">
        <v>170</v>
      </c>
    </row>
    <row r="77" customFormat="false" ht="12.75" hidden="false" customHeight="false" outlineLevel="0" collapsed="false">
      <c r="A77" s="97" t="s">
        <v>171</v>
      </c>
    </row>
    <row r="78" customFormat="false" ht="12.75" hidden="false" customHeight="false" outlineLevel="0" collapsed="false">
      <c r="A78" s="97" t="s">
        <v>172</v>
      </c>
    </row>
    <row r="79" customFormat="false" ht="12.75" hidden="false" customHeight="false" outlineLevel="0" collapsed="false">
      <c r="A79" s="97" t="s">
        <v>173</v>
      </c>
    </row>
    <row r="80" customFormat="false" ht="12.75" hidden="false" customHeight="false" outlineLevel="0" collapsed="false">
      <c r="A80" s="97" t="s">
        <v>174</v>
      </c>
    </row>
    <row r="81" customFormat="false" ht="12.75" hidden="false" customHeight="false" outlineLevel="0" collapsed="false">
      <c r="A81" s="97" t="s">
        <v>175</v>
      </c>
    </row>
    <row r="82" customFormat="false" ht="12.75" hidden="false" customHeight="false" outlineLevel="0" collapsed="false">
      <c r="A82" s="97" t="s">
        <v>176</v>
      </c>
    </row>
    <row r="83" customFormat="false" ht="13.5" hidden="false" customHeight="true" outlineLevel="0" collapsed="false">
      <c r="A83" s="98"/>
    </row>
    <row r="84" customFormat="false" ht="17.25" hidden="false" customHeight="true" outlineLevel="0" collapsed="false">
      <c r="A84" s="95" t="s">
        <v>177</v>
      </c>
    </row>
    <row r="85" customFormat="false" ht="17.25" hidden="false" customHeight="true" outlineLevel="0" collapsed="false">
      <c r="A85" s="96" t="s">
        <v>178</v>
      </c>
    </row>
    <row r="86" customFormat="false" ht="12.75" hidden="false" customHeight="false" outlineLevel="0" collapsed="false">
      <c r="A86" s="97" t="s">
        <v>179</v>
      </c>
    </row>
    <row r="87" customFormat="false" ht="12.75" hidden="false" customHeight="false" outlineLevel="0" collapsed="false">
      <c r="A87" s="97" t="s">
        <v>180</v>
      </c>
    </row>
    <row r="88" customFormat="false" ht="12.75" hidden="false" customHeight="false" outlineLevel="0" collapsed="false">
      <c r="A88" s="97" t="s">
        <v>181</v>
      </c>
    </row>
    <row r="89" customFormat="false" ht="12.75" hidden="false" customHeight="false" outlineLevel="0" collapsed="false">
      <c r="A89" s="97" t="s">
        <v>182</v>
      </c>
    </row>
    <row r="90" customFormat="false" ht="12.75" hidden="false" customHeight="false" outlineLevel="0" collapsed="false">
      <c r="A90" s="97" t="s">
        <v>183</v>
      </c>
    </row>
    <row r="91" customFormat="false" ht="12.75" hidden="false" customHeight="false" outlineLevel="0" collapsed="false">
      <c r="A91" s="97" t="s">
        <v>184</v>
      </c>
    </row>
    <row r="92" customFormat="false" ht="12.75" hidden="false" customHeight="false" outlineLevel="0" collapsed="false">
      <c r="A92" s="97" t="s">
        <v>178</v>
      </c>
    </row>
    <row r="93" customFormat="false" ht="12.75" hidden="false" customHeight="false" outlineLevel="0" collapsed="false">
      <c r="A93" s="97" t="s">
        <v>185</v>
      </c>
    </row>
    <row r="94" customFormat="false" ht="12.75" hidden="false" customHeight="false" outlineLevel="0" collapsed="false">
      <c r="A94" s="97" t="s">
        <v>186</v>
      </c>
    </row>
    <row r="95" customFormat="false" ht="12.75" hidden="false" customHeight="false" outlineLevel="0" collapsed="false">
      <c r="A95" s="97" t="s">
        <v>187</v>
      </c>
    </row>
    <row r="96" customFormat="false" ht="12.75" hidden="false" customHeight="false" outlineLevel="0" collapsed="false">
      <c r="A96" s="97" t="s">
        <v>188</v>
      </c>
    </row>
    <row r="97" customFormat="false" ht="12.75" hidden="false" customHeight="false" outlineLevel="0" collapsed="false">
      <c r="A97" s="97" t="s">
        <v>189</v>
      </c>
    </row>
    <row r="98" customFormat="false" ht="12.75" hidden="false" customHeight="false" outlineLevel="0" collapsed="false">
      <c r="A98" s="97" t="s">
        <v>190</v>
      </c>
    </row>
    <row r="99" customFormat="false" ht="12.75" hidden="false" customHeight="false" outlineLevel="0" collapsed="false">
      <c r="A99" s="97" t="s">
        <v>191</v>
      </c>
    </row>
    <row r="100" customFormat="false" ht="15" hidden="false" customHeight="false" outlineLevel="0" collapsed="false">
      <c r="A100" s="96" t="s">
        <v>192</v>
      </c>
    </row>
    <row r="101" customFormat="false" ht="12.75" hidden="false" customHeight="false" outlineLevel="0" collapsed="false">
      <c r="A101" s="97" t="s">
        <v>193</v>
      </c>
    </row>
    <row r="102" customFormat="false" ht="12.75" hidden="false" customHeight="false" outlineLevel="0" collapsed="false">
      <c r="A102" s="97" t="s">
        <v>194</v>
      </c>
    </row>
    <row r="103" customFormat="false" ht="12.75" hidden="false" customHeight="false" outlineLevel="0" collapsed="false">
      <c r="A103" s="97" t="s">
        <v>195</v>
      </c>
    </row>
    <row r="104" customFormat="false" ht="12.75" hidden="false" customHeight="false" outlineLevel="0" collapsed="false">
      <c r="A104" s="97" t="s">
        <v>196</v>
      </c>
    </row>
    <row r="105" customFormat="false" ht="12.75" hidden="false" customHeight="false" outlineLevel="0" collapsed="false">
      <c r="A105" s="97" t="s">
        <v>197</v>
      </c>
    </row>
    <row r="106" customFormat="false" ht="17.25" hidden="false" customHeight="true" outlineLevel="0" collapsed="false">
      <c r="A106" s="96" t="s">
        <v>198</v>
      </c>
    </row>
    <row r="107" customFormat="false" ht="12.75" hidden="false" customHeight="false" outlineLevel="0" collapsed="false">
      <c r="A107" s="97" t="s">
        <v>199</v>
      </c>
    </row>
    <row r="108" customFormat="false" ht="12.75" hidden="false" customHeight="false" outlineLevel="0" collapsed="false">
      <c r="A108" s="97" t="s">
        <v>200</v>
      </c>
    </row>
    <row r="109" customFormat="false" ht="12.75" hidden="false" customHeight="false" outlineLevel="0" collapsed="false">
      <c r="A109" s="97" t="s">
        <v>201</v>
      </c>
    </row>
    <row r="110" customFormat="false" ht="12.75" hidden="false" customHeight="false" outlineLevel="0" collapsed="false">
      <c r="A110" s="97" t="s">
        <v>202</v>
      </c>
    </row>
    <row r="111" customFormat="false" ht="12.75" hidden="false" customHeight="false" outlineLevel="0" collapsed="false">
      <c r="A111" s="97" t="s">
        <v>198</v>
      </c>
    </row>
    <row r="112" customFormat="false" ht="12.75" hidden="false" customHeight="false" outlineLevel="0" collapsed="false">
      <c r="A112" s="97" t="s">
        <v>203</v>
      </c>
    </row>
    <row r="113" customFormat="false" ht="12.75" hidden="false" customHeight="false" outlineLevel="0" collapsed="false">
      <c r="A113" s="97" t="s">
        <v>204</v>
      </c>
    </row>
    <row r="114" customFormat="false" ht="12.75" hidden="false" customHeight="false" outlineLevel="0" collapsed="false">
      <c r="A114" s="97" t="s">
        <v>205</v>
      </c>
    </row>
    <row r="115" customFormat="false" ht="12.75" hidden="false" customHeight="false" outlineLevel="0" collapsed="false">
      <c r="A115" s="97" t="s">
        <v>206</v>
      </c>
    </row>
    <row r="116" customFormat="false" ht="17.25" hidden="false" customHeight="true" outlineLevel="0" collapsed="false">
      <c r="A116" s="96" t="s">
        <v>207</v>
      </c>
    </row>
    <row r="117" customFormat="false" ht="12.75" hidden="false" customHeight="false" outlineLevel="0" collapsed="false">
      <c r="A117" s="97" t="s">
        <v>208</v>
      </c>
    </row>
    <row r="118" customFormat="false" ht="12.75" hidden="false" customHeight="false" outlineLevel="0" collapsed="false">
      <c r="A118" s="97" t="s">
        <v>209</v>
      </c>
    </row>
    <row r="119" customFormat="false" ht="12.75" hidden="false" customHeight="false" outlineLevel="0" collapsed="false">
      <c r="A119" s="97" t="s">
        <v>210</v>
      </c>
    </row>
    <row r="120" customFormat="false" ht="12.75" hidden="false" customHeight="false" outlineLevel="0" collapsed="false">
      <c r="A120" s="97" t="s">
        <v>211</v>
      </c>
    </row>
    <row r="121" customFormat="false" ht="12.75" hidden="false" customHeight="false" outlineLevel="0" collapsed="false">
      <c r="A121" s="97" t="s">
        <v>212</v>
      </c>
    </row>
    <row r="122" customFormat="false" ht="12.75" hidden="false" customHeight="false" outlineLevel="0" collapsed="false">
      <c r="A122" s="97" t="s">
        <v>213</v>
      </c>
    </row>
    <row r="123" customFormat="false" ht="15" hidden="false" customHeight="false" outlineLevel="0" collapsed="false">
      <c r="A123" s="98"/>
    </row>
    <row r="124" customFormat="false" ht="17.25" hidden="false" customHeight="true" outlineLevel="0" collapsed="false">
      <c r="A124" s="95" t="s">
        <v>214</v>
      </c>
    </row>
    <row r="125" customFormat="false" ht="17.25" hidden="false" customHeight="true" outlineLevel="0" collapsed="false">
      <c r="A125" s="96" t="s">
        <v>215</v>
      </c>
    </row>
    <row r="126" customFormat="false" ht="12.75" hidden="false" customHeight="false" outlineLevel="0" collapsed="false">
      <c r="A126" s="97" t="s">
        <v>216</v>
      </c>
    </row>
    <row r="127" customFormat="false" ht="12.75" hidden="false" customHeight="false" outlineLevel="0" collapsed="false">
      <c r="A127" s="97" t="s">
        <v>217</v>
      </c>
    </row>
    <row r="128" customFormat="false" ht="12.75" hidden="false" customHeight="false" outlineLevel="0" collapsed="false">
      <c r="A128" s="97" t="s">
        <v>218</v>
      </c>
    </row>
    <row r="129" customFormat="false" ht="12.75" hidden="false" customHeight="false" outlineLevel="0" collapsed="false">
      <c r="A129" s="97" t="s">
        <v>219</v>
      </c>
    </row>
    <row r="130" customFormat="false" ht="12.75" hidden="false" customHeight="false" outlineLevel="0" collapsed="false">
      <c r="A130" s="97" t="s">
        <v>220</v>
      </c>
    </row>
    <row r="131" customFormat="false" ht="12.75" hidden="false" customHeight="false" outlineLevel="0" collapsed="false">
      <c r="A131" s="97" t="s">
        <v>221</v>
      </c>
    </row>
    <row r="132" customFormat="false" ht="12.75" hidden="false" customHeight="false" outlineLevel="0" collapsed="false">
      <c r="A132" s="97" t="s">
        <v>222</v>
      </c>
    </row>
    <row r="133" customFormat="false" ht="12.75" hidden="false" customHeight="false" outlineLevel="0" collapsed="false">
      <c r="A133" s="97" t="s">
        <v>223</v>
      </c>
    </row>
    <row r="134" customFormat="false" ht="12.75" hidden="false" customHeight="false" outlineLevel="0" collapsed="false">
      <c r="A134" s="97" t="s">
        <v>224</v>
      </c>
    </row>
    <row r="135" customFormat="false" ht="12.75" hidden="false" customHeight="false" outlineLevel="0" collapsed="false">
      <c r="A135" s="97" t="s">
        <v>225</v>
      </c>
    </row>
    <row r="136" customFormat="false" ht="12.75" hidden="false" customHeight="false" outlineLevel="0" collapsed="false">
      <c r="A136" s="97" t="s">
        <v>226</v>
      </c>
    </row>
    <row r="137" customFormat="false" ht="12.75" hidden="false" customHeight="false" outlineLevel="0" collapsed="false">
      <c r="A137" s="97" t="s">
        <v>227</v>
      </c>
    </row>
    <row r="138" customFormat="false" ht="12.75" hidden="false" customHeight="false" outlineLevel="0" collapsed="false">
      <c r="A138" s="97" t="s">
        <v>228</v>
      </c>
    </row>
    <row r="139" customFormat="false" ht="12.75" hidden="false" customHeight="false" outlineLevel="0" collapsed="false">
      <c r="A139" s="97" t="s">
        <v>229</v>
      </c>
    </row>
    <row r="140" customFormat="false" ht="12.75" hidden="false" customHeight="false" outlineLevel="0" collapsed="false">
      <c r="A140" s="97" t="s">
        <v>230</v>
      </c>
    </row>
    <row r="141" customFormat="false" ht="12.75" hidden="false" customHeight="false" outlineLevel="0" collapsed="false">
      <c r="A141" s="97" t="s">
        <v>231</v>
      </c>
    </row>
    <row r="142" customFormat="false" ht="12.75" hidden="false" customHeight="false" outlineLevel="0" collapsed="false">
      <c r="A142" s="97" t="s">
        <v>232</v>
      </c>
    </row>
    <row r="143" customFormat="false" ht="12.75" hidden="false" customHeight="false" outlineLevel="0" collapsed="false">
      <c r="A143" s="97" t="s">
        <v>233</v>
      </c>
    </row>
    <row r="144" customFormat="false" ht="12.75" hidden="false" customHeight="false" outlineLevel="0" collapsed="false">
      <c r="A144" s="97" t="s">
        <v>234</v>
      </c>
    </row>
    <row r="145" customFormat="false" ht="12.75" hidden="false" customHeight="false" outlineLevel="0" collapsed="false">
      <c r="A145" s="97" t="s">
        <v>235</v>
      </c>
    </row>
    <row r="146" customFormat="false" ht="12.75" hidden="false" customHeight="false" outlineLevel="0" collapsed="false">
      <c r="A146" s="97" t="s">
        <v>236</v>
      </c>
    </row>
    <row r="147" customFormat="false" ht="12.75" hidden="false" customHeight="false" outlineLevel="0" collapsed="false">
      <c r="A147" s="97" t="s">
        <v>237</v>
      </c>
    </row>
    <row r="148" customFormat="false" ht="12.75" hidden="false" customHeight="false" outlineLevel="0" collapsed="false">
      <c r="A148" s="99" t="s">
        <v>238</v>
      </c>
    </row>
    <row r="149" customFormat="false" ht="12.75" hidden="false" customHeight="false" outlineLevel="0" collapsed="false">
      <c r="A149" s="97" t="s">
        <v>239</v>
      </c>
    </row>
    <row r="150" customFormat="false" ht="12.75" hidden="false" customHeight="false" outlineLevel="0" collapsed="false">
      <c r="A150" s="97" t="s">
        <v>240</v>
      </c>
    </row>
    <row r="151" customFormat="false" ht="12.75" hidden="false" customHeight="false" outlineLevel="0" collapsed="false">
      <c r="A151" s="97" t="s">
        <v>241</v>
      </c>
    </row>
    <row r="152" customFormat="false" ht="12.75" hidden="false" customHeight="false" outlineLevel="0" collapsed="false">
      <c r="A152" s="97" t="s">
        <v>242</v>
      </c>
    </row>
    <row r="153" customFormat="false" ht="12.75" hidden="false" customHeight="false" outlineLevel="0" collapsed="false">
      <c r="A153" s="97" t="s">
        <v>243</v>
      </c>
    </row>
    <row r="154" customFormat="false" ht="12.75" hidden="false" customHeight="false" outlineLevel="0" collapsed="false">
      <c r="A154" s="97" t="s">
        <v>244</v>
      </c>
    </row>
    <row r="155" customFormat="false" ht="12.75" hidden="false" customHeight="false" outlineLevel="0" collapsed="false">
      <c r="A155" s="97" t="s">
        <v>245</v>
      </c>
    </row>
    <row r="156" customFormat="false" ht="12.75" hidden="false" customHeight="false" outlineLevel="0" collapsed="false">
      <c r="A156" s="97" t="s">
        <v>246</v>
      </c>
    </row>
    <row r="157" customFormat="false" ht="12.75" hidden="false" customHeight="false" outlineLevel="0" collapsed="false">
      <c r="A157" s="97" t="s">
        <v>247</v>
      </c>
    </row>
    <row r="158" customFormat="false" ht="12.75" hidden="false" customHeight="false" outlineLevel="0" collapsed="false">
      <c r="A158" s="97" t="s">
        <v>248</v>
      </c>
    </row>
    <row r="159" customFormat="false" ht="12.75" hidden="false" customHeight="false" outlineLevel="0" collapsed="false">
      <c r="A159" s="97" t="s">
        <v>216</v>
      </c>
    </row>
    <row r="160" customFormat="false" ht="30.75" hidden="false" customHeight="true" outlineLevel="0" collapsed="false">
      <c r="A160" s="96" t="s">
        <v>249</v>
      </c>
    </row>
    <row r="161" customFormat="false" ht="12.75" hidden="false" customHeight="false" outlineLevel="0" collapsed="false">
      <c r="A161" s="97" t="s">
        <v>250</v>
      </c>
    </row>
    <row r="162" customFormat="false" ht="12.75" hidden="false" customHeight="false" outlineLevel="0" collapsed="false">
      <c r="A162" s="97" t="s">
        <v>251</v>
      </c>
    </row>
    <row r="163" customFormat="false" ht="12.75" hidden="false" customHeight="false" outlineLevel="0" collapsed="false">
      <c r="A163" s="97" t="s">
        <v>252</v>
      </c>
    </row>
    <row r="164" customFormat="false" ht="12.75" hidden="false" customHeight="false" outlineLevel="0" collapsed="false">
      <c r="A164" s="97" t="s">
        <v>253</v>
      </c>
    </row>
    <row r="165" customFormat="false" ht="12.75" hidden="false" customHeight="false" outlineLevel="0" collapsed="false">
      <c r="A165" s="97" t="s">
        <v>254</v>
      </c>
    </row>
    <row r="166" customFormat="false" ht="12.75" hidden="false" customHeight="false" outlineLevel="0" collapsed="false">
      <c r="A166" s="97" t="s">
        <v>255</v>
      </c>
    </row>
    <row r="167" customFormat="false" ht="12.75" hidden="false" customHeight="false" outlineLevel="0" collapsed="false">
      <c r="A167" s="97" t="s">
        <v>256</v>
      </c>
    </row>
    <row r="168" customFormat="false" ht="12.75" hidden="false" customHeight="false" outlineLevel="0" collapsed="false">
      <c r="A168" s="97" t="s">
        <v>257</v>
      </c>
    </row>
    <row r="169" customFormat="false" ht="12.75" hidden="false" customHeight="false" outlineLevel="0" collapsed="false">
      <c r="A169" s="97" t="s">
        <v>258</v>
      </c>
    </row>
    <row r="170" customFormat="false" ht="12.75" hidden="false" customHeight="false" outlineLevel="0" collapsed="false">
      <c r="A170" s="97" t="s">
        <v>259</v>
      </c>
    </row>
    <row r="171" customFormat="false" ht="12.75" hidden="false" customHeight="false" outlineLevel="0" collapsed="false">
      <c r="A171" s="97" t="s">
        <v>260</v>
      </c>
    </row>
    <row r="172" customFormat="false" ht="30" hidden="false" customHeight="false" outlineLevel="0" collapsed="false">
      <c r="A172" s="96" t="s">
        <v>261</v>
      </c>
    </row>
    <row r="173" customFormat="false" ht="12.75" hidden="false" customHeight="false" outlineLevel="0" collapsed="false">
      <c r="A173" s="97" t="s">
        <v>262</v>
      </c>
    </row>
    <row r="174" customFormat="false" ht="12.75" hidden="false" customHeight="false" outlineLevel="0" collapsed="false">
      <c r="A174" s="97" t="s">
        <v>263</v>
      </c>
    </row>
    <row r="175" customFormat="false" ht="12.75" hidden="false" customHeight="false" outlineLevel="0" collapsed="false">
      <c r="A175" s="97" t="s">
        <v>264</v>
      </c>
    </row>
    <row r="176" customFormat="false" ht="12.75" hidden="false" customHeight="false" outlineLevel="0" collapsed="false">
      <c r="A176" s="97" t="s">
        <v>265</v>
      </c>
    </row>
    <row r="177" customFormat="false" ht="12.75" hidden="false" customHeight="false" outlineLevel="0" collapsed="false">
      <c r="A177" s="97" t="s">
        <v>266</v>
      </c>
    </row>
    <row r="178" customFormat="false" ht="12.75" hidden="false" customHeight="false" outlineLevel="0" collapsed="false">
      <c r="A178" s="97" t="s">
        <v>267</v>
      </c>
    </row>
    <row r="179" customFormat="false" ht="12.75" hidden="false" customHeight="false" outlineLevel="0" collapsed="false">
      <c r="A179" s="97" t="s">
        <v>268</v>
      </c>
    </row>
    <row r="180" customFormat="false" ht="12.75" hidden="false" customHeight="false" outlineLevel="0" collapsed="false">
      <c r="A180" s="97" t="s">
        <v>269</v>
      </c>
    </row>
    <row r="181" customFormat="false" ht="12.75" hidden="false" customHeight="false" outlineLevel="0" collapsed="false">
      <c r="A181" s="97" t="s">
        <v>270</v>
      </c>
    </row>
    <row r="182" customFormat="false" ht="12.75" hidden="false" customHeight="false" outlineLevel="0" collapsed="false">
      <c r="A182" s="97" t="s">
        <v>271</v>
      </c>
    </row>
    <row r="183" customFormat="false" ht="12.75" hidden="false" customHeight="false" outlineLevel="0" collapsed="false">
      <c r="A183" s="99" t="s">
        <v>272</v>
      </c>
    </row>
    <row r="184" customFormat="false" ht="12.75" hidden="false" customHeight="false" outlineLevel="0" collapsed="false">
      <c r="A184" s="97" t="s">
        <v>273</v>
      </c>
    </row>
    <row r="185" customFormat="false" ht="12.75" hidden="false" customHeight="false" outlineLevel="0" collapsed="false">
      <c r="A185" s="97" t="s">
        <v>274</v>
      </c>
    </row>
    <row r="186" customFormat="false" ht="12.75" hidden="false" customHeight="false" outlineLevel="0" collapsed="false">
      <c r="A186" s="97" t="s">
        <v>275</v>
      </c>
    </row>
    <row r="187" customFormat="false" ht="12.75" hidden="false" customHeight="false" outlineLevel="0" collapsed="false">
      <c r="A187" s="97" t="s">
        <v>276</v>
      </c>
    </row>
    <row r="188" customFormat="false" ht="12.75" hidden="false" customHeight="false" outlineLevel="0" collapsed="false">
      <c r="A188" s="97" t="s">
        <v>277</v>
      </c>
    </row>
    <row r="189" customFormat="false" ht="12.75" hidden="false" customHeight="false" outlineLevel="0" collapsed="false">
      <c r="A189" s="97" t="s">
        <v>278</v>
      </c>
    </row>
    <row r="190" customFormat="false" ht="12.75" hidden="false" customHeight="false" outlineLevel="0" collapsed="false">
      <c r="A190" s="97" t="s">
        <v>279</v>
      </c>
    </row>
    <row r="191" customFormat="false" ht="12.75" hidden="false" customHeight="false" outlineLevel="0" collapsed="false">
      <c r="A191" s="97" t="s">
        <v>280</v>
      </c>
    </row>
    <row r="192" customFormat="false" ht="15" hidden="false" customHeight="false" outlineLevel="0" collapsed="false">
      <c r="A192" s="100"/>
    </row>
    <row r="193" customFormat="false" ht="17.25" hidden="false" customHeight="true" outlineLevel="0" collapsed="false">
      <c r="A193" s="95" t="s">
        <v>281</v>
      </c>
    </row>
    <row r="194" customFormat="false" ht="17.25" hidden="false" customHeight="true" outlineLevel="0" collapsed="false">
      <c r="A194" s="96" t="s">
        <v>282</v>
      </c>
    </row>
    <row r="195" customFormat="false" ht="12.75" hidden="false" customHeight="false" outlineLevel="0" collapsed="false">
      <c r="A195" s="97" t="s">
        <v>283</v>
      </c>
    </row>
    <row r="196" customFormat="false" ht="12.75" hidden="false" customHeight="false" outlineLevel="0" collapsed="false">
      <c r="A196" s="97" t="s">
        <v>284</v>
      </c>
    </row>
    <row r="197" customFormat="false" ht="12.75" hidden="false" customHeight="false" outlineLevel="0" collapsed="false">
      <c r="A197" s="97" t="s">
        <v>285</v>
      </c>
    </row>
    <row r="198" customFormat="false" ht="12.75" hidden="false" customHeight="false" outlineLevel="0" collapsed="false">
      <c r="A198" s="97" t="s">
        <v>286</v>
      </c>
    </row>
    <row r="199" customFormat="false" ht="12.75" hidden="false" customHeight="false" outlineLevel="0" collapsed="false">
      <c r="A199" s="97" t="s">
        <v>287</v>
      </c>
    </row>
    <row r="200" customFormat="false" ht="12.75" hidden="false" customHeight="false" outlineLevel="0" collapsed="false">
      <c r="A200" s="97" t="s">
        <v>288</v>
      </c>
    </row>
    <row r="201" customFormat="false" ht="12.75" hidden="false" customHeight="false" outlineLevel="0" collapsed="false">
      <c r="A201" s="97" t="s">
        <v>289</v>
      </c>
    </row>
    <row r="202" customFormat="false" ht="12.75" hidden="false" customHeight="false" outlineLevel="0" collapsed="false">
      <c r="A202" s="97" t="s">
        <v>290</v>
      </c>
    </row>
    <row r="203" customFormat="false" ht="12.75" hidden="false" customHeight="false" outlineLevel="0" collapsed="false">
      <c r="A203" s="97" t="s">
        <v>291</v>
      </c>
    </row>
    <row r="204" customFormat="false" ht="12.75" hidden="false" customHeight="false" outlineLevel="0" collapsed="false">
      <c r="A204" s="97" t="s">
        <v>292</v>
      </c>
    </row>
    <row r="205" customFormat="false" ht="17.25" hidden="false" customHeight="true" outlineLevel="0" collapsed="false">
      <c r="A205" s="96" t="s">
        <v>293</v>
      </c>
    </row>
    <row r="206" customFormat="false" ht="12.75" hidden="false" customHeight="false" outlineLevel="0" collapsed="false">
      <c r="A206" s="97" t="s">
        <v>294</v>
      </c>
    </row>
    <row r="207" customFormat="false" ht="12.75" hidden="false" customHeight="false" outlineLevel="0" collapsed="false">
      <c r="A207" s="97" t="s">
        <v>295</v>
      </c>
    </row>
    <row r="208" customFormat="false" ht="12.75" hidden="false" customHeight="false" outlineLevel="0" collapsed="false">
      <c r="A208" s="97" t="s">
        <v>296</v>
      </c>
    </row>
    <row r="209" customFormat="false" ht="12.75" hidden="false" customHeight="false" outlineLevel="0" collapsed="false">
      <c r="A209" s="97" t="s">
        <v>297</v>
      </c>
    </row>
    <row r="210" customFormat="false" ht="12.75" hidden="false" customHeight="false" outlineLevel="0" collapsed="false">
      <c r="A210" s="97" t="s">
        <v>298</v>
      </c>
    </row>
    <row r="211" customFormat="false" ht="12.75" hidden="false" customHeight="false" outlineLevel="0" collapsed="false">
      <c r="A211" s="97" t="s">
        <v>299</v>
      </c>
    </row>
    <row r="212" customFormat="false" ht="12.75" hidden="false" customHeight="false" outlineLevel="0" collapsed="false">
      <c r="A212" s="97" t="s">
        <v>300</v>
      </c>
    </row>
    <row r="213" customFormat="false" ht="12.75" hidden="false" customHeight="false" outlineLevel="0" collapsed="false">
      <c r="A213" s="97" t="s">
        <v>301</v>
      </c>
    </row>
    <row r="214" customFormat="false" ht="12.75" hidden="false" customHeight="false" outlineLevel="0" collapsed="false">
      <c r="A214" s="97" t="s">
        <v>302</v>
      </c>
    </row>
    <row r="215" customFormat="false" ht="12.75" hidden="false" customHeight="false" outlineLevel="0" collapsed="false">
      <c r="A215" s="97" t="s">
        <v>303</v>
      </c>
    </row>
    <row r="216" customFormat="false" ht="12.75" hidden="false" customHeight="false" outlineLevel="0" collapsed="false">
      <c r="A216" s="97" t="s">
        <v>304</v>
      </c>
    </row>
    <row r="217" customFormat="false" ht="12.75" hidden="false" customHeight="false" outlineLevel="0" collapsed="false">
      <c r="A217" s="97" t="s">
        <v>305</v>
      </c>
    </row>
    <row r="218" customFormat="false" ht="12.75" hidden="false" customHeight="false" outlineLevel="0" collapsed="false">
      <c r="A218" s="97" t="s">
        <v>306</v>
      </c>
    </row>
    <row r="219" customFormat="false" ht="12.75" hidden="false" customHeight="false" outlineLevel="0" collapsed="false">
      <c r="A219" s="97" t="s">
        <v>307</v>
      </c>
    </row>
    <row r="220" customFormat="false" ht="12.75" hidden="false" customHeight="false" outlineLevel="0" collapsed="false">
      <c r="A220" s="97" t="s">
        <v>308</v>
      </c>
    </row>
    <row r="221" customFormat="false" ht="12.75" hidden="false" customHeight="false" outlineLevel="0" collapsed="false">
      <c r="A221" s="97" t="s">
        <v>309</v>
      </c>
    </row>
    <row r="222" customFormat="false" ht="12.75" hidden="false" customHeight="false" outlineLevel="0" collapsed="false">
      <c r="A222" s="97" t="s">
        <v>310</v>
      </c>
    </row>
    <row r="223" customFormat="false" ht="12.75" hidden="false" customHeight="false" outlineLevel="0" collapsed="false">
      <c r="A223" s="97" t="s">
        <v>311</v>
      </c>
    </row>
    <row r="224" customFormat="false" ht="12.75" hidden="false" customHeight="false" outlineLevel="0" collapsed="false">
      <c r="A224" s="97" t="s">
        <v>312</v>
      </c>
    </row>
    <row r="225" customFormat="false" ht="12.75" hidden="false" customHeight="false" outlineLevel="0" collapsed="false">
      <c r="A225" s="97" t="s">
        <v>313</v>
      </c>
    </row>
    <row r="226" customFormat="false" ht="12.75" hidden="false" customHeight="false" outlineLevel="0" collapsed="false">
      <c r="A226" s="97" t="s">
        <v>314</v>
      </c>
    </row>
    <row r="227" customFormat="false" ht="12.75" hidden="false" customHeight="false" outlineLevel="0" collapsed="false">
      <c r="A227" s="97" t="s">
        <v>315</v>
      </c>
    </row>
    <row r="228" customFormat="false" ht="12.75" hidden="false" customHeight="false" outlineLevel="0" collapsed="false">
      <c r="A228" s="97" t="s">
        <v>316</v>
      </c>
    </row>
    <row r="229" customFormat="false" ht="12.75" hidden="false" customHeight="false" outlineLevel="0" collapsed="false">
      <c r="A229" s="97" t="s">
        <v>317</v>
      </c>
    </row>
    <row r="230" customFormat="false" ht="12.75" hidden="false" customHeight="false" outlineLevel="0" collapsed="false">
      <c r="A230" s="97" t="s">
        <v>318</v>
      </c>
    </row>
    <row r="231" customFormat="false" ht="12.75" hidden="false" customHeight="false" outlineLevel="0" collapsed="false">
      <c r="A231" s="97" t="s">
        <v>319</v>
      </c>
    </row>
    <row r="232" customFormat="false" ht="17.25" hidden="false" customHeight="true" outlineLevel="0" collapsed="false">
      <c r="A232" s="96" t="s">
        <v>320</v>
      </c>
    </row>
    <row r="233" customFormat="false" ht="12.75" hidden="false" customHeight="false" outlineLevel="0" collapsed="false">
      <c r="A233" s="97" t="s">
        <v>321</v>
      </c>
    </row>
    <row r="234" customFormat="false" ht="12.75" hidden="false" customHeight="false" outlineLevel="0" collapsed="false">
      <c r="A234" s="97" t="s">
        <v>322</v>
      </c>
    </row>
    <row r="235" customFormat="false" ht="12.75" hidden="false" customHeight="false" outlineLevel="0" collapsed="false">
      <c r="A235" s="97" t="s">
        <v>323</v>
      </c>
    </row>
    <row r="236" customFormat="false" ht="12.75" hidden="false" customHeight="false" outlineLevel="0" collapsed="false">
      <c r="A236" s="97" t="s">
        <v>324</v>
      </c>
    </row>
    <row r="237" customFormat="false" ht="12.75" hidden="false" customHeight="false" outlineLevel="0" collapsed="false">
      <c r="A237" s="97" t="s">
        <v>325</v>
      </c>
    </row>
    <row r="238" customFormat="false" ht="12.75" hidden="false" customHeight="false" outlineLevel="0" collapsed="false">
      <c r="A238" s="97" t="s">
        <v>326</v>
      </c>
    </row>
    <row r="239" customFormat="false" ht="12.75" hidden="false" customHeight="false" outlineLevel="0" collapsed="false">
      <c r="A239" s="97" t="s">
        <v>327</v>
      </c>
    </row>
    <row r="240" customFormat="false" ht="12.75" hidden="false" customHeight="false" outlineLevel="0" collapsed="false">
      <c r="A240" s="97" t="s">
        <v>328</v>
      </c>
    </row>
    <row r="241" customFormat="false" ht="12.75" hidden="false" customHeight="false" outlineLevel="0" collapsed="false">
      <c r="A241" s="97" t="s">
        <v>329</v>
      </c>
    </row>
    <row r="242" customFormat="false" ht="12.75" hidden="false" customHeight="false" outlineLevel="0" collapsed="false">
      <c r="A242" s="97" t="s">
        <v>330</v>
      </c>
    </row>
    <row r="243" customFormat="false" ht="12.75" hidden="false" customHeight="false" outlineLevel="0" collapsed="false">
      <c r="A243" s="97" t="s">
        <v>331</v>
      </c>
    </row>
    <row r="244" customFormat="false" ht="12.75" hidden="false" customHeight="false" outlineLevel="0" collapsed="false">
      <c r="A244" s="97" t="s">
        <v>332</v>
      </c>
    </row>
    <row r="245" customFormat="false" ht="12.75" hidden="false" customHeight="false" outlineLevel="0" collapsed="false">
      <c r="A245" s="97" t="s">
        <v>333</v>
      </c>
    </row>
    <row r="246" customFormat="false" ht="17.25" hidden="false" customHeight="true" outlineLevel="0" collapsed="false">
      <c r="A246" s="96" t="s">
        <v>334</v>
      </c>
    </row>
    <row r="247" customFormat="false" ht="12.75" hidden="false" customHeight="false" outlineLevel="0" collapsed="false">
      <c r="A247" s="97" t="s">
        <v>335</v>
      </c>
    </row>
    <row r="248" customFormat="false" ht="12.75" hidden="false" customHeight="false" outlineLevel="0" collapsed="false">
      <c r="A248" s="97" t="s">
        <v>336</v>
      </c>
    </row>
    <row r="249" customFormat="false" ht="12.75" hidden="false" customHeight="false" outlineLevel="0" collapsed="false">
      <c r="A249" s="97" t="s">
        <v>337</v>
      </c>
    </row>
    <row r="250" customFormat="false" ht="12.75" hidden="false" customHeight="false" outlineLevel="0" collapsed="false">
      <c r="A250" s="97" t="s">
        <v>338</v>
      </c>
    </row>
    <row r="251" customFormat="false" ht="12.75" hidden="false" customHeight="false" outlineLevel="0" collapsed="false">
      <c r="A251" s="97" t="s">
        <v>339</v>
      </c>
    </row>
    <row r="252" customFormat="false" ht="12.75" hidden="false" customHeight="false" outlineLevel="0" collapsed="false">
      <c r="A252" s="97" t="s">
        <v>340</v>
      </c>
    </row>
    <row r="253" customFormat="false" ht="12.75" hidden="false" customHeight="false" outlineLevel="0" collapsed="false">
      <c r="A253" s="97" t="s">
        <v>341</v>
      </c>
    </row>
    <row r="254" customFormat="false" ht="12.75" hidden="false" customHeight="false" outlineLevel="0" collapsed="false">
      <c r="A254" s="97" t="s">
        <v>342</v>
      </c>
    </row>
    <row r="255" customFormat="false" ht="12.75" hidden="false" customHeight="false" outlineLevel="0" collapsed="false">
      <c r="A255" s="97" t="s">
        <v>343</v>
      </c>
    </row>
    <row r="256" customFormat="false" ht="12.75" hidden="false" customHeight="false" outlineLevel="0" collapsed="false">
      <c r="A256" s="97" t="s">
        <v>344</v>
      </c>
    </row>
    <row r="257" customFormat="false" ht="12.75" hidden="false" customHeight="false" outlineLevel="0" collapsed="false">
      <c r="A257" s="97" t="s">
        <v>345</v>
      </c>
    </row>
    <row r="258" customFormat="false" ht="12.75" hidden="false" customHeight="false" outlineLevel="0" collapsed="false">
      <c r="A258" s="97" t="s">
        <v>346</v>
      </c>
    </row>
    <row r="259" customFormat="false" ht="15" hidden="false" customHeight="false" outlineLevel="0" collapsed="false">
      <c r="A259" s="98"/>
    </row>
    <row r="260" customFormat="false" ht="17.25" hidden="false" customHeight="true" outlineLevel="0" collapsed="false">
      <c r="A260" s="95" t="s">
        <v>347</v>
      </c>
    </row>
    <row r="261" customFormat="false" ht="17.25" hidden="false" customHeight="true" outlineLevel="0" collapsed="false">
      <c r="A261" s="96" t="s">
        <v>348</v>
      </c>
    </row>
    <row r="262" customFormat="false" ht="12" hidden="false" customHeight="true" outlineLevel="0" collapsed="false">
      <c r="A262" s="97" t="s">
        <v>349</v>
      </c>
    </row>
    <row r="263" customFormat="false" ht="12.75" hidden="false" customHeight="true" outlineLevel="0" collapsed="false">
      <c r="A263" s="97" t="s">
        <v>350</v>
      </c>
    </row>
    <row r="264" customFormat="false" ht="12.75" hidden="false" customHeight="true" outlineLevel="0" collapsed="false">
      <c r="A264" s="97" t="s">
        <v>351</v>
      </c>
    </row>
    <row r="265" customFormat="false" ht="12.75" hidden="false" customHeight="true" outlineLevel="0" collapsed="false">
      <c r="A265" s="97" t="s">
        <v>352</v>
      </c>
    </row>
    <row r="266" customFormat="false" ht="12.75" hidden="false" customHeight="true" outlineLevel="0" collapsed="false">
      <c r="A266" s="97" t="s">
        <v>353</v>
      </c>
    </row>
    <row r="267" customFormat="false" ht="12.75" hidden="false" customHeight="true" outlineLevel="0" collapsed="false">
      <c r="A267" s="97" t="s">
        <v>354</v>
      </c>
    </row>
    <row r="268" customFormat="false" ht="12.75" hidden="false" customHeight="true" outlineLevel="0" collapsed="false">
      <c r="A268" s="97" t="s">
        <v>355</v>
      </c>
    </row>
    <row r="269" customFormat="false" ht="12.75" hidden="false" customHeight="true" outlineLevel="0" collapsed="false">
      <c r="A269" s="97" t="s">
        <v>356</v>
      </c>
    </row>
    <row r="270" customFormat="false" ht="12.75" hidden="false" customHeight="true" outlineLevel="0" collapsed="false">
      <c r="A270" s="97" t="s">
        <v>357</v>
      </c>
    </row>
    <row r="271" customFormat="false" ht="12.75" hidden="false" customHeight="true" outlineLevel="0" collapsed="false">
      <c r="A271" s="97" t="s">
        <v>358</v>
      </c>
    </row>
    <row r="272" customFormat="false" ht="17.25" hidden="false" customHeight="true" outlineLevel="0" collapsed="false">
      <c r="A272" s="96" t="s">
        <v>359</v>
      </c>
    </row>
    <row r="273" customFormat="false" ht="12.75" hidden="false" customHeight="false" outlineLevel="0" collapsed="false">
      <c r="A273" s="97" t="s">
        <v>360</v>
      </c>
    </row>
    <row r="274" customFormat="false" ht="12.75" hidden="false" customHeight="false" outlineLevel="0" collapsed="false">
      <c r="A274" s="97" t="s">
        <v>361</v>
      </c>
    </row>
    <row r="275" customFormat="false" ht="12.75" hidden="false" customHeight="false" outlineLevel="0" collapsed="false">
      <c r="A275" s="97" t="s">
        <v>362</v>
      </c>
    </row>
    <row r="276" customFormat="false" ht="12.75" hidden="false" customHeight="false" outlineLevel="0" collapsed="false">
      <c r="A276" s="97" t="s">
        <v>363</v>
      </c>
    </row>
    <row r="277" customFormat="false" ht="12.75" hidden="false" customHeight="false" outlineLevel="0" collapsed="false">
      <c r="A277" s="97" t="s">
        <v>364</v>
      </c>
    </row>
    <row r="278" customFormat="false" ht="12.75" hidden="false" customHeight="false" outlineLevel="0" collapsed="false">
      <c r="A278" s="97" t="s">
        <v>110</v>
      </c>
    </row>
    <row r="279" customFormat="false" ht="12.75" hidden="false" customHeight="false" outlineLevel="0" collapsed="false">
      <c r="A279" s="97" t="s">
        <v>365</v>
      </c>
    </row>
    <row r="280" customFormat="false" ht="12.75" hidden="false" customHeight="false" outlineLevel="0" collapsed="false">
      <c r="A280" s="97" t="s">
        <v>366</v>
      </c>
    </row>
    <row r="281" customFormat="false" ht="12.75" hidden="false" customHeight="false" outlineLevel="0" collapsed="false">
      <c r="A281" s="97" t="s">
        <v>367</v>
      </c>
    </row>
    <row r="282" customFormat="false" ht="12.75" hidden="false" customHeight="false" outlineLevel="0" collapsed="false">
      <c r="A282" s="97" t="s">
        <v>368</v>
      </c>
    </row>
    <row r="283" customFormat="false" ht="17.25" hidden="false" customHeight="true" outlineLevel="0" collapsed="false">
      <c r="A283" s="96" t="s">
        <v>369</v>
      </c>
    </row>
    <row r="284" customFormat="false" ht="12.75" hidden="false" customHeight="false" outlineLevel="0" collapsed="false">
      <c r="A284" s="97" t="s">
        <v>370</v>
      </c>
    </row>
    <row r="285" customFormat="false" ht="12.75" hidden="false" customHeight="false" outlineLevel="0" collapsed="false">
      <c r="A285" s="97" t="s">
        <v>371</v>
      </c>
    </row>
    <row r="286" customFormat="false" ht="12.75" hidden="false" customHeight="false" outlineLevel="0" collapsed="false">
      <c r="A286" s="97" t="s">
        <v>372</v>
      </c>
    </row>
    <row r="287" customFormat="false" ht="12.75" hidden="false" customHeight="false" outlineLevel="0" collapsed="false">
      <c r="A287" s="97" t="s">
        <v>373</v>
      </c>
    </row>
    <row r="288" customFormat="false" ht="12.75" hidden="false" customHeight="false" outlineLevel="0" collapsed="false">
      <c r="A288" s="97" t="s">
        <v>374</v>
      </c>
    </row>
    <row r="289" customFormat="false" ht="12.75" hidden="false" customHeight="false" outlineLevel="0" collapsed="false">
      <c r="A289" s="97" t="s">
        <v>375</v>
      </c>
    </row>
    <row r="290" customFormat="false" ht="12.75" hidden="false" customHeight="false" outlineLevel="0" collapsed="false">
      <c r="A290" s="97" t="s">
        <v>376</v>
      </c>
    </row>
    <row r="291" customFormat="false" ht="12.75" hidden="false" customHeight="false" outlineLevel="0" collapsed="false">
      <c r="A291" s="97" t="s">
        <v>377</v>
      </c>
    </row>
    <row r="292" customFormat="false" ht="12.75" hidden="false" customHeight="false" outlineLevel="0" collapsed="false">
      <c r="A292" s="97" t="s">
        <v>378</v>
      </c>
    </row>
    <row r="293" customFormat="false" ht="12.75" hidden="false" customHeight="false" outlineLevel="0" collapsed="false">
      <c r="A293" s="97" t="s">
        <v>379</v>
      </c>
    </row>
    <row r="294" customFormat="false" ht="12.75" hidden="false" customHeight="false" outlineLevel="0" collapsed="false">
      <c r="A294" s="97" t="s">
        <v>380</v>
      </c>
    </row>
    <row r="295" customFormat="false" ht="12.75" hidden="false" customHeight="false" outlineLevel="0" collapsed="false">
      <c r="A295" s="97" t="s">
        <v>381</v>
      </c>
    </row>
    <row r="296" customFormat="false" ht="12.75" hidden="false" customHeight="false" outlineLevel="0" collapsed="false">
      <c r="A296" s="97" t="s">
        <v>382</v>
      </c>
    </row>
    <row r="297" customFormat="false" ht="12.75" hidden="false" customHeight="false" outlineLevel="0" collapsed="false">
      <c r="A297" s="97" t="s">
        <v>383</v>
      </c>
    </row>
    <row r="298" customFormat="false" ht="12.75" hidden="false" customHeight="false" outlineLevel="0" collapsed="false">
      <c r="A298" s="97" t="s">
        <v>384</v>
      </c>
    </row>
    <row r="299" customFormat="false" ht="12.75" hidden="false" customHeight="false" outlineLevel="0" collapsed="false">
      <c r="A299" s="97" t="s">
        <v>385</v>
      </c>
    </row>
    <row r="300" customFormat="false" ht="12.75" hidden="false" customHeight="false" outlineLevel="0" collapsed="false">
      <c r="A300" s="97" t="s">
        <v>386</v>
      </c>
    </row>
    <row r="301" customFormat="false" ht="17.25" hidden="false" customHeight="true" outlineLevel="0" collapsed="false">
      <c r="A301" s="97" t="s">
        <v>387</v>
      </c>
    </row>
    <row r="302" customFormat="false" ht="17.25" hidden="false" customHeight="true" outlineLevel="0" collapsed="false">
      <c r="A302" s="96" t="s">
        <v>388</v>
      </c>
    </row>
    <row r="303" customFormat="false" ht="12.75" hidden="false" customHeight="false" outlineLevel="0" collapsed="false">
      <c r="A303" s="97" t="s">
        <v>389</v>
      </c>
    </row>
    <row r="304" customFormat="false" ht="12.75" hidden="false" customHeight="false" outlineLevel="0" collapsed="false">
      <c r="A304" s="97" t="s">
        <v>390</v>
      </c>
    </row>
    <row r="305" customFormat="false" ht="12.75" hidden="false" customHeight="false" outlineLevel="0" collapsed="false">
      <c r="A305" s="97" t="s">
        <v>391</v>
      </c>
    </row>
    <row r="306" customFormat="false" ht="12.75" hidden="false" customHeight="false" outlineLevel="0" collapsed="false">
      <c r="A306" s="97" t="s">
        <v>392</v>
      </c>
    </row>
    <row r="307" customFormat="false" ht="12.75" hidden="false" customHeight="false" outlineLevel="0" collapsed="false">
      <c r="A307" s="97" t="s">
        <v>393</v>
      </c>
    </row>
    <row r="308" customFormat="false" ht="12.75" hidden="false" customHeight="false" outlineLevel="0" collapsed="false">
      <c r="A308" s="97" t="s">
        <v>394</v>
      </c>
    </row>
    <row r="309" customFormat="false" ht="12.75" hidden="false" customHeight="false" outlineLevel="0" collapsed="false">
      <c r="A309" s="97" t="s">
        <v>395</v>
      </c>
    </row>
    <row r="310" customFormat="false" ht="12.75" hidden="false" customHeight="false" outlineLevel="0" collapsed="false">
      <c r="A310" s="97" t="s">
        <v>396</v>
      </c>
    </row>
    <row r="311" customFormat="false" ht="12.75" hidden="false" customHeight="false" outlineLevel="0" collapsed="false">
      <c r="A311" s="97" t="s">
        <v>397</v>
      </c>
    </row>
    <row r="312" customFormat="false" ht="12.75" hidden="false" customHeight="false" outlineLevel="0" collapsed="false">
      <c r="A312" s="97" t="s">
        <v>398</v>
      </c>
    </row>
    <row r="313" customFormat="false" ht="17.25" hidden="false" customHeight="true" outlineLevel="0" collapsed="false">
      <c r="A313" s="96" t="s">
        <v>399</v>
      </c>
    </row>
    <row r="314" customFormat="false" ht="12.75" hidden="false" customHeight="false" outlineLevel="0" collapsed="false">
      <c r="A314" s="97" t="s">
        <v>400</v>
      </c>
    </row>
    <row r="315" customFormat="false" ht="12.75" hidden="false" customHeight="false" outlineLevel="0" collapsed="false">
      <c r="A315" s="97" t="s">
        <v>401</v>
      </c>
    </row>
    <row r="316" customFormat="false" ht="12.75" hidden="false" customHeight="false" outlineLevel="0" collapsed="false">
      <c r="A316" s="97" t="s">
        <v>402</v>
      </c>
    </row>
    <row r="317" customFormat="false" ht="12.75" hidden="false" customHeight="false" outlineLevel="0" collapsed="false">
      <c r="A317" s="97" t="s">
        <v>403</v>
      </c>
    </row>
    <row r="318" customFormat="false" ht="12.75" hidden="false" customHeight="false" outlineLevel="0" collapsed="false">
      <c r="A318" s="97" t="s">
        <v>404</v>
      </c>
    </row>
    <row r="319" customFormat="false" ht="12.75" hidden="false" customHeight="false" outlineLevel="0" collapsed="false">
      <c r="A319" s="97" t="s">
        <v>405</v>
      </c>
    </row>
    <row r="320" customFormat="false" ht="12.75" hidden="false" customHeight="false" outlineLevel="0" collapsed="false">
      <c r="A320" s="97" t="s">
        <v>406</v>
      </c>
    </row>
    <row r="321" customFormat="false" ht="12.75" hidden="false" customHeight="false" outlineLevel="0" collapsed="false">
      <c r="A321" s="97" t="s">
        <v>407</v>
      </c>
    </row>
    <row r="322" customFormat="false" ht="12.75" hidden="false" customHeight="false" outlineLevel="0" collapsed="false">
      <c r="A322" s="97" t="s">
        <v>408</v>
      </c>
    </row>
    <row r="323" customFormat="false" ht="12.75" hidden="false" customHeight="false" outlineLevel="0" collapsed="false">
      <c r="A323" s="97" t="s">
        <v>409</v>
      </c>
    </row>
    <row r="324" customFormat="false" ht="12.75" hidden="false" customHeight="false" outlineLevel="0" collapsed="false">
      <c r="A324" s="97" t="s">
        <v>410</v>
      </c>
    </row>
    <row r="325" customFormat="false" ht="17.25" hidden="false" customHeight="true" outlineLevel="0" collapsed="false">
      <c r="A325" s="96" t="s">
        <v>411</v>
      </c>
    </row>
    <row r="326" customFormat="false" ht="12.75" hidden="false" customHeight="false" outlineLevel="0" collapsed="false">
      <c r="A326" s="97" t="s">
        <v>412</v>
      </c>
    </row>
    <row r="327" customFormat="false" ht="12.75" hidden="false" customHeight="false" outlineLevel="0" collapsed="false">
      <c r="A327" s="97" t="s">
        <v>413</v>
      </c>
    </row>
    <row r="328" customFormat="false" ht="12.75" hidden="false" customHeight="false" outlineLevel="0" collapsed="false">
      <c r="A328" s="97" t="s">
        <v>414</v>
      </c>
    </row>
    <row r="329" customFormat="false" ht="12.75" hidden="false" customHeight="false" outlineLevel="0" collapsed="false">
      <c r="A329" s="97" t="s">
        <v>415</v>
      </c>
    </row>
    <row r="330" customFormat="false" ht="12.75" hidden="false" customHeight="false" outlineLevel="0" collapsed="false">
      <c r="A330" s="97" t="s">
        <v>416</v>
      </c>
    </row>
    <row r="331" customFormat="false" ht="12.75" hidden="false" customHeight="false" outlineLevel="0" collapsed="false">
      <c r="A331" s="97" t="s">
        <v>417</v>
      </c>
    </row>
    <row r="332" customFormat="false" ht="12.75" hidden="false" customHeight="false" outlineLevel="0" collapsed="false">
      <c r="A332" s="97" t="s">
        <v>418</v>
      </c>
    </row>
    <row r="333" customFormat="false" ht="12.75" hidden="false" customHeight="false" outlineLevel="0" collapsed="false">
      <c r="A333" s="97" t="s">
        <v>419</v>
      </c>
    </row>
    <row r="334" customFormat="false" ht="12.75" hidden="false" customHeight="false" outlineLevel="0" collapsed="false">
      <c r="A334" s="97" t="s">
        <v>420</v>
      </c>
    </row>
    <row r="335" customFormat="false" ht="12.75" hidden="false" customHeight="false" outlineLevel="0" collapsed="false">
      <c r="A335" s="97" t="s">
        <v>421</v>
      </c>
    </row>
    <row r="336" customFormat="false" ht="12.75" hidden="false" customHeight="false" outlineLevel="0" collapsed="false">
      <c r="A336" s="97" t="s">
        <v>422</v>
      </c>
    </row>
    <row r="337" customFormat="false" ht="17.25" hidden="false" customHeight="true" outlineLevel="0" collapsed="false">
      <c r="A337" s="96" t="s">
        <v>423</v>
      </c>
    </row>
    <row r="338" customFormat="false" ht="12.75" hidden="false" customHeight="false" outlineLevel="0" collapsed="false">
      <c r="A338" s="97" t="s">
        <v>424</v>
      </c>
    </row>
    <row r="339" customFormat="false" ht="12.75" hidden="false" customHeight="false" outlineLevel="0" collapsed="false">
      <c r="A339" s="97" t="s">
        <v>425</v>
      </c>
    </row>
    <row r="340" customFormat="false" ht="12.75" hidden="false" customHeight="false" outlineLevel="0" collapsed="false">
      <c r="A340" s="97" t="s">
        <v>426</v>
      </c>
    </row>
    <row r="341" customFormat="false" ht="12.75" hidden="false" customHeight="false" outlineLevel="0" collapsed="false">
      <c r="A341" s="97" t="s">
        <v>427</v>
      </c>
    </row>
    <row r="342" customFormat="false" ht="12.75" hidden="false" customHeight="false" outlineLevel="0" collapsed="false">
      <c r="A342" s="97" t="s">
        <v>428</v>
      </c>
    </row>
    <row r="343" customFormat="false" ht="12.75" hidden="false" customHeight="false" outlineLevel="0" collapsed="false">
      <c r="A343" s="97" t="s">
        <v>429</v>
      </c>
    </row>
    <row r="344" customFormat="false" ht="12.75" hidden="false" customHeight="false" outlineLevel="0" collapsed="false">
      <c r="A344" s="97" t="s">
        <v>430</v>
      </c>
    </row>
    <row r="345" customFormat="false" ht="12.75" hidden="false" customHeight="false" outlineLevel="0" collapsed="false">
      <c r="A345" s="97" t="s">
        <v>431</v>
      </c>
    </row>
    <row r="346" customFormat="false" ht="12.75" hidden="false" customHeight="false" outlineLevel="0" collapsed="false">
      <c r="A346" s="97" t="s">
        <v>432</v>
      </c>
    </row>
    <row r="347" customFormat="false" ht="12.75" hidden="false" customHeight="false" outlineLevel="0" collapsed="false">
      <c r="A347" s="97" t="s">
        <v>433</v>
      </c>
    </row>
    <row r="348" customFormat="false" ht="12.75" hidden="false" customHeight="false" outlineLevel="0" collapsed="false">
      <c r="A348" s="97" t="s">
        <v>434</v>
      </c>
    </row>
    <row r="349" customFormat="false" ht="12.75" hidden="false" customHeight="false" outlineLevel="0" collapsed="false">
      <c r="A349" s="97" t="s">
        <v>435</v>
      </c>
    </row>
    <row r="350" customFormat="false" ht="12.75" hidden="false" customHeight="false" outlineLevel="0" collapsed="false">
      <c r="A350" s="97" t="s">
        <v>436</v>
      </c>
    </row>
    <row r="351" customFormat="false" ht="12.75" hidden="false" customHeight="false" outlineLevel="0" collapsed="false">
      <c r="A351" s="97" t="s">
        <v>437</v>
      </c>
    </row>
    <row r="352" customFormat="false" ht="12.75" hidden="false" customHeight="false" outlineLevel="0" collapsed="false">
      <c r="A352" s="97" t="s">
        <v>438</v>
      </c>
    </row>
    <row r="353" customFormat="false" ht="12.75" hidden="false" customHeight="false" outlineLevel="0" collapsed="false">
      <c r="A353" s="97" t="s">
        <v>439</v>
      </c>
    </row>
    <row r="354" customFormat="false" ht="15" hidden="false" customHeight="false" outlineLevel="0" collapsed="false">
      <c r="A354" s="96" t="s">
        <v>440</v>
      </c>
    </row>
    <row r="355" customFormat="false" ht="12.75" hidden="false" customHeight="false" outlineLevel="0" collapsed="false">
      <c r="A355" s="97" t="s">
        <v>441</v>
      </c>
    </row>
    <row r="356" customFormat="false" ht="12.75" hidden="false" customHeight="false" outlineLevel="0" collapsed="false">
      <c r="A356" s="97" t="s">
        <v>442</v>
      </c>
    </row>
    <row r="357" customFormat="false" ht="12.75" hidden="false" customHeight="false" outlineLevel="0" collapsed="false">
      <c r="A357" s="97" t="s">
        <v>443</v>
      </c>
    </row>
    <row r="358" customFormat="false" ht="12.75" hidden="false" customHeight="false" outlineLevel="0" collapsed="false">
      <c r="A358" s="97" t="s">
        <v>444</v>
      </c>
    </row>
    <row r="359" customFormat="false" ht="12.75" hidden="false" customHeight="false" outlineLevel="0" collapsed="false">
      <c r="A359" s="97" t="s">
        <v>445</v>
      </c>
    </row>
    <row r="360" customFormat="false" ht="12.75" hidden="false" customHeight="false" outlineLevel="0" collapsed="false">
      <c r="A360" s="97" t="s">
        <v>446</v>
      </c>
    </row>
    <row r="361" customFormat="false" ht="12.75" hidden="false" customHeight="false" outlineLevel="0" collapsed="false">
      <c r="A361" s="97" t="s">
        <v>447</v>
      </c>
    </row>
    <row r="362" customFormat="false" ht="12.75" hidden="false" customHeight="false" outlineLevel="0" collapsed="false">
      <c r="A362" s="97" t="s">
        <v>448</v>
      </c>
    </row>
    <row r="363" customFormat="false" ht="12.75" hidden="false" customHeight="false" outlineLevel="0" collapsed="false">
      <c r="A363" s="97" t="s">
        <v>449</v>
      </c>
    </row>
    <row r="364" customFormat="false" ht="12.75" hidden="false" customHeight="false" outlineLevel="0" collapsed="false">
      <c r="A364" s="97" t="s">
        <v>450</v>
      </c>
    </row>
    <row r="365" customFormat="false" ht="12.75" hidden="false" customHeight="false" outlineLevel="0" collapsed="false">
      <c r="A365" s="97" t="s">
        <v>451</v>
      </c>
    </row>
    <row r="366" customFormat="false" ht="12.75" hidden="false" customHeight="false" outlineLevel="0" collapsed="false">
      <c r="A366" s="97" t="s">
        <v>452</v>
      </c>
    </row>
    <row r="367" customFormat="false" ht="12.75" hidden="false" customHeight="false" outlineLevel="0" collapsed="false">
      <c r="A367" s="97" t="s">
        <v>453</v>
      </c>
    </row>
    <row r="368" customFormat="false" ht="12" hidden="false" customHeight="true" outlineLevel="0" collapsed="false">
      <c r="A368" s="97" t="s">
        <v>454</v>
      </c>
    </row>
    <row r="369" customFormat="false" ht="15" hidden="false" customHeight="false" outlineLevel="0" collapsed="false">
      <c r="A369" s="96" t="s">
        <v>455</v>
      </c>
    </row>
    <row r="370" customFormat="false" ht="12.75" hidden="false" customHeight="false" outlineLevel="0" collapsed="false">
      <c r="A370" s="97" t="s">
        <v>456</v>
      </c>
    </row>
    <row r="371" customFormat="false" ht="12.75" hidden="false" customHeight="false" outlineLevel="0" collapsed="false">
      <c r="A371" s="97" t="s">
        <v>457</v>
      </c>
    </row>
    <row r="372" customFormat="false" ht="12.75" hidden="false" customHeight="false" outlineLevel="0" collapsed="false">
      <c r="A372" s="97" t="s">
        <v>458</v>
      </c>
    </row>
    <row r="373" customFormat="false" ht="12.75" hidden="false" customHeight="false" outlineLevel="0" collapsed="false">
      <c r="A373" s="97" t="s">
        <v>459</v>
      </c>
    </row>
    <row r="374" customFormat="false" ht="12.75" hidden="false" customHeight="false" outlineLevel="0" collapsed="false">
      <c r="A374" s="97" t="s">
        <v>460</v>
      </c>
    </row>
    <row r="375" customFormat="false" ht="12.75" hidden="false" customHeight="false" outlineLevel="0" collapsed="false">
      <c r="A375" s="97" t="s">
        <v>461</v>
      </c>
    </row>
    <row r="376" customFormat="false" ht="12.75" hidden="false" customHeight="false" outlineLevel="0" collapsed="false">
      <c r="A376" s="97" t="s">
        <v>462</v>
      </c>
    </row>
    <row r="377" customFormat="false" ht="12.75" hidden="false" customHeight="false" outlineLevel="0" collapsed="false">
      <c r="A377" s="97" t="s">
        <v>455</v>
      </c>
    </row>
    <row r="378" customFormat="false" ht="12.75" hidden="false" customHeight="true" outlineLevel="0" collapsed="false">
      <c r="A378" s="97" t="s">
        <v>463</v>
      </c>
    </row>
    <row r="379" customFormat="false" ht="12.75" hidden="false" customHeight="false" outlineLevel="0" collapsed="false">
      <c r="A379" s="97" t="s">
        <v>464</v>
      </c>
    </row>
    <row r="380" customFormat="false" ht="12.75" hidden="false" customHeight="false" outlineLevel="0" collapsed="false">
      <c r="A380" s="97" t="s">
        <v>465</v>
      </c>
    </row>
    <row r="381" customFormat="false" ht="12.75" hidden="false" customHeight="false" outlineLevel="0" collapsed="false">
      <c r="A381" s="97" t="s">
        <v>466</v>
      </c>
    </row>
    <row r="382" customFormat="false" ht="12.75" hidden="false" customHeight="false" outlineLevel="0" collapsed="false">
      <c r="A382" s="97" t="s">
        <v>467</v>
      </c>
    </row>
    <row r="383" customFormat="false" ht="12.75" hidden="false" customHeight="false" outlineLevel="0" collapsed="false">
      <c r="A383" s="97" t="s">
        <v>468</v>
      </c>
    </row>
    <row r="384" customFormat="false" ht="12.75" hidden="false" customHeight="false" outlineLevel="0" collapsed="false">
      <c r="A384" s="97" t="s">
        <v>469</v>
      </c>
    </row>
    <row r="385" customFormat="false" ht="12.75" hidden="false" customHeight="false" outlineLevel="0" collapsed="false">
      <c r="A385" s="97" t="s">
        <v>470</v>
      </c>
    </row>
    <row r="386" customFormat="false" ht="12.75" hidden="false" customHeight="false" outlineLevel="0" collapsed="false">
      <c r="A386" s="97" t="s">
        <v>471</v>
      </c>
    </row>
    <row r="387" customFormat="false" ht="12.75" hidden="false" customHeight="false" outlineLevel="0" collapsed="false">
      <c r="A387" s="97" t="s">
        <v>472</v>
      </c>
    </row>
    <row r="388" customFormat="false" ht="12.75" hidden="false" customHeight="false" outlineLevel="0" collapsed="false">
      <c r="A388" s="97" t="s">
        <v>473</v>
      </c>
    </row>
    <row r="389" customFormat="false" ht="12.75" hidden="false" customHeight="false" outlineLevel="0" collapsed="false">
      <c r="A389" s="97" t="s">
        <v>474</v>
      </c>
    </row>
    <row r="390" customFormat="false" ht="12.75" hidden="false" customHeight="false" outlineLevel="0" collapsed="false">
      <c r="A390" s="97" t="s">
        <v>475</v>
      </c>
    </row>
    <row r="391" customFormat="false" ht="12.75" hidden="false" customHeight="false" outlineLevel="0" collapsed="false">
      <c r="A391" s="97" t="s">
        <v>476</v>
      </c>
    </row>
    <row r="392" customFormat="false" ht="12.75" hidden="false" customHeight="false" outlineLevel="0" collapsed="false">
      <c r="A392" s="97" t="s">
        <v>477</v>
      </c>
    </row>
    <row r="393" customFormat="false" ht="12" hidden="false" customHeight="true" outlineLevel="0" collapsed="false">
      <c r="A393" s="97" t="s">
        <v>478</v>
      </c>
    </row>
    <row r="394" customFormat="false" ht="12" hidden="false" customHeight="true" outlineLevel="0" collapsed="false">
      <c r="A394" s="97" t="s">
        <v>479</v>
      </c>
    </row>
    <row r="395" customFormat="false" ht="12" hidden="false" customHeight="true" outlineLevel="0" collapsed="false">
      <c r="A395" s="97" t="s">
        <v>480</v>
      </c>
    </row>
    <row r="396" customFormat="false" ht="12" hidden="false" customHeight="true" outlineLevel="0" collapsed="false">
      <c r="A396" s="97" t="s">
        <v>481</v>
      </c>
    </row>
    <row r="397" customFormat="false" ht="12" hidden="false" customHeight="true" outlineLevel="0" collapsed="false">
      <c r="A397" s="97" t="s">
        <v>482</v>
      </c>
    </row>
    <row r="398" customFormat="false" ht="12" hidden="false" customHeight="true" outlineLevel="0" collapsed="false">
      <c r="A398" s="97" t="s">
        <v>483</v>
      </c>
    </row>
    <row r="399" customFormat="false" ht="12.75" hidden="false" customHeight="false" outlineLevel="0" collapsed="false">
      <c r="A399" s="97" t="s">
        <v>484</v>
      </c>
    </row>
    <row r="400" customFormat="false" ht="12.75" hidden="false" customHeight="false" outlineLevel="0" collapsed="false">
      <c r="A400" s="97"/>
    </row>
    <row r="401" customFormat="false" ht="15" hidden="false" customHeight="false" outlineLevel="0" collapsed="false">
      <c r="A401" s="96" t="s">
        <v>485</v>
      </c>
    </row>
    <row r="402" customFormat="false" ht="12.75" hidden="false" customHeight="false" outlineLevel="0" collapsed="false">
      <c r="A402" s="97" t="s">
        <v>486</v>
      </c>
    </row>
    <row r="403" customFormat="false" ht="12.75" hidden="false" customHeight="false" outlineLevel="0" collapsed="false">
      <c r="A403" s="97" t="s">
        <v>487</v>
      </c>
    </row>
    <row r="404" customFormat="false" ht="12.75" hidden="false" customHeight="false" outlineLevel="0" collapsed="false">
      <c r="A404" s="97" t="s">
        <v>488</v>
      </c>
    </row>
    <row r="405" customFormat="false" ht="12.75" hidden="false" customHeight="false" outlineLevel="0" collapsed="false">
      <c r="A405" s="97" t="s">
        <v>489</v>
      </c>
    </row>
    <row r="406" customFormat="false" ht="25.5" hidden="false" customHeight="false" outlineLevel="0" collapsed="false">
      <c r="A406" s="97" t="s">
        <v>490</v>
      </c>
    </row>
    <row r="407" customFormat="false" ht="12.75" hidden="false" customHeight="false" outlineLevel="0" collapsed="false">
      <c r="A407" s="97" t="s">
        <v>491</v>
      </c>
    </row>
    <row r="408" customFormat="false" ht="12.75" hidden="false" customHeight="false" outlineLevel="0" collapsed="false">
      <c r="A408" s="97" t="s">
        <v>492</v>
      </c>
    </row>
    <row r="409" customFormat="false" ht="12.75" hidden="false" customHeight="false" outlineLevel="0" collapsed="false">
      <c r="A409" s="97" t="s">
        <v>493</v>
      </c>
    </row>
    <row r="410" customFormat="false" ht="12.75" hidden="false" customHeight="false" outlineLevel="0" collapsed="false">
      <c r="A410" s="97" t="s">
        <v>494</v>
      </c>
    </row>
    <row r="411" customFormat="false" ht="12.75" hidden="false" customHeight="false" outlineLevel="0" collapsed="false">
      <c r="A411" s="97" t="s">
        <v>495</v>
      </c>
    </row>
    <row r="412" customFormat="false" ht="12.75" hidden="false" customHeight="false" outlineLevel="0" collapsed="false">
      <c r="A412" s="101"/>
    </row>
    <row r="413" customFormat="false" ht="17.25" hidden="false" customHeight="true" outlineLevel="0" collapsed="false">
      <c r="A413" s="95" t="s">
        <v>496</v>
      </c>
    </row>
    <row r="414" customFormat="false" ht="15" hidden="false" customHeight="false" outlineLevel="0" collapsed="false">
      <c r="A414" s="96" t="s">
        <v>56</v>
      </c>
    </row>
    <row r="415" customFormat="false" ht="12.75" hidden="false" customHeight="false" outlineLevel="0" collapsed="false">
      <c r="A415" s="97" t="s">
        <v>57</v>
      </c>
    </row>
    <row r="416" customFormat="false" ht="12.75" hidden="false" customHeight="false" outlineLevel="0" collapsed="false">
      <c r="A416" s="97" t="s">
        <v>497</v>
      </c>
    </row>
    <row r="417" customFormat="false" ht="12.75" hidden="false" customHeight="false" outlineLevel="0" collapsed="false">
      <c r="A417" s="97" t="s">
        <v>498</v>
      </c>
    </row>
    <row r="418" customFormat="false" ht="12.75" hidden="false" customHeight="false" outlineLevel="0" collapsed="false">
      <c r="A418" s="97" t="s">
        <v>499</v>
      </c>
    </row>
    <row r="419" customFormat="false" ht="12.75" hidden="false" customHeight="false" outlineLevel="0" collapsed="false">
      <c r="A419" s="97" t="s">
        <v>500</v>
      </c>
    </row>
    <row r="420" customFormat="false" ht="12.75" hidden="false" customHeight="false" outlineLevel="0" collapsed="false">
      <c r="A420" s="97" t="s">
        <v>501</v>
      </c>
    </row>
    <row r="421" customFormat="false" ht="12.75" hidden="false" customHeight="false" outlineLevel="0" collapsed="false">
      <c r="A421" s="97" t="s">
        <v>502</v>
      </c>
    </row>
    <row r="422" customFormat="false" ht="12.75" hidden="false" customHeight="false" outlineLevel="0" collapsed="false">
      <c r="A422" s="97" t="s">
        <v>56</v>
      </c>
    </row>
    <row r="423" customFormat="false" ht="12.75" hidden="false" customHeight="false" outlineLevel="0" collapsed="false">
      <c r="A423" s="97" t="s">
        <v>503</v>
      </c>
    </row>
    <row r="424" customFormat="false" ht="12.75" hidden="false" customHeight="false" outlineLevel="0" collapsed="false">
      <c r="A424" s="97" t="s">
        <v>504</v>
      </c>
    </row>
    <row r="425" customFormat="false" ht="12.75" hidden="false" customHeight="false" outlineLevel="0" collapsed="false">
      <c r="A425" s="97" t="s">
        <v>505</v>
      </c>
    </row>
    <row r="426" customFormat="false" ht="12.75" hidden="false" customHeight="true" outlineLevel="0" collapsed="false">
      <c r="A426" s="97" t="s">
        <v>506</v>
      </c>
    </row>
    <row r="427" customFormat="false" ht="12.75" hidden="false" customHeight="true" outlineLevel="0" collapsed="false">
      <c r="A427" s="97" t="s">
        <v>507</v>
      </c>
    </row>
    <row r="428" customFormat="false" ht="12.75" hidden="false" customHeight="false" outlineLevel="0" collapsed="false">
      <c r="A428" s="97" t="s">
        <v>508</v>
      </c>
    </row>
    <row r="429" customFormat="false" ht="15" hidden="false" customHeight="false" outlineLevel="0" collapsed="false">
      <c r="A429" s="96" t="s">
        <v>509</v>
      </c>
    </row>
    <row r="430" customFormat="false" ht="12.75" hidden="false" customHeight="false" outlineLevel="0" collapsed="false">
      <c r="A430" s="97" t="s">
        <v>510</v>
      </c>
    </row>
    <row r="431" customFormat="false" ht="12.75" hidden="false" customHeight="false" outlineLevel="0" collapsed="false">
      <c r="A431" s="97" t="s">
        <v>511</v>
      </c>
    </row>
    <row r="432" customFormat="false" ht="12.75" hidden="false" customHeight="false" outlineLevel="0" collapsed="false">
      <c r="A432" s="97" t="s">
        <v>512</v>
      </c>
    </row>
    <row r="433" customFormat="false" ht="12.75" hidden="false" customHeight="false" outlineLevel="0" collapsed="false">
      <c r="A433" s="97" t="s">
        <v>513</v>
      </c>
    </row>
    <row r="434" customFormat="false" ht="12.75" hidden="false" customHeight="false" outlineLevel="0" collapsed="false">
      <c r="A434" s="97" t="s">
        <v>514</v>
      </c>
    </row>
    <row r="435" customFormat="false" ht="12.75" hidden="false" customHeight="false" outlineLevel="0" collapsed="false">
      <c r="A435" s="97" t="s">
        <v>515</v>
      </c>
    </row>
    <row r="436" customFormat="false" ht="12.75" hidden="false" customHeight="false" outlineLevel="0" collapsed="false">
      <c r="A436" s="97" t="s">
        <v>516</v>
      </c>
    </row>
    <row r="437" customFormat="false" ht="15" hidden="false" customHeight="false" outlineLevel="0" collapsed="false">
      <c r="A437" s="98"/>
    </row>
    <row r="438" customFormat="false" ht="17.25" hidden="false" customHeight="true" outlineLevel="0" collapsed="false">
      <c r="A438" s="95" t="s">
        <v>517</v>
      </c>
    </row>
    <row r="439" customFormat="false" ht="17.25" hidden="false" customHeight="true" outlineLevel="0" collapsed="false">
      <c r="A439" s="96" t="s">
        <v>518</v>
      </c>
    </row>
    <row r="440" customFormat="false" ht="12.75" hidden="false" customHeight="false" outlineLevel="0" collapsed="false">
      <c r="A440" s="97" t="s">
        <v>519</v>
      </c>
    </row>
    <row r="441" customFormat="false" ht="12.75" hidden="false" customHeight="false" outlineLevel="0" collapsed="false">
      <c r="A441" s="97" t="s">
        <v>520</v>
      </c>
    </row>
    <row r="442" customFormat="false" ht="12.75" hidden="false" customHeight="false" outlineLevel="0" collapsed="false">
      <c r="A442" s="97" t="s">
        <v>521</v>
      </c>
    </row>
    <row r="443" customFormat="false" ht="12.75" hidden="false" customHeight="false" outlineLevel="0" collapsed="false">
      <c r="A443" s="97" t="s">
        <v>522</v>
      </c>
    </row>
    <row r="444" customFormat="false" ht="12.75" hidden="false" customHeight="false" outlineLevel="0" collapsed="false">
      <c r="A444" s="97" t="s">
        <v>523</v>
      </c>
    </row>
    <row r="445" customFormat="false" ht="17.25" hidden="false" customHeight="true" outlineLevel="0" collapsed="false">
      <c r="A445" s="96" t="s">
        <v>524</v>
      </c>
    </row>
    <row r="446" customFormat="false" ht="12.75" hidden="false" customHeight="false" outlineLevel="0" collapsed="false">
      <c r="A446" s="97" t="s">
        <v>525</v>
      </c>
    </row>
    <row r="447" customFormat="false" ht="12.75" hidden="false" customHeight="false" outlineLevel="0" collapsed="false">
      <c r="A447" s="97" t="s">
        <v>526</v>
      </c>
    </row>
    <row r="448" customFormat="false" ht="12.75" hidden="false" customHeight="false" outlineLevel="0" collapsed="false">
      <c r="A448" s="97" t="s">
        <v>527</v>
      </c>
    </row>
    <row r="449" customFormat="false" ht="12.75" hidden="false" customHeight="false" outlineLevel="0" collapsed="false">
      <c r="A449" s="97" t="s">
        <v>528</v>
      </c>
    </row>
    <row r="450" customFormat="false" ht="12.75" hidden="false" customHeight="false" outlineLevel="0" collapsed="false">
      <c r="A450" s="97" t="s">
        <v>529</v>
      </c>
    </row>
    <row r="451" customFormat="false" ht="12.75" hidden="false" customHeight="false" outlineLevel="0" collapsed="false">
      <c r="A451" s="97" t="s">
        <v>530</v>
      </c>
    </row>
    <row r="452" customFormat="false" ht="12.75" hidden="false" customHeight="false" outlineLevel="0" collapsed="false">
      <c r="A452" s="97" t="s">
        <v>531</v>
      </c>
    </row>
    <row r="453" customFormat="false" ht="12.75" hidden="false" customHeight="false" outlineLevel="0" collapsed="false">
      <c r="A453" s="97" t="s">
        <v>532</v>
      </c>
    </row>
    <row r="454" customFormat="false" ht="12.75" hidden="false" customHeight="false" outlineLevel="0" collapsed="false">
      <c r="A454" s="97" t="s">
        <v>533</v>
      </c>
    </row>
    <row r="455" customFormat="false" ht="12.75" hidden="false" customHeight="false" outlineLevel="0" collapsed="false">
      <c r="A455" s="97" t="s">
        <v>534</v>
      </c>
    </row>
    <row r="456" customFormat="false" ht="12.75" hidden="false" customHeight="false" outlineLevel="0" collapsed="false">
      <c r="A456" s="97" t="s">
        <v>535</v>
      </c>
    </row>
    <row r="457" customFormat="false" ht="12.75" hidden="false" customHeight="false" outlineLevel="0" collapsed="false">
      <c r="A457" s="102" t="s">
        <v>536</v>
      </c>
    </row>
    <row r="458" customFormat="false" ht="17.25" hidden="false" customHeight="true" outlineLevel="0" collapsed="false">
      <c r="A458" s="96" t="s">
        <v>537</v>
      </c>
    </row>
    <row r="459" customFormat="false" ht="12.75" hidden="false" customHeight="false" outlineLevel="0" collapsed="false">
      <c r="A459" s="97" t="s">
        <v>538</v>
      </c>
    </row>
    <row r="460" customFormat="false" ht="12.75" hidden="false" customHeight="false" outlineLevel="0" collapsed="false">
      <c r="A460" s="97" t="s">
        <v>539</v>
      </c>
    </row>
    <row r="461" customFormat="false" ht="12.75" hidden="false" customHeight="false" outlineLevel="0" collapsed="false">
      <c r="A461" s="97" t="s">
        <v>540</v>
      </c>
    </row>
    <row r="462" customFormat="false" ht="12.75" hidden="false" customHeight="false" outlineLevel="0" collapsed="false">
      <c r="A462" s="97" t="s">
        <v>541</v>
      </c>
    </row>
    <row r="463" customFormat="false" ht="12.75" hidden="false" customHeight="false" outlineLevel="0" collapsed="false">
      <c r="A463" s="97" t="s">
        <v>542</v>
      </c>
    </row>
    <row r="464" customFormat="false" ht="12.75" hidden="false" customHeight="false" outlineLevel="0" collapsed="false">
      <c r="A464" s="97" t="s">
        <v>543</v>
      </c>
    </row>
    <row r="465" customFormat="false" ht="12.75" hidden="false" customHeight="false" outlineLevel="0" collapsed="false">
      <c r="A465" s="97" t="s">
        <v>544</v>
      </c>
    </row>
    <row r="466" customFormat="false" ht="12.75" hidden="false" customHeight="false" outlineLevel="0" collapsed="false">
      <c r="A466" s="97" t="s">
        <v>545</v>
      </c>
    </row>
    <row r="467" customFormat="false" ht="12.75" hidden="false" customHeight="false" outlineLevel="0" collapsed="false">
      <c r="A467" s="97" t="s">
        <v>546</v>
      </c>
    </row>
    <row r="468" customFormat="false" ht="14.25" hidden="false" customHeight="true" outlineLevel="0" collapsed="false">
      <c r="A468" s="97" t="s">
        <v>547</v>
      </c>
    </row>
    <row r="469" customFormat="false" ht="12.75" hidden="false" customHeight="false" outlineLevel="0" collapsed="false">
      <c r="A469" s="97" t="s">
        <v>548</v>
      </c>
    </row>
    <row r="470" customFormat="false" ht="12.75" hidden="false" customHeight="false" outlineLevel="0" collapsed="false">
      <c r="A470" s="97" t="s">
        <v>549</v>
      </c>
    </row>
    <row r="471" customFormat="false" ht="12.75" hidden="false" customHeight="false" outlineLevel="0" collapsed="false">
      <c r="A471" s="97" t="s">
        <v>550</v>
      </c>
    </row>
    <row r="472" customFormat="false" ht="12.75" hidden="false" customHeight="false" outlineLevel="0" collapsed="false">
      <c r="A472" s="97" t="s">
        <v>551</v>
      </c>
    </row>
    <row r="473" customFormat="false" ht="12.75" hidden="false" customHeight="false" outlineLevel="0" collapsed="false">
      <c r="A473" s="97" t="s">
        <v>552</v>
      </c>
    </row>
    <row r="474" customFormat="false" ht="12.75" hidden="false" customHeight="false" outlineLevel="0" collapsed="false">
      <c r="A474" s="97" t="s">
        <v>553</v>
      </c>
    </row>
    <row r="475" customFormat="false" ht="12.75" hidden="false" customHeight="false" outlineLevel="0" collapsed="false">
      <c r="A475" s="97" t="s">
        <v>554</v>
      </c>
    </row>
    <row r="476" customFormat="false" ht="12.75" hidden="false" customHeight="false" outlineLevel="0" collapsed="false">
      <c r="A476" s="97" t="s">
        <v>555</v>
      </c>
    </row>
    <row r="477" customFormat="false" ht="12.75" hidden="false" customHeight="false" outlineLevel="0" collapsed="false">
      <c r="A477" s="97" t="s">
        <v>556</v>
      </c>
    </row>
    <row r="478" customFormat="false" ht="17.25" hidden="false" customHeight="true" outlineLevel="0" collapsed="false">
      <c r="A478" s="96" t="s">
        <v>557</v>
      </c>
    </row>
    <row r="479" customFormat="false" ht="12.75" hidden="false" customHeight="false" outlineLevel="0" collapsed="false">
      <c r="A479" s="97" t="s">
        <v>558</v>
      </c>
    </row>
    <row r="480" customFormat="false" ht="12.75" hidden="false" customHeight="false" outlineLevel="0" collapsed="false">
      <c r="A480" s="97" t="s">
        <v>559</v>
      </c>
    </row>
    <row r="481" customFormat="false" ht="12.75" hidden="false" customHeight="false" outlineLevel="0" collapsed="false">
      <c r="A481" s="97" t="s">
        <v>560</v>
      </c>
    </row>
    <row r="482" customFormat="false" ht="12.75" hidden="false" customHeight="false" outlineLevel="0" collapsed="false">
      <c r="A482" s="97" t="s">
        <v>561</v>
      </c>
    </row>
    <row r="483" customFormat="false" ht="12.75" hidden="false" customHeight="false" outlineLevel="0" collapsed="false">
      <c r="A483" s="97" t="s">
        <v>562</v>
      </c>
    </row>
    <row r="484" customFormat="false" ht="12.75" hidden="false" customHeight="false" outlineLevel="0" collapsed="false">
      <c r="A484" s="97" t="s">
        <v>563</v>
      </c>
    </row>
    <row r="485" customFormat="false" ht="12.75" hidden="false" customHeight="false" outlineLevel="0" collapsed="false">
      <c r="A485" s="97" t="s">
        <v>564</v>
      </c>
    </row>
    <row r="486" customFormat="false" ht="12.75" hidden="false" customHeight="false" outlineLevel="0" collapsed="false">
      <c r="A486" s="97" t="s">
        <v>565</v>
      </c>
    </row>
    <row r="487" customFormat="false" ht="12.75" hidden="false" customHeight="false" outlineLevel="0" collapsed="false">
      <c r="A487" s="97" t="s">
        <v>566</v>
      </c>
    </row>
    <row r="488" customFormat="false" ht="12.75" hidden="false" customHeight="false" outlineLevel="0" collapsed="false">
      <c r="A488" s="97" t="s">
        <v>567</v>
      </c>
    </row>
    <row r="489" customFormat="false" ht="12.75" hidden="false" customHeight="false" outlineLevel="0" collapsed="false">
      <c r="A489" s="97" t="s">
        <v>568</v>
      </c>
    </row>
    <row r="490" customFormat="false" ht="12.75" hidden="false" customHeight="false" outlineLevel="0" collapsed="false">
      <c r="A490" s="97" t="s">
        <v>569</v>
      </c>
    </row>
    <row r="491" customFormat="false" ht="12.75" hidden="false" customHeight="false" outlineLevel="0" collapsed="false">
      <c r="A491" s="97" t="s">
        <v>570</v>
      </c>
    </row>
    <row r="492" customFormat="false" ht="12.75" hidden="false" customHeight="false" outlineLevel="0" collapsed="false">
      <c r="A492" s="97" t="s">
        <v>571</v>
      </c>
    </row>
    <row r="493" customFormat="false" ht="12.75" hidden="false" customHeight="false" outlineLevel="0" collapsed="false">
      <c r="A493" s="97" t="s">
        <v>572</v>
      </c>
    </row>
    <row r="494" customFormat="false" ht="12.75" hidden="false" customHeight="false" outlineLevel="0" collapsed="false">
      <c r="A494" s="97" t="s">
        <v>573</v>
      </c>
    </row>
    <row r="495" customFormat="false" ht="12.75" hidden="false" customHeight="false" outlineLevel="0" collapsed="false">
      <c r="A495" s="97" t="s">
        <v>574</v>
      </c>
    </row>
    <row r="496" customFormat="false" ht="12.75" hidden="false" customHeight="false" outlineLevel="0" collapsed="false">
      <c r="A496" s="97" t="s">
        <v>575</v>
      </c>
    </row>
    <row r="497" customFormat="false" ht="12.75" hidden="false" customHeight="false" outlineLevel="0" collapsed="false">
      <c r="A497" s="97" t="s">
        <v>576</v>
      </c>
    </row>
    <row r="498" customFormat="false" ht="12.75" hidden="false" customHeight="false" outlineLevel="0" collapsed="false">
      <c r="A498" s="97" t="s">
        <v>577</v>
      </c>
    </row>
    <row r="499" customFormat="false" ht="12.75" hidden="false" customHeight="false" outlineLevel="0" collapsed="false">
      <c r="A499" s="97" t="s">
        <v>578</v>
      </c>
    </row>
    <row r="500" customFormat="false" ht="17.25" hidden="false" customHeight="true" outlineLevel="0" collapsed="false">
      <c r="A500" s="96" t="s">
        <v>579</v>
      </c>
    </row>
    <row r="501" customFormat="false" ht="12.75" hidden="false" customHeight="false" outlineLevel="0" collapsed="false">
      <c r="A501" s="97" t="s">
        <v>580</v>
      </c>
    </row>
    <row r="502" customFormat="false" ht="12.75" hidden="false" customHeight="false" outlineLevel="0" collapsed="false">
      <c r="A502" s="97" t="s">
        <v>579</v>
      </c>
    </row>
    <row r="503" customFormat="false" ht="12.75" hidden="false" customHeight="false" outlineLevel="0" collapsed="false">
      <c r="A503" s="97" t="s">
        <v>581</v>
      </c>
    </row>
    <row r="504" customFormat="false" ht="12.75" hidden="false" customHeight="false" outlineLevel="0" collapsed="false">
      <c r="A504" s="97" t="s">
        <v>582</v>
      </c>
    </row>
    <row r="505" customFormat="false" ht="12.75" hidden="false" customHeight="false" outlineLevel="0" collapsed="false">
      <c r="A505" s="97" t="s">
        <v>583</v>
      </c>
    </row>
    <row r="506" customFormat="false" ht="12.75" hidden="false" customHeight="false" outlineLevel="0" collapsed="false">
      <c r="A506" s="97" t="s">
        <v>584</v>
      </c>
    </row>
    <row r="507" customFormat="false" ht="12.75" hidden="false" customHeight="false" outlineLevel="0" collapsed="false">
      <c r="A507" s="97" t="s">
        <v>585</v>
      </c>
    </row>
    <row r="508" customFormat="false" ht="12.75" hidden="false" customHeight="false" outlineLevel="0" collapsed="false">
      <c r="A508" s="97" t="s">
        <v>586</v>
      </c>
    </row>
    <row r="509" customFormat="false" ht="12.75" hidden="false" customHeight="false" outlineLevel="0" collapsed="false">
      <c r="A509" s="97" t="s">
        <v>587</v>
      </c>
    </row>
    <row r="510" customFormat="false" ht="12.75" hidden="false" customHeight="false" outlineLevel="0" collapsed="false">
      <c r="A510" s="97" t="s">
        <v>588</v>
      </c>
    </row>
    <row r="511" customFormat="false" ht="12.75" hidden="false" customHeight="false" outlineLevel="0" collapsed="false">
      <c r="A511" s="97" t="s">
        <v>589</v>
      </c>
    </row>
    <row r="512" customFormat="false" ht="12.75" hidden="false" customHeight="false" outlineLevel="0" collapsed="false">
      <c r="A512" s="97" t="s">
        <v>590</v>
      </c>
    </row>
    <row r="513" customFormat="false" ht="12.75" hidden="false" customHeight="false" outlineLevel="0" collapsed="false">
      <c r="A513" s="97" t="s">
        <v>591</v>
      </c>
    </row>
    <row r="514" customFormat="false" ht="12.75" hidden="false" customHeight="false" outlineLevel="0" collapsed="false">
      <c r="A514" s="97" t="s">
        <v>592</v>
      </c>
    </row>
    <row r="515" customFormat="false" ht="12.75" hidden="false" customHeight="false" outlineLevel="0" collapsed="false">
      <c r="A515" s="97" t="s">
        <v>593</v>
      </c>
    </row>
    <row r="516" customFormat="false" ht="15" hidden="false" customHeight="false" outlineLevel="0" collapsed="false">
      <c r="A516" s="98"/>
    </row>
    <row r="517" customFormat="false" ht="17.25" hidden="false" customHeight="true" outlineLevel="0" collapsed="false">
      <c r="A517" s="95" t="s">
        <v>594</v>
      </c>
    </row>
    <row r="518" customFormat="false" ht="17.25" hidden="false" customHeight="true" outlineLevel="0" collapsed="false">
      <c r="A518" s="96" t="s">
        <v>595</v>
      </c>
    </row>
    <row r="519" customFormat="false" ht="12.75" hidden="false" customHeight="false" outlineLevel="0" collapsed="false">
      <c r="A519" s="97" t="s">
        <v>596</v>
      </c>
    </row>
    <row r="520" customFormat="false" ht="12.75" hidden="false" customHeight="false" outlineLevel="0" collapsed="false">
      <c r="A520" s="97" t="s">
        <v>597</v>
      </c>
    </row>
    <row r="521" customFormat="false" ht="12.75" hidden="false" customHeight="false" outlineLevel="0" collapsed="false">
      <c r="A521" s="97" t="s">
        <v>598</v>
      </c>
    </row>
    <row r="522" customFormat="false" ht="12.75" hidden="false" customHeight="false" outlineLevel="0" collapsed="false">
      <c r="A522" s="97" t="s">
        <v>599</v>
      </c>
    </row>
    <row r="523" customFormat="false" ht="12.75" hidden="false" customHeight="false" outlineLevel="0" collapsed="false">
      <c r="A523" s="97" t="s">
        <v>600</v>
      </c>
    </row>
    <row r="524" customFormat="false" ht="12.75" hidden="false" customHeight="false" outlineLevel="0" collapsed="false">
      <c r="A524" s="97" t="s">
        <v>601</v>
      </c>
    </row>
    <row r="525" customFormat="false" ht="12.75" hidden="false" customHeight="false" outlineLevel="0" collapsed="false">
      <c r="A525" s="97" t="s">
        <v>602</v>
      </c>
    </row>
    <row r="526" customFormat="false" ht="12.75" hidden="false" customHeight="false" outlineLevel="0" collapsed="false">
      <c r="A526" s="97" t="s">
        <v>603</v>
      </c>
    </row>
    <row r="527" customFormat="false" ht="12.75" hidden="false" customHeight="false" outlineLevel="0" collapsed="false">
      <c r="A527" s="97" t="s">
        <v>604</v>
      </c>
    </row>
    <row r="528" customFormat="false" ht="12.75" hidden="false" customHeight="false" outlineLevel="0" collapsed="false">
      <c r="A528" s="97" t="s">
        <v>605</v>
      </c>
    </row>
    <row r="529" customFormat="false" ht="12.75" hidden="false" customHeight="false" outlineLevel="0" collapsed="false">
      <c r="A529" s="97" t="s">
        <v>606</v>
      </c>
    </row>
    <row r="530" customFormat="false" ht="12.75" hidden="false" customHeight="false" outlineLevel="0" collapsed="false">
      <c r="A530" s="97" t="s">
        <v>607</v>
      </c>
    </row>
    <row r="531" customFormat="false" ht="12.75" hidden="false" customHeight="false" outlineLevel="0" collapsed="false">
      <c r="A531" s="97" t="s">
        <v>608</v>
      </c>
    </row>
    <row r="532" customFormat="false" ht="12.75" hidden="false" customHeight="false" outlineLevel="0" collapsed="false">
      <c r="A532" s="97" t="s">
        <v>609</v>
      </c>
    </row>
    <row r="533" customFormat="false" ht="12.75" hidden="false" customHeight="false" outlineLevel="0" collapsed="false">
      <c r="A533" s="97" t="s">
        <v>610</v>
      </c>
    </row>
    <row r="534" customFormat="false" ht="12.75" hidden="false" customHeight="false" outlineLevel="0" collapsed="false">
      <c r="A534" s="97" t="s">
        <v>611</v>
      </c>
    </row>
    <row r="535" customFormat="false" ht="12.75" hidden="false" customHeight="false" outlineLevel="0" collapsed="false">
      <c r="A535" s="97" t="s">
        <v>612</v>
      </c>
    </row>
    <row r="536" customFormat="false" ht="12.75" hidden="false" customHeight="false" outlineLevel="0" collapsed="false">
      <c r="A536" s="97" t="s">
        <v>613</v>
      </c>
    </row>
    <row r="537" customFormat="false" ht="12.75" hidden="false" customHeight="false" outlineLevel="0" collapsed="false">
      <c r="A537" s="97" t="s">
        <v>614</v>
      </c>
    </row>
    <row r="538" customFormat="false" ht="12.75" hidden="false" customHeight="false" outlineLevel="0" collapsed="false">
      <c r="A538" s="97" t="s">
        <v>615</v>
      </c>
    </row>
    <row r="539" customFormat="false" ht="15" hidden="false" customHeight="false" outlineLevel="0" collapsed="false">
      <c r="A539" s="96" t="s">
        <v>616</v>
      </c>
    </row>
    <row r="540" customFormat="false" ht="12.75" hidden="false" customHeight="false" outlineLevel="0" collapsed="false">
      <c r="A540" s="97" t="s">
        <v>617</v>
      </c>
    </row>
    <row r="541" customFormat="false" ht="12.75" hidden="false" customHeight="false" outlineLevel="0" collapsed="false">
      <c r="A541" s="97" t="s">
        <v>618</v>
      </c>
    </row>
    <row r="542" customFormat="false" ht="12.75" hidden="false" customHeight="false" outlineLevel="0" collapsed="false">
      <c r="A542" s="97" t="s">
        <v>619</v>
      </c>
    </row>
    <row r="543" customFormat="false" ht="12.75" hidden="false" customHeight="false" outlineLevel="0" collapsed="false">
      <c r="A543" s="97" t="s">
        <v>620</v>
      </c>
    </row>
    <row r="544" customFormat="false" ht="12.75" hidden="false" customHeight="false" outlineLevel="0" collapsed="false">
      <c r="A544" s="97" t="s">
        <v>621</v>
      </c>
    </row>
    <row r="545" customFormat="false" ht="12.75" hidden="false" customHeight="false" outlineLevel="0" collapsed="false">
      <c r="A545" s="97" t="s">
        <v>622</v>
      </c>
    </row>
    <row r="546" customFormat="false" ht="12.75" hidden="false" customHeight="false" outlineLevel="0" collapsed="false">
      <c r="A546" s="97" t="s">
        <v>623</v>
      </c>
    </row>
    <row r="547" customFormat="false" ht="12.75" hidden="false" customHeight="false" outlineLevel="0" collapsed="false">
      <c r="A547" s="97" t="s">
        <v>624</v>
      </c>
    </row>
    <row r="548" customFormat="false" ht="12.75" hidden="false" customHeight="false" outlineLevel="0" collapsed="false">
      <c r="A548" s="97" t="s">
        <v>625</v>
      </c>
    </row>
    <row r="549" customFormat="false" ht="12.75" hidden="false" customHeight="false" outlineLevel="0" collapsed="false">
      <c r="A549" s="97" t="s">
        <v>616</v>
      </c>
    </row>
    <row r="550" customFormat="false" ht="12.75" hidden="false" customHeight="false" outlineLevel="0" collapsed="false">
      <c r="A550" s="97" t="s">
        <v>626</v>
      </c>
    </row>
    <row r="551" customFormat="false" ht="12.75" hidden="false" customHeight="false" outlineLevel="0" collapsed="false">
      <c r="A551" s="97" t="s">
        <v>627</v>
      </c>
    </row>
    <row r="552" customFormat="false" ht="12.75" hidden="false" customHeight="false" outlineLevel="0" collapsed="false">
      <c r="A552" s="97" t="s">
        <v>628</v>
      </c>
    </row>
    <row r="553" customFormat="false" ht="12.75" hidden="false" customHeight="false" outlineLevel="0" collapsed="false">
      <c r="A553" s="97" t="s">
        <v>629</v>
      </c>
    </row>
    <row r="554" customFormat="false" ht="17.25" hidden="false" customHeight="true" outlineLevel="0" collapsed="false">
      <c r="A554" s="96" t="s">
        <v>630</v>
      </c>
    </row>
    <row r="555" customFormat="false" ht="12.75" hidden="false" customHeight="false" outlineLevel="0" collapsed="false">
      <c r="A555" s="97" t="s">
        <v>631</v>
      </c>
    </row>
    <row r="556" customFormat="false" ht="12.75" hidden="false" customHeight="false" outlineLevel="0" collapsed="false">
      <c r="A556" s="97" t="s">
        <v>632</v>
      </c>
    </row>
    <row r="557" customFormat="false" ht="12.75" hidden="false" customHeight="false" outlineLevel="0" collapsed="false">
      <c r="A557" s="97" t="s">
        <v>633</v>
      </c>
    </row>
    <row r="558" customFormat="false" ht="12.75" hidden="false" customHeight="false" outlineLevel="0" collapsed="false">
      <c r="A558" s="97" t="s">
        <v>634</v>
      </c>
    </row>
    <row r="559" customFormat="false" ht="12.75" hidden="false" customHeight="false" outlineLevel="0" collapsed="false">
      <c r="A559" s="97" t="s">
        <v>635</v>
      </c>
    </row>
    <row r="560" customFormat="false" ht="12.75" hidden="false" customHeight="false" outlineLevel="0" collapsed="false">
      <c r="A560" s="97" t="s">
        <v>636</v>
      </c>
    </row>
    <row r="561" customFormat="false" ht="12.75" hidden="false" customHeight="false" outlineLevel="0" collapsed="false">
      <c r="A561" s="97" t="s">
        <v>637</v>
      </c>
    </row>
    <row r="562" customFormat="false" ht="12.75" hidden="false" customHeight="false" outlineLevel="0" collapsed="false">
      <c r="A562" s="97" t="s">
        <v>630</v>
      </c>
    </row>
    <row r="563" customFormat="false" ht="12.75" hidden="false" customHeight="false" outlineLevel="0" collapsed="false">
      <c r="A563" s="97" t="s">
        <v>638</v>
      </c>
    </row>
    <row r="564" customFormat="false" ht="12.75" hidden="false" customHeight="false" outlineLevel="0" collapsed="false">
      <c r="A564" s="97" t="s">
        <v>639</v>
      </c>
    </row>
    <row r="565" customFormat="false" ht="12.75" hidden="false" customHeight="false" outlineLevel="0" collapsed="false">
      <c r="A565" s="97" t="s">
        <v>640</v>
      </c>
    </row>
    <row r="566" customFormat="false" ht="12.75" hidden="false" customHeight="false" outlineLevel="0" collapsed="false">
      <c r="A566" s="97" t="s">
        <v>641</v>
      </c>
    </row>
    <row r="567" customFormat="false" ht="12.75" hidden="false" customHeight="false" outlineLevel="0" collapsed="false">
      <c r="A567" s="97" t="s">
        <v>642</v>
      </c>
    </row>
    <row r="568" customFormat="false" ht="17.25" hidden="false" customHeight="true" outlineLevel="0" collapsed="false">
      <c r="A568" s="96" t="s">
        <v>643</v>
      </c>
    </row>
    <row r="569" customFormat="false" ht="17.25" hidden="false" customHeight="true" outlineLevel="0" collapsed="false">
      <c r="A569" s="97" t="s">
        <v>644</v>
      </c>
    </row>
    <row r="570" customFormat="false" ht="12.75" hidden="false" customHeight="false" outlineLevel="0" collapsed="false">
      <c r="A570" s="97" t="s">
        <v>645</v>
      </c>
    </row>
    <row r="571" customFormat="false" ht="12.75" hidden="false" customHeight="false" outlineLevel="0" collapsed="false">
      <c r="A571" s="97" t="s">
        <v>646</v>
      </c>
    </row>
    <row r="572" customFormat="false" ht="12.75" hidden="false" customHeight="false" outlineLevel="0" collapsed="false">
      <c r="A572" s="97" t="s">
        <v>647</v>
      </c>
    </row>
    <row r="573" customFormat="false" ht="12.75" hidden="false" customHeight="false" outlineLevel="0" collapsed="false">
      <c r="A573" s="97" t="s">
        <v>648</v>
      </c>
    </row>
    <row r="574" customFormat="false" ht="12.75" hidden="false" customHeight="false" outlineLevel="0" collapsed="false">
      <c r="A574" s="97" t="s">
        <v>649</v>
      </c>
    </row>
    <row r="575" customFormat="false" ht="12.75" hidden="false" customHeight="false" outlineLevel="0" collapsed="false">
      <c r="A575" s="97" t="s">
        <v>650</v>
      </c>
    </row>
    <row r="576" customFormat="false" ht="17.25" hidden="false" customHeight="true" outlineLevel="0" collapsed="false">
      <c r="A576" s="96" t="s">
        <v>651</v>
      </c>
    </row>
    <row r="577" customFormat="false" ht="12.75" hidden="false" customHeight="false" outlineLevel="0" collapsed="false">
      <c r="A577" s="97" t="s">
        <v>652</v>
      </c>
    </row>
    <row r="578" customFormat="false" ht="12.75" hidden="false" customHeight="false" outlineLevel="0" collapsed="false">
      <c r="A578" s="97" t="s">
        <v>653</v>
      </c>
    </row>
    <row r="579" customFormat="false" ht="12.75" hidden="false" customHeight="false" outlineLevel="0" collapsed="false">
      <c r="A579" s="97" t="s">
        <v>654</v>
      </c>
    </row>
    <row r="580" customFormat="false" ht="12.75" hidden="false" customHeight="false" outlineLevel="0" collapsed="false">
      <c r="A580" s="97" t="s">
        <v>655</v>
      </c>
    </row>
    <row r="581" customFormat="false" ht="12.75" hidden="false" customHeight="false" outlineLevel="0" collapsed="false">
      <c r="A581" s="97" t="s">
        <v>656</v>
      </c>
    </row>
    <row r="582" customFormat="false" ht="12.75" hidden="false" customHeight="false" outlineLevel="0" collapsed="false">
      <c r="A582" s="97" t="s">
        <v>657</v>
      </c>
    </row>
    <row r="583" customFormat="false" ht="12.75" hidden="false" customHeight="false" outlineLevel="0" collapsed="false">
      <c r="A583" s="97" t="s">
        <v>658</v>
      </c>
    </row>
    <row r="584" customFormat="false" ht="12.75" hidden="false" customHeight="false" outlineLevel="0" collapsed="false">
      <c r="A584" s="97" t="s">
        <v>659</v>
      </c>
    </row>
    <row r="585" customFormat="false" ht="12.75" hidden="false" customHeight="false" outlineLevel="0" collapsed="false">
      <c r="A585" s="97" t="s">
        <v>660</v>
      </c>
    </row>
    <row r="586" customFormat="false" ht="12.75" hidden="false" customHeight="false" outlineLevel="0" collapsed="false">
      <c r="A586" s="97" t="s">
        <v>661</v>
      </c>
    </row>
    <row r="587" customFormat="false" ht="12.75" hidden="false" customHeight="false" outlineLevel="0" collapsed="false">
      <c r="A587" s="97" t="s">
        <v>662</v>
      </c>
    </row>
    <row r="588" customFormat="false" ht="12.75" hidden="false" customHeight="false" outlineLevel="0" collapsed="false">
      <c r="A588" s="97" t="s">
        <v>663</v>
      </c>
    </row>
    <row r="589" customFormat="false" ht="25.5" hidden="false" customHeight="false" outlineLevel="0" collapsed="false">
      <c r="A589" s="97" t="s">
        <v>664</v>
      </c>
    </row>
    <row r="590" customFormat="false" ht="17.25" hidden="false" customHeight="true" outlineLevel="0" collapsed="false">
      <c r="A590" s="96" t="s">
        <v>665</v>
      </c>
    </row>
    <row r="591" customFormat="false" ht="12.75" hidden="false" customHeight="false" outlineLevel="0" collapsed="false">
      <c r="A591" s="97" t="s">
        <v>666</v>
      </c>
    </row>
    <row r="592" customFormat="false" ht="12.75" hidden="false" customHeight="false" outlineLevel="0" collapsed="false">
      <c r="A592" s="97" t="s">
        <v>667</v>
      </c>
    </row>
    <row r="593" customFormat="false" ht="12.75" hidden="false" customHeight="false" outlineLevel="0" collapsed="false">
      <c r="A593" s="97" t="s">
        <v>668</v>
      </c>
    </row>
    <row r="594" customFormat="false" ht="12.75" hidden="false" customHeight="false" outlineLevel="0" collapsed="false">
      <c r="A594" s="97" t="s">
        <v>665</v>
      </c>
    </row>
    <row r="595" customFormat="false" ht="12.75" hidden="false" customHeight="false" outlineLevel="0" collapsed="false">
      <c r="A595" s="97" t="s">
        <v>669</v>
      </c>
    </row>
    <row r="596" customFormat="false" ht="12.75" hidden="false" customHeight="false" outlineLevel="0" collapsed="false">
      <c r="A596" s="97" t="s">
        <v>670</v>
      </c>
    </row>
    <row r="597" customFormat="false" ht="17.25" hidden="false" customHeight="true" outlineLevel="0" collapsed="false">
      <c r="A597" s="96" t="s">
        <v>671</v>
      </c>
    </row>
    <row r="598" customFormat="false" ht="12.75" hidden="false" customHeight="false" outlineLevel="0" collapsed="false">
      <c r="A598" s="97" t="s">
        <v>671</v>
      </c>
    </row>
    <row r="599" customFormat="false" ht="12.75" hidden="false" customHeight="false" outlineLevel="0" collapsed="false">
      <c r="A599" s="97" t="s">
        <v>672</v>
      </c>
    </row>
    <row r="600" customFormat="false" ht="12.75" hidden="false" customHeight="false" outlineLevel="0" collapsed="false">
      <c r="A600" s="97" t="s">
        <v>673</v>
      </c>
    </row>
    <row r="601" customFormat="false" ht="12.75" hidden="false" customHeight="false" outlineLevel="0" collapsed="false">
      <c r="A601" s="97" t="s">
        <v>674</v>
      </c>
    </row>
    <row r="602" customFormat="false" ht="17.25" hidden="false" customHeight="true" outlineLevel="0" collapsed="false">
      <c r="A602" s="96" t="s">
        <v>675</v>
      </c>
    </row>
    <row r="603" customFormat="false" ht="25.5" hidden="false" customHeight="false" outlineLevel="0" collapsed="false">
      <c r="A603" s="97" t="s">
        <v>676</v>
      </c>
    </row>
    <row r="604" customFormat="false" ht="12.75" hidden="false" customHeight="false" outlineLevel="0" collapsed="false">
      <c r="A604" s="97" t="s">
        <v>677</v>
      </c>
    </row>
    <row r="605" customFormat="false" ht="12.75" hidden="false" customHeight="false" outlineLevel="0" collapsed="false">
      <c r="A605" s="97" t="s">
        <v>678</v>
      </c>
    </row>
    <row r="606" customFormat="false" ht="12.75" hidden="false" customHeight="false" outlineLevel="0" collapsed="false">
      <c r="A606" s="97" t="s">
        <v>679</v>
      </c>
    </row>
    <row r="607" customFormat="false" ht="12.75" hidden="false" customHeight="false" outlineLevel="0" collapsed="false">
      <c r="A607" s="97" t="s">
        <v>680</v>
      </c>
    </row>
    <row r="608" customFormat="false" ht="12.75" hidden="false" customHeight="false" outlineLevel="0" collapsed="false">
      <c r="A608" s="97" t="s">
        <v>681</v>
      </c>
    </row>
    <row r="609" customFormat="false" ht="12.75" hidden="false" customHeight="false" outlineLevel="0" collapsed="false">
      <c r="A609" s="97" t="s">
        <v>682</v>
      </c>
    </row>
    <row r="610" customFormat="false" ht="12.75" hidden="false" customHeight="false" outlineLevel="0" collapsed="false">
      <c r="A610" s="97" t="s">
        <v>683</v>
      </c>
    </row>
    <row r="611" customFormat="false" ht="12.75" hidden="false" customHeight="false" outlineLevel="0" collapsed="false">
      <c r="A611" s="97" t="s">
        <v>684</v>
      </c>
    </row>
    <row r="612" customFormat="false" ht="12.75" hidden="false" customHeight="false" outlineLevel="0" collapsed="false">
      <c r="A612" s="97" t="s">
        <v>685</v>
      </c>
    </row>
    <row r="613" customFormat="false" ht="12.75" hidden="false" customHeight="false" outlineLevel="0" collapsed="false">
      <c r="A613" s="97" t="s">
        <v>686</v>
      </c>
    </row>
    <row r="614" customFormat="false" ht="12.75" hidden="false" customHeight="false" outlineLevel="0" collapsed="false">
      <c r="A614" s="97" t="s">
        <v>687</v>
      </c>
    </row>
    <row r="615" customFormat="false" ht="12.75" hidden="false" customHeight="false" outlineLevel="0" collapsed="false">
      <c r="A615" s="97" t="s">
        <v>688</v>
      </c>
    </row>
    <row r="616" customFormat="false" ht="12.75" hidden="false" customHeight="false" outlineLevel="0" collapsed="false">
      <c r="A616" s="97" t="s">
        <v>689</v>
      </c>
    </row>
    <row r="617" customFormat="false" ht="12.75" hidden="false" customHeight="false" outlineLevel="0" collapsed="false">
      <c r="A617" s="97" t="s">
        <v>690</v>
      </c>
    </row>
    <row r="618" customFormat="false" ht="12.75" hidden="false" customHeight="false" outlineLevel="0" collapsed="false">
      <c r="A618" s="97" t="s">
        <v>691</v>
      </c>
    </row>
    <row r="619" customFormat="false" ht="12.75" hidden="false" customHeight="false" outlineLevel="0" collapsed="false">
      <c r="A619" s="97" t="s">
        <v>692</v>
      </c>
    </row>
    <row r="620" customFormat="false" ht="12.75" hidden="false" customHeight="false" outlineLevel="0" collapsed="false">
      <c r="A620" s="97" t="s">
        <v>693</v>
      </c>
    </row>
    <row r="621" customFormat="false" ht="12.75" hidden="false" customHeight="false" outlineLevel="0" collapsed="false">
      <c r="A621" s="97" t="s">
        <v>694</v>
      </c>
    </row>
    <row r="622" customFormat="false" ht="17.25" hidden="false" customHeight="true" outlineLevel="0" collapsed="false">
      <c r="A622" s="96" t="s">
        <v>695</v>
      </c>
    </row>
    <row r="623" customFormat="false" ht="12.75" hidden="false" customHeight="false" outlineLevel="0" collapsed="false">
      <c r="A623" s="97" t="s">
        <v>696</v>
      </c>
    </row>
    <row r="624" customFormat="false" ht="12.75" hidden="false" customHeight="false" outlineLevel="0" collapsed="false">
      <c r="A624" s="97" t="s">
        <v>697</v>
      </c>
    </row>
    <row r="625" customFormat="false" ht="12.75" hidden="false" customHeight="false" outlineLevel="0" collapsed="false">
      <c r="A625" s="97" t="s">
        <v>698</v>
      </c>
    </row>
    <row r="626" customFormat="false" ht="12.75" hidden="false" customHeight="false" outlineLevel="0" collapsed="false">
      <c r="A626" s="97" t="s">
        <v>699</v>
      </c>
    </row>
    <row r="627" customFormat="false" ht="12.75" hidden="false" customHeight="false" outlineLevel="0" collapsed="false">
      <c r="A627" s="97" t="s">
        <v>700</v>
      </c>
    </row>
    <row r="628" customFormat="false" ht="12.75" hidden="false" customHeight="false" outlineLevel="0" collapsed="false">
      <c r="A628" s="97" t="s">
        <v>701</v>
      </c>
    </row>
    <row r="629" customFormat="false" ht="12.75" hidden="false" customHeight="false" outlineLevel="0" collapsed="false">
      <c r="A629" s="97" t="s">
        <v>702</v>
      </c>
    </row>
    <row r="630" customFormat="false" ht="12.75" hidden="false" customHeight="false" outlineLevel="0" collapsed="false">
      <c r="A630" s="97" t="s">
        <v>703</v>
      </c>
    </row>
    <row r="631" customFormat="false" ht="12.75" hidden="false" customHeight="false" outlineLevel="0" collapsed="false">
      <c r="A631" s="97" t="s">
        <v>704</v>
      </c>
    </row>
    <row r="632" customFormat="false" ht="12.75" hidden="false" customHeight="false" outlineLevel="0" collapsed="false">
      <c r="A632" s="97" t="s">
        <v>705</v>
      </c>
    </row>
    <row r="633" customFormat="false" ht="12.75" hidden="false" customHeight="false" outlineLevel="0" collapsed="false">
      <c r="A633" s="97" t="s">
        <v>706</v>
      </c>
    </row>
    <row r="634" customFormat="false" ht="12.75" hidden="false" customHeight="false" outlineLevel="0" collapsed="false">
      <c r="A634" s="97" t="s">
        <v>707</v>
      </c>
    </row>
    <row r="635" customFormat="false" ht="12.75" hidden="false" customHeight="false" outlineLevel="0" collapsed="false">
      <c r="A635" s="97" t="s">
        <v>708</v>
      </c>
    </row>
    <row r="636" customFormat="false" ht="12.75" hidden="false" customHeight="false" outlineLevel="0" collapsed="false">
      <c r="A636" s="97" t="s">
        <v>709</v>
      </c>
    </row>
    <row r="637" customFormat="false" ht="12.75" hidden="false" customHeight="false" outlineLevel="0" collapsed="false">
      <c r="A637" s="97" t="s">
        <v>710</v>
      </c>
    </row>
    <row r="638" customFormat="false" ht="12.75" hidden="false" customHeight="false" outlineLevel="0" collapsed="false">
      <c r="A638" s="97" t="s">
        <v>711</v>
      </c>
    </row>
    <row r="639" customFormat="false" ht="12.75" hidden="false" customHeight="false" outlineLevel="0" collapsed="false">
      <c r="A639" s="97" t="s">
        <v>712</v>
      </c>
    </row>
    <row r="640" customFormat="false" ht="12.75" hidden="false" customHeight="false" outlineLevel="0" collapsed="false">
      <c r="A640" s="97" t="s">
        <v>713</v>
      </c>
    </row>
    <row r="641" customFormat="false" ht="12.75" hidden="false" customHeight="false" outlineLevel="0" collapsed="false">
      <c r="A641" s="97" t="s">
        <v>714</v>
      </c>
    </row>
    <row r="642" customFormat="false" ht="12.75" hidden="false" customHeight="false" outlineLevel="0" collapsed="false">
      <c r="A642" s="97"/>
    </row>
    <row r="643" customFormat="false" ht="12.75" hidden="false" customHeight="false" outlineLevel="0" collapsed="false">
      <c r="A643" s="97"/>
    </row>
    <row r="644" customFormat="false" ht="12.75" hidden="false" customHeight="false" outlineLevel="0" collapsed="false">
      <c r="A644" s="97"/>
    </row>
    <row r="645" customFormat="false" ht="12.75" hidden="false" customHeight="false" outlineLevel="0" collapsed="false">
      <c r="A645" s="97"/>
    </row>
    <row r="646" customFormat="false" ht="12.75" hidden="false" customHeight="false" outlineLevel="0" collapsed="false">
      <c r="A646" s="97"/>
    </row>
    <row r="647" customFormat="false" ht="12.75" hidden="false" customHeight="false" outlineLevel="0" collapsed="false">
      <c r="A647" s="97"/>
    </row>
    <row r="648" customFormat="false" ht="12.75" hidden="false" customHeight="false" outlineLevel="0" collapsed="false">
      <c r="A648" s="97"/>
    </row>
    <row r="649" customFormat="false" ht="12.75" hidden="false" customHeight="false" outlineLevel="0" collapsed="false">
      <c r="A649" s="97"/>
    </row>
    <row r="650" customFormat="false" ht="12.75" hidden="false" customHeight="false" outlineLevel="0" collapsed="false">
      <c r="A650" s="97"/>
    </row>
    <row r="651" customFormat="false" ht="12.75" hidden="false" customHeight="false" outlineLevel="0" collapsed="false">
      <c r="A651" s="97"/>
    </row>
    <row r="652" customFormat="false" ht="12.75" hidden="false" customHeight="false" outlineLevel="0" collapsed="false">
      <c r="A652" s="9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A22" activeCellId="0" sqref="A22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13" min="2" style="1" width="10.71"/>
    <col collapsed="false" customWidth="true" hidden="false" outlineLevel="0" max="14" min="14" style="1" width="7.16"/>
    <col collapsed="false" customWidth="true" hidden="false" outlineLevel="0" max="16" min="16" style="1" width="11.85"/>
    <col collapsed="false" customWidth="true" hidden="false" outlineLevel="0" max="17" min="17" style="1" width="15.57"/>
  </cols>
  <sheetData>
    <row r="1" customFormat="false" ht="15" hidden="false" customHeight="true" outlineLevel="0" collapsed="false">
      <c r="A1" s="103" t="s">
        <v>715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customFormat="false" ht="50.25" hidden="false" customHeight="true" outlineLevel="0" collapsed="false">
      <c r="A2" s="104" t="s">
        <v>716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customFormat="false" ht="33.75" hidden="false" customHeight="true" outlineLevel="0" collapsed="false">
      <c r="A3" s="105" t="s">
        <v>717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4" customFormat="false" ht="48.75" hidden="false" customHeight="true" outlineLevel="0" collapsed="false">
      <c r="A4" s="105" t="s">
        <v>718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customFormat="false" ht="21" hidden="false" customHeight="true" outlineLevel="0" collapsed="false">
      <c r="A5" s="105" t="s">
        <v>719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</row>
    <row r="6" customFormat="false" ht="62.25" hidden="false" customHeight="true" outlineLevel="0" collapsed="false">
      <c r="A6" s="105" t="s">
        <v>720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</row>
    <row r="7" customFormat="false" ht="62.25" hidden="false" customHeight="true" outlineLevel="0" collapsed="false">
      <c r="A7" s="105" t="s">
        <v>721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</row>
    <row r="8" customFormat="false" ht="30.75" hidden="false" customHeight="true" outlineLevel="0" collapsed="false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</row>
    <row r="9" customFormat="false" ht="15" hidden="false" customHeight="true" outlineLevel="0" collapsed="false">
      <c r="A9" s="105" t="s">
        <v>722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</row>
    <row r="10" customFormat="false" ht="29.25" hidden="false" customHeight="true" outlineLevel="0" collapsed="false">
      <c r="A10" s="105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</row>
    <row r="11" customFormat="false" ht="16.5" hidden="false" customHeight="true" outlineLevel="0" collapsed="false">
      <c r="A11" s="105" t="s">
        <v>723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</row>
    <row r="12" customFormat="false" ht="15" hidden="false" customHeight="true" outlineLevel="0" collapsed="false">
      <c r="A12" s="105" t="s">
        <v>724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</row>
    <row r="13" customFormat="false" ht="48" hidden="false" customHeight="true" outlineLevel="0" collapsed="false">
      <c r="A13" s="105" t="s">
        <v>725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</row>
    <row r="14" customFormat="false" ht="34.5" hidden="false" customHeight="true" outlineLevel="0" collapsed="false">
      <c r="A14" s="105" t="s">
        <v>726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</row>
    <row r="15" customFormat="false" ht="15" hidden="false" customHeight="true" outlineLevel="0" collapsed="false">
      <c r="A15" s="105" t="s">
        <v>727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customFormat="false" ht="14.25" hidden="false" customHeight="true" outlineLevel="0" collapsed="false">
      <c r="A16" s="105" t="s">
        <v>728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</row>
    <row r="17" customFormat="false" ht="30.75" hidden="false" customHeight="true" outlineLevel="0" collapsed="false">
      <c r="A17" s="105" t="s">
        <v>729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</row>
    <row r="18" customFormat="false" ht="14.25" hidden="false" customHeight="true" outlineLevel="0" collapsed="false">
      <c r="A18" s="105" t="s">
        <v>730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</row>
    <row r="19" customFormat="false" ht="14.25" hidden="false" customHeight="true" outlineLevel="0" collapsed="false">
      <c r="A19" s="105" t="s">
        <v>731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</row>
    <row r="20" customFormat="false" ht="14.25" hidden="false" customHeight="true" outlineLevel="0" collapsed="false">
      <c r="A20" s="105" t="s">
        <v>732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</row>
    <row r="21" customFormat="false" ht="14.25" hidden="false" customHeight="true" outlineLevel="0" collapsed="false">
      <c r="A21" s="107" t="s">
        <v>733</v>
      </c>
      <c r="B21" s="107"/>
      <c r="C21" s="107"/>
      <c r="D21" s="107"/>
      <c r="E21" s="107"/>
      <c r="F21" s="107"/>
      <c r="G21" s="107"/>
      <c r="H21" s="107"/>
      <c r="I21" s="108" t="s">
        <v>734</v>
      </c>
      <c r="J21" s="108"/>
      <c r="K21" s="108"/>
      <c r="L21" s="108"/>
      <c r="M21" s="108"/>
    </row>
    <row r="22" customFormat="false" ht="15" hidden="false" customHeight="false" outlineLevel="0" collapsed="false">
      <c r="A22" s="109"/>
      <c r="B22" s="109"/>
      <c r="C22" s="109"/>
      <c r="D22" s="109"/>
      <c r="E22" s="109"/>
      <c r="F22" s="109"/>
      <c r="G22" s="109"/>
      <c r="H22" s="109"/>
      <c r="I22" s="110"/>
      <c r="J22" s="110"/>
      <c r="K22" s="110"/>
      <c r="L22" s="110"/>
      <c r="M22" s="110"/>
    </row>
    <row r="23" customFormat="false" ht="15" hidden="false" customHeight="false" outlineLevel="0" collapsed="false">
      <c r="A23" s="109"/>
      <c r="B23" s="109"/>
      <c r="C23" s="109"/>
      <c r="D23" s="109"/>
      <c r="E23" s="109"/>
      <c r="F23" s="109"/>
      <c r="G23" s="109"/>
      <c r="H23" s="109"/>
      <c r="I23" s="110"/>
      <c r="J23" s="110"/>
      <c r="K23" s="110"/>
      <c r="L23" s="110"/>
      <c r="M23" s="110"/>
    </row>
    <row r="24" customFormat="false" ht="15" hidden="false" customHeight="false" outlineLevel="0" collapsed="false">
      <c r="A24" s="109"/>
      <c r="B24" s="109"/>
      <c r="C24" s="109"/>
      <c r="D24" s="109"/>
      <c r="E24" s="109"/>
      <c r="F24" s="109"/>
      <c r="G24" s="109"/>
      <c r="H24" s="109"/>
      <c r="I24" s="110"/>
      <c r="J24" s="110"/>
      <c r="K24" s="110"/>
      <c r="L24" s="110"/>
      <c r="M24" s="110"/>
    </row>
  </sheetData>
  <mergeCells count="28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M20"/>
    <mergeCell ref="A21:H21"/>
    <mergeCell ref="I21:M21"/>
    <mergeCell ref="A22:H22"/>
    <mergeCell ref="I22:M22"/>
    <mergeCell ref="A23:H23"/>
    <mergeCell ref="I23:M23"/>
    <mergeCell ref="A24:H24"/>
    <mergeCell ref="I24:M24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13" min="2" style="1" width="10.71"/>
    <col collapsed="false" customWidth="true" hidden="false" outlineLevel="0" max="14" min="14" style="1" width="7.16"/>
    <col collapsed="false" customWidth="true" hidden="false" outlineLevel="0" max="16" min="16" style="1" width="11.85"/>
    <col collapsed="false" customWidth="true" hidden="false" outlineLevel="0" max="17" min="17" style="1" width="15.57"/>
  </cols>
  <sheetData>
    <row r="1" customFormat="false" ht="15" hidden="false" customHeight="true" outlineLevel="0" collapsed="false">
      <c r="A1" s="103" t="s">
        <v>735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customFormat="false" ht="50.25" hidden="false" customHeight="true" outlineLevel="0" collapsed="false">
      <c r="A2" s="104" t="s">
        <v>736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customFormat="false" ht="16.5" hidden="false" customHeight="true" outlineLevel="0" collapsed="false">
      <c r="A3" s="111" t="s">
        <v>737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customFormat="false" ht="30" hidden="false" customHeight="true" outlineLevel="0" collapsed="false">
      <c r="A4" s="111" t="s">
        <v>718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customFormat="false" ht="75" hidden="false" customHeight="true" outlineLevel="0" collapsed="false">
      <c r="A5" s="111" t="s">
        <v>719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</row>
    <row r="6" customFormat="false" ht="62.25" hidden="false" customHeight="true" outlineLevel="0" collapsed="false">
      <c r="A6" s="111" t="s">
        <v>738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7" customFormat="false" ht="30.75" hidden="false" customHeight="true" outlineLevel="0" collapsed="false">
      <c r="A7" s="112" t="s">
        <v>739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customFormat="false" ht="15" hidden="false" customHeight="true" outlineLevel="0" collapsed="false">
      <c r="A8" s="111" t="s">
        <v>722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customFormat="false" ht="29.25" hidden="false" customHeight="true" outlineLevel="0" collapsed="false">
      <c r="A9" s="111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</row>
    <row r="10" customFormat="false" ht="16.5" hidden="false" customHeight="true" outlineLevel="0" collapsed="false">
      <c r="A10" s="111" t="s">
        <v>723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customFormat="false" ht="15" hidden="false" customHeight="true" outlineLevel="0" collapsed="false">
      <c r="A11" s="111" t="s">
        <v>724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</row>
    <row r="12" customFormat="false" ht="48" hidden="false" customHeight="true" outlineLevel="0" collapsed="false">
      <c r="A12" s="111" t="s">
        <v>725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customFormat="false" ht="34.5" hidden="false" customHeight="true" outlineLevel="0" collapsed="false">
      <c r="A13" s="111" t="s">
        <v>726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customFormat="false" ht="15" hidden="false" customHeight="true" outlineLevel="0" collapsed="false">
      <c r="A14" s="111" t="s">
        <v>727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customFormat="false" ht="14.25" hidden="false" customHeight="true" outlineLevel="0" collapsed="false">
      <c r="A15" s="111" t="s">
        <v>728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customFormat="false" ht="14.25" hidden="false" customHeight="true" outlineLevel="0" collapsed="false">
      <c r="A16" s="111" t="s">
        <v>729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</row>
    <row r="17" customFormat="false" ht="14.25" hidden="false" customHeight="true" outlineLevel="0" collapsed="false">
      <c r="A17" s="111" t="s">
        <v>730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</row>
    <row r="18" customFormat="false" ht="14.25" hidden="false" customHeight="true" outlineLevel="0" collapsed="false">
      <c r="A18" s="111" t="s">
        <v>731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</row>
    <row r="19" customFormat="false" ht="14.25" hidden="false" customHeight="true" outlineLevel="0" collapsed="false">
      <c r="A19" s="111" t="s">
        <v>732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customFormat="false" ht="14.25" hidden="false" customHeight="true" outlineLevel="0" collapsed="false">
      <c r="A20" s="107" t="s">
        <v>733</v>
      </c>
      <c r="B20" s="107"/>
      <c r="C20" s="107"/>
      <c r="D20" s="107"/>
      <c r="E20" s="107"/>
      <c r="F20" s="107"/>
      <c r="G20" s="107"/>
      <c r="H20" s="107"/>
      <c r="I20" s="108" t="s">
        <v>734</v>
      </c>
      <c r="J20" s="108"/>
      <c r="K20" s="108"/>
      <c r="L20" s="108"/>
      <c r="M20" s="108"/>
    </row>
    <row r="21" customFormat="false" ht="15" hidden="false" customHeight="false" outlineLevel="0" collapsed="false">
      <c r="A21" s="109"/>
      <c r="B21" s="109"/>
      <c r="C21" s="109"/>
      <c r="D21" s="109"/>
      <c r="E21" s="109"/>
      <c r="F21" s="109"/>
      <c r="G21" s="109"/>
      <c r="H21" s="109"/>
      <c r="I21" s="110"/>
      <c r="J21" s="110"/>
      <c r="K21" s="110"/>
      <c r="L21" s="110"/>
      <c r="M21" s="110"/>
    </row>
    <row r="22" customFormat="false" ht="15" hidden="false" customHeight="false" outlineLevel="0" collapsed="false">
      <c r="A22" s="109"/>
      <c r="B22" s="109"/>
      <c r="C22" s="109"/>
      <c r="D22" s="109"/>
      <c r="E22" s="109"/>
      <c r="F22" s="109"/>
      <c r="G22" s="109"/>
      <c r="H22" s="109"/>
      <c r="I22" s="110"/>
      <c r="J22" s="110"/>
      <c r="K22" s="110"/>
      <c r="L22" s="110"/>
      <c r="M22" s="110"/>
    </row>
    <row r="23" customFormat="false" ht="15" hidden="false" customHeight="false" outlineLevel="0" collapsed="false">
      <c r="A23" s="109"/>
      <c r="B23" s="109"/>
      <c r="C23" s="109"/>
      <c r="D23" s="109"/>
      <c r="E23" s="109"/>
      <c r="F23" s="109"/>
      <c r="G23" s="109"/>
      <c r="H23" s="109"/>
      <c r="I23" s="110"/>
      <c r="J23" s="110"/>
      <c r="K23" s="110"/>
      <c r="L23" s="110"/>
      <c r="M23" s="110"/>
    </row>
  </sheetData>
  <mergeCells count="27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H20"/>
    <mergeCell ref="I20:M20"/>
    <mergeCell ref="A21:H21"/>
    <mergeCell ref="I21:M21"/>
    <mergeCell ref="A22:H22"/>
    <mergeCell ref="I22:M22"/>
    <mergeCell ref="A23:H23"/>
    <mergeCell ref="I23:M23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55" activeCellId="0" sqref="I55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45.57"/>
    <col collapsed="false" customWidth="true" hidden="false" outlineLevel="0" max="6" min="3" style="1" width="29.86"/>
    <col collapsed="false" customWidth="true" hidden="false" outlineLevel="0" max="7" min="7" style="1" width="27.57"/>
    <col collapsed="false" customWidth="true" hidden="false" outlineLevel="0" max="8" min="8" style="1" width="37.86"/>
    <col collapsed="false" customWidth="true" hidden="false" outlineLevel="0" max="9" min="9" style="1" width="49.42"/>
    <col collapsed="false" customWidth="true" hidden="false" outlineLevel="0" max="18" min="10" style="1" width="37.86"/>
  </cols>
  <sheetData>
    <row r="1" customFormat="false" ht="15" hidden="false" customHeight="false" outlineLevel="0" collapsed="false">
      <c r="L1" s="1" t="s">
        <v>740</v>
      </c>
      <c r="M1" s="1" t="s">
        <v>741</v>
      </c>
      <c r="N1" s="113" t="str">
        <f aca="false">VLOOKUP('Údaje o projekte'!G12,Ciselniky!L1:M4,2,FALSE())</f>
        <v>nepodnik</v>
      </c>
    </row>
    <row r="2" customFormat="false" ht="15" hidden="false" customHeight="false" outlineLevel="0" collapsed="false">
      <c r="D2" s="1" t="s">
        <v>742</v>
      </c>
      <c r="L2" s="1" t="s">
        <v>743</v>
      </c>
      <c r="M2" s="1" t="s">
        <v>744</v>
      </c>
    </row>
    <row r="3" customFormat="false" ht="15" hidden="false" customHeight="false" outlineLevel="0" collapsed="false">
      <c r="A3" s="1" t="s">
        <v>745</v>
      </c>
      <c r="B3" s="1" t="s">
        <v>746</v>
      </c>
      <c r="C3" s="1" t="s">
        <v>747</v>
      </c>
      <c r="D3" s="1" t="s">
        <v>88</v>
      </c>
      <c r="E3" s="1" t="n">
        <v>100</v>
      </c>
      <c r="H3" s="1" t="s">
        <v>740</v>
      </c>
      <c r="I3" s="1" t="s">
        <v>743</v>
      </c>
      <c r="J3" s="1" t="s">
        <v>748</v>
      </c>
      <c r="K3" s="1" t="s">
        <v>19</v>
      </c>
      <c r="L3" s="1" t="s">
        <v>748</v>
      </c>
      <c r="M3" s="1" t="s">
        <v>749</v>
      </c>
    </row>
    <row r="4" customFormat="false" ht="15" hidden="false" customHeight="false" outlineLevel="0" collapsed="false">
      <c r="A4" s="114" t="s">
        <v>64</v>
      </c>
      <c r="B4" s="1" t="s">
        <v>69</v>
      </c>
      <c r="C4" s="1" t="s">
        <v>750</v>
      </c>
      <c r="D4" s="1" t="s">
        <v>751</v>
      </c>
      <c r="H4" s="1" t="s">
        <v>752</v>
      </c>
      <c r="I4" s="1" t="s">
        <v>752</v>
      </c>
      <c r="J4" s="1" t="s">
        <v>752</v>
      </c>
      <c r="K4" s="1" t="s">
        <v>88</v>
      </c>
      <c r="L4" s="1" t="s">
        <v>19</v>
      </c>
      <c r="M4" s="1" t="s">
        <v>19</v>
      </c>
    </row>
    <row r="5" customFormat="false" ht="15" hidden="false" customHeight="false" outlineLevel="0" collapsed="false">
      <c r="A5" s="114" t="s">
        <v>753</v>
      </c>
      <c r="B5" s="1" t="s">
        <v>754</v>
      </c>
      <c r="C5" s="1" t="s">
        <v>74</v>
      </c>
      <c r="D5" s="1" t="s">
        <v>752</v>
      </c>
      <c r="E5" s="1" t="n">
        <v>100</v>
      </c>
      <c r="G5" s="1" t="s">
        <v>755</v>
      </c>
      <c r="H5" s="1" t="s">
        <v>751</v>
      </c>
      <c r="I5" s="1" t="s">
        <v>751</v>
      </c>
      <c r="J5" s="1" t="s">
        <v>751</v>
      </c>
    </row>
    <row r="6" customFormat="false" ht="15" hidden="false" customHeight="false" outlineLevel="0" collapsed="false">
      <c r="A6" s="114" t="s">
        <v>756</v>
      </c>
      <c r="B6" s="1" t="s">
        <v>757</v>
      </c>
      <c r="G6" s="1" t="s">
        <v>758</v>
      </c>
    </row>
    <row r="7" customFormat="false" ht="15" hidden="false" customHeight="false" outlineLevel="0" collapsed="false">
      <c r="A7" s="114"/>
    </row>
    <row r="8" customFormat="false" ht="15" hidden="false" customHeight="false" outlineLevel="0" collapsed="false">
      <c r="A8" s="114"/>
    </row>
    <row r="9" customFormat="false" ht="15" hidden="false" customHeight="false" outlineLevel="0" collapsed="false">
      <c r="A9" s="114"/>
      <c r="E9" s="1" t="s">
        <v>88</v>
      </c>
      <c r="F9" s="1" t="s">
        <v>751</v>
      </c>
      <c r="G9" s="1" t="s">
        <v>752</v>
      </c>
      <c r="H9" s="1" t="s">
        <v>88</v>
      </c>
    </row>
    <row r="10" customFormat="false" ht="15" hidden="false" customHeight="false" outlineLevel="0" collapsed="false">
      <c r="A10" s="114" t="s">
        <v>759</v>
      </c>
      <c r="E10" s="1" t="s">
        <v>89</v>
      </c>
      <c r="F10" s="1" t="s">
        <v>760</v>
      </c>
      <c r="G10" s="1" t="s">
        <v>760</v>
      </c>
      <c r="H10" s="1" t="s">
        <v>751</v>
      </c>
    </row>
    <row r="11" customFormat="false" ht="15" hidden="false" customHeight="false" outlineLevel="0" collapsed="false">
      <c r="A11" s="1" t="s">
        <v>760</v>
      </c>
      <c r="F11" s="1" t="s">
        <v>24</v>
      </c>
      <c r="G11" s="1" t="s">
        <v>24</v>
      </c>
      <c r="H11" s="1" t="s">
        <v>752</v>
      </c>
    </row>
    <row r="12" customFormat="false" ht="15" hidden="false" customHeight="false" outlineLevel="0" collapsed="false">
      <c r="A12" s="1" t="s">
        <v>24</v>
      </c>
      <c r="B12" s="1" t="s">
        <v>24</v>
      </c>
      <c r="C12" s="1" t="s">
        <v>760</v>
      </c>
    </row>
    <row r="13" customFormat="false" ht="15" hidden="false" customHeight="false" outlineLevel="0" collapsed="false">
      <c r="A13" s="114"/>
      <c r="C13" s="1" t="s">
        <v>761</v>
      </c>
    </row>
    <row r="14" customFormat="false" ht="15" hidden="false" customHeight="false" outlineLevel="0" collapsed="false">
      <c r="A14" s="114" t="s">
        <v>762</v>
      </c>
      <c r="B14" s="1" t="s">
        <v>751</v>
      </c>
      <c r="C14" s="1" t="s">
        <v>751</v>
      </c>
    </row>
    <row r="15" customFormat="false" ht="15" hidden="false" customHeight="false" outlineLevel="0" collapsed="false">
      <c r="A15" s="1" t="s">
        <v>740</v>
      </c>
      <c r="B15" s="1" t="n">
        <v>0.7</v>
      </c>
      <c r="C15" s="1" t="n">
        <v>0.8</v>
      </c>
    </row>
    <row r="16" customFormat="false" ht="15" hidden="false" customHeight="false" outlineLevel="0" collapsed="false">
      <c r="A16" s="1" t="s">
        <v>743</v>
      </c>
      <c r="B16" s="1" t="n">
        <v>0.6</v>
      </c>
      <c r="C16" s="1" t="n">
        <v>0.75</v>
      </c>
    </row>
    <row r="17" customFormat="false" ht="15" hidden="false" customHeight="false" outlineLevel="0" collapsed="false">
      <c r="A17" s="1" t="s">
        <v>748</v>
      </c>
      <c r="B17" s="1" t="n">
        <v>0.5</v>
      </c>
      <c r="C17" s="1" t="n">
        <v>0.65</v>
      </c>
    </row>
    <row r="18" customFormat="false" ht="15" hidden="false" customHeight="false" outlineLevel="0" collapsed="false">
      <c r="A18" s="1" t="s">
        <v>19</v>
      </c>
    </row>
    <row r="22" customFormat="false" ht="15" hidden="false" customHeight="false" outlineLevel="0" collapsed="false">
      <c r="A22" s="114" t="s">
        <v>763</v>
      </c>
    </row>
    <row r="23" customFormat="false" ht="15" hidden="false" customHeight="false" outlineLevel="0" collapsed="false">
      <c r="A23" s="1" t="s">
        <v>764</v>
      </c>
    </row>
    <row r="24" customFormat="false" ht="15" hidden="false" customHeight="false" outlineLevel="0" collapsed="false">
      <c r="A24" s="1" t="s">
        <v>765</v>
      </c>
    </row>
    <row r="26" customFormat="false" ht="15" hidden="false" customHeight="false" outlineLevel="0" collapsed="false">
      <c r="A26" s="114"/>
    </row>
    <row r="43" customFormat="false" ht="15" hidden="false" customHeight="false" outlineLevel="0" collapsed="false">
      <c r="A43" s="114"/>
    </row>
    <row r="46" customFormat="false" ht="15" hidden="false" customHeight="false" outlineLevel="0" collapsed="false">
      <c r="D46" s="1" t="s">
        <v>766</v>
      </c>
      <c r="E46" s="1" t="s">
        <v>91</v>
      </c>
      <c r="F46" s="1" t="s">
        <v>92</v>
      </c>
      <c r="G46" s="1" t="s">
        <v>93</v>
      </c>
      <c r="H46" s="68" t="s">
        <v>766</v>
      </c>
      <c r="I46" s="115" t="s">
        <v>767</v>
      </c>
      <c r="J46" s="115" t="s">
        <v>82</v>
      </c>
      <c r="K46" s="115" t="s">
        <v>768</v>
      </c>
      <c r="L46" s="115" t="s">
        <v>769</v>
      </c>
    </row>
    <row r="47" customFormat="false" ht="15" hidden="false" customHeight="false" outlineLevel="0" collapsed="false">
      <c r="D47" s="116" t="s">
        <v>770</v>
      </c>
      <c r="E47" s="117" t="n">
        <v>4243</v>
      </c>
      <c r="F47" s="117" t="n">
        <v>4823</v>
      </c>
      <c r="G47" s="117" t="n">
        <v>5396</v>
      </c>
      <c r="H47" s="68" t="s">
        <v>91</v>
      </c>
      <c r="I47" s="118" t="n">
        <v>4243</v>
      </c>
      <c r="J47" s="118" t="n">
        <v>1300</v>
      </c>
      <c r="K47" s="68" t="n">
        <v>0</v>
      </c>
      <c r="L47" s="68" t="n">
        <v>636</v>
      </c>
    </row>
    <row r="48" customFormat="false" ht="15" hidden="false" customHeight="false" outlineLevel="0" collapsed="false">
      <c r="D48" s="116" t="s">
        <v>771</v>
      </c>
      <c r="E48" s="117" t="n">
        <v>1300</v>
      </c>
      <c r="F48" s="117" t="n">
        <v>1300</v>
      </c>
      <c r="G48" s="117" t="n">
        <v>1300</v>
      </c>
      <c r="H48" s="68" t="s">
        <v>92</v>
      </c>
      <c r="I48" s="118" t="n">
        <v>4823</v>
      </c>
      <c r="J48" s="118" t="n">
        <v>1300</v>
      </c>
      <c r="K48" s="118" t="n">
        <v>2000</v>
      </c>
      <c r="L48" s="118" t="n">
        <v>1023</v>
      </c>
    </row>
    <row r="49" customFormat="false" ht="15" hidden="false" customHeight="false" outlineLevel="0" collapsed="false">
      <c r="D49" s="116" t="s">
        <v>772</v>
      </c>
      <c r="E49" s="1" t="n">
        <v>636</v>
      </c>
      <c r="F49" s="117" t="n">
        <v>1023</v>
      </c>
      <c r="G49" s="117" t="n">
        <v>1484</v>
      </c>
      <c r="H49" s="68" t="s">
        <v>93</v>
      </c>
      <c r="I49" s="118" t="n">
        <v>5396</v>
      </c>
      <c r="J49" s="118" t="n">
        <v>1300</v>
      </c>
      <c r="K49" s="118" t="n">
        <v>4500</v>
      </c>
      <c r="L49" s="118" t="n">
        <v>1484</v>
      </c>
    </row>
    <row r="50" customFormat="false" ht="15" hidden="false" customHeight="false" outlineLevel="0" collapsed="false">
      <c r="D50" s="116" t="s">
        <v>773</v>
      </c>
      <c r="E50" s="1" t="n">
        <v>0</v>
      </c>
      <c r="F50" s="117" t="n">
        <v>2000</v>
      </c>
      <c r="G50" s="117" t="n">
        <v>4500</v>
      </c>
    </row>
    <row r="51" customFormat="false" ht="15" hidden="false" customHeight="false" outlineLevel="0" collapsed="false">
      <c r="D51" s="119" t="s">
        <v>774</v>
      </c>
      <c r="E51" s="120" t="n">
        <f aca="false">SUM(E47:E50)</f>
        <v>6179</v>
      </c>
      <c r="F51" s="120" t="n">
        <f aca="false">SUM(F47:F50)</f>
        <v>9146</v>
      </c>
      <c r="G51" s="120" t="n">
        <f aca="false">SUM(G47:G50)</f>
        <v>12680</v>
      </c>
    </row>
    <row r="52" customFormat="false" ht="30" hidden="false" customHeight="false" outlineLevel="0" collapsed="false">
      <c r="D52" s="121" t="s">
        <v>775</v>
      </c>
      <c r="E52" s="1" t="n">
        <f aca="false">(E48+E49)*0.2</f>
        <v>387.2</v>
      </c>
      <c r="F52" s="1" t="n">
        <f aca="false">(F48+F49)*0.2</f>
        <v>464.6</v>
      </c>
      <c r="G52" s="1" t="n">
        <f aca="false">(G48+G49)*0.2</f>
        <v>556.8</v>
      </c>
    </row>
    <row r="54" customFormat="false" ht="15" hidden="false" customHeight="false" outlineLevel="0" collapsed="false">
      <c r="K54" s="116"/>
    </row>
    <row r="55" customFormat="false" ht="15" hidden="false" customHeight="false" outlineLevel="0" collapsed="false">
      <c r="A55" s="114"/>
      <c r="E55" s="117"/>
      <c r="F55" s="117"/>
      <c r="G55" s="117"/>
    </row>
    <row r="56" customFormat="false" ht="15" hidden="false" customHeight="false" outlineLevel="0" collapsed="false">
      <c r="K56" s="117"/>
    </row>
    <row r="57" customFormat="false" ht="15" hidden="false" customHeight="false" outlineLevel="0" collapsed="false">
      <c r="K57" s="117"/>
    </row>
    <row r="58" customFormat="false" ht="15" hidden="false" customHeight="false" outlineLevel="0" collapsed="false">
      <c r="B58" s="122"/>
    </row>
    <row r="59" customFormat="false" ht="15" hidden="false" customHeight="false" outlineLevel="0" collapsed="false">
      <c r="A59" s="114"/>
    </row>
    <row r="63" customFormat="false" ht="15" hidden="false" customHeight="false" outlineLevel="0" collapsed="false">
      <c r="A63" s="114"/>
    </row>
    <row r="70" customFormat="false" ht="15" hidden="false" customHeight="false" outlineLevel="0" collapsed="false">
      <c r="A70" s="1" t="s">
        <v>776</v>
      </c>
      <c r="B70" s="123" t="s">
        <v>777</v>
      </c>
    </row>
    <row r="71" customFormat="false" ht="15" hidden="false" customHeight="false" outlineLevel="0" collapsed="false">
      <c r="B71" s="119" t="s">
        <v>17</v>
      </c>
    </row>
    <row r="72" customFormat="false" ht="15" hidden="false" customHeight="false" outlineLevel="0" collapsed="false">
      <c r="B72" s="1" t="s">
        <v>778</v>
      </c>
    </row>
    <row r="73" customFormat="false" ht="15" hidden="false" customHeight="false" outlineLevel="0" collapsed="false">
      <c r="B73" s="1" t="s">
        <v>779</v>
      </c>
    </row>
    <row r="74" customFormat="false" ht="15" hidden="false" customHeight="false" outlineLevel="0" collapsed="false">
      <c r="B74" s="1" t="s">
        <v>780</v>
      </c>
    </row>
    <row r="76" customFormat="false" ht="15" hidden="false" customHeight="false" outlineLevel="0" collapsed="false">
      <c r="A76" s="67"/>
      <c r="B76" s="67"/>
      <c r="C76" s="67"/>
      <c r="D76" s="67"/>
      <c r="E76" s="67"/>
      <c r="F76" s="67"/>
      <c r="G76" s="67"/>
      <c r="H76" s="67"/>
    </row>
    <row r="77" customFormat="false" ht="15" hidden="false" customHeight="false" outlineLevel="0" collapsed="false">
      <c r="A77" s="67"/>
      <c r="B77" s="67"/>
      <c r="C77" s="67"/>
      <c r="D77" s="67"/>
      <c r="E77" s="67"/>
      <c r="F77" s="67"/>
      <c r="G77" s="67"/>
      <c r="H77" s="67"/>
    </row>
    <row r="78" customFormat="false" ht="15" hidden="false" customHeight="false" outlineLevel="0" collapsed="false">
      <c r="A78" s="67"/>
      <c r="B78" s="67"/>
      <c r="C78" s="67"/>
      <c r="D78" s="67"/>
      <c r="E78" s="67"/>
      <c r="F78" s="67"/>
      <c r="G78" s="67"/>
      <c r="H78" s="67"/>
    </row>
    <row r="79" customFormat="false" ht="15" hidden="false" customHeight="false" outlineLevel="0" collapsed="false">
      <c r="A79" s="67"/>
      <c r="B79" s="67"/>
      <c r="C79" s="67"/>
      <c r="D79" s="67"/>
      <c r="E79" s="67"/>
      <c r="F79" s="67"/>
      <c r="G79" s="67"/>
      <c r="H79" s="6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2023-09-05T11:28:26Z</dcterms:created>
  <dc:creator/>
  <dc:description/>
  <dc:language>sk-SK</dc:language>
  <cp:lastModifiedBy/>
  <dcterms:modified xsi:type="dcterms:W3CDTF">2023-09-25T18:04:42Z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