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315" windowWidth="21675" windowHeight="6150" tabRatio="881"/>
  </bookViews>
  <sheets>
    <sheet name="1-KeyIndicators" sheetId="2" r:id="rId1"/>
    <sheet name="2-SelectedRisk" sheetId="3" r:id="rId2"/>
    <sheet name="3-Human Capital" sheetId="15" r:id="rId3"/>
    <sheet name="4-Enterprise" sheetId="9" r:id="rId4"/>
    <sheet name="5-FinancialSector " sheetId="16" r:id="rId5"/>
    <sheet name="6-Macroeconomic" sheetId="6" r:id="rId6"/>
    <sheet name="7-Disasters" sheetId="5" r:id="rId7"/>
    <sheet name="8-Other Economies" sheetId="17" r:id="rId8"/>
    <sheet name="9-GlobalTempAnomalies" sheetId="10" r:id="rId9"/>
    <sheet name="10-AidCommitments" sheetId="11" r:id="rId10"/>
  </sheets>
  <definedNames>
    <definedName name="_xlnm._FilterDatabase" localSheetId="4" hidden="1">'5-FinancialSector '!$A$4:$AT$144</definedName>
    <definedName name="nmBlankCell">'8-Other Economies'!#REF!</definedName>
    <definedName name="nmBlankRow">'8-Other Economies'!#REF!</definedName>
    <definedName name="nmColumnHeader">'8-Other Economies'!#REF!</definedName>
    <definedName name="nmData">'8-Other Economies'!$B$5:$X$85</definedName>
    <definedName name="nmIndexTable">'8-Other Economies'!#REF!</definedName>
    <definedName name="nmRollOver">'8-Other Economies'!#REF!</definedName>
    <definedName name="nmRowHeader">'8-Other Economies'!$A$5:$A$85</definedName>
    <definedName name="_xlnm.Print_Titles" localSheetId="0">'1-KeyIndicators'!$A:$A,'1-KeyIndicators'!$1:$4</definedName>
    <definedName name="_xlnm.Print_Titles" localSheetId="1">'2-SelectedRisk'!$A:$A,'2-SelectedRisk'!$1:$4</definedName>
    <definedName name="_xlnm.Print_Titles" localSheetId="2">'3-Human Capital'!$A:$A,'3-Human Capital'!$1:$4</definedName>
    <definedName name="_xlnm.Print_Titles" localSheetId="3">'4-Enterprise'!$A:$G,'4-Enterprise'!$1:$5</definedName>
    <definedName name="_xlnm.Print_Titles" localSheetId="4">'5-FinancialSector '!$A:$A,'5-FinancialSector '!$1:$4</definedName>
    <definedName name="_xlnm.Print_Titles" localSheetId="5">'6-Macroeconomic'!$A:$A,'6-Macroeconomic'!$1:$4</definedName>
    <definedName name="_xlnm.Print_Titles" localSheetId="6">'7-Disasters'!$A:$A,'7-Disasters'!$1:$4</definedName>
  </definedNames>
  <calcPr calcId="145621"/>
</workbook>
</file>

<file path=xl/calcChain.xml><?xml version="1.0" encoding="utf-8"?>
<calcChain xmlns="http://schemas.openxmlformats.org/spreadsheetml/2006/main">
  <c r="H5" i="11" l="1"/>
  <c r="C5" i="11" s="1"/>
  <c r="H6" i="11"/>
  <c r="C6" i="11" s="1"/>
  <c r="H7" i="11"/>
  <c r="E7" i="11" s="1"/>
  <c r="H8" i="11"/>
  <c r="C8" i="11" s="1"/>
  <c r="H9" i="11"/>
  <c r="E9" i="11" s="1"/>
  <c r="H10" i="11"/>
  <c r="C10" i="11" s="1"/>
  <c r="H11" i="11"/>
  <c r="E11" i="11" s="1"/>
  <c r="H12" i="11"/>
  <c r="E12" i="11" s="1"/>
  <c r="H13" i="11"/>
  <c r="C13" i="11" s="1"/>
  <c r="H14" i="11"/>
  <c r="E14" i="11" s="1"/>
  <c r="H15" i="11"/>
  <c r="C15" i="11" s="1"/>
  <c r="H16" i="11"/>
  <c r="E16" i="11" s="1"/>
  <c r="H17" i="11"/>
  <c r="C17" i="11" s="1"/>
  <c r="H18" i="11"/>
  <c r="E18" i="11" s="1"/>
  <c r="H19" i="11"/>
  <c r="C19" i="11" s="1"/>
  <c r="H20" i="11"/>
  <c r="E20" i="11" s="1"/>
  <c r="H21" i="11"/>
  <c r="C21" i="11" s="1"/>
  <c r="H22" i="11"/>
  <c r="E22" i="11" s="1"/>
  <c r="H23" i="11"/>
  <c r="C23" i="11" s="1"/>
  <c r="H24" i="11"/>
  <c r="E24" i="11" s="1"/>
  <c r="H25" i="11"/>
  <c r="C25" i="11" s="1"/>
  <c r="H26" i="11"/>
  <c r="E26" i="11" s="1"/>
  <c r="H27" i="11"/>
  <c r="C27" i="11" s="1"/>
  <c r="H28" i="11"/>
  <c r="E28" i="11" s="1"/>
  <c r="H29" i="11"/>
  <c r="C29" i="11" s="1"/>
  <c r="H30" i="11"/>
  <c r="E30" i="11" s="1"/>
  <c r="H31" i="11"/>
  <c r="C31" i="11" s="1"/>
  <c r="H32" i="11"/>
  <c r="E32" i="11" s="1"/>
  <c r="H33" i="11"/>
  <c r="C33" i="11" s="1"/>
  <c r="H34" i="11"/>
  <c r="E34" i="11" s="1"/>
  <c r="H35" i="11"/>
  <c r="C35" i="11" s="1"/>
  <c r="H36" i="11"/>
  <c r="E36" i="11" s="1"/>
  <c r="B37" i="11"/>
  <c r="D37" i="11"/>
  <c r="F37" i="11"/>
  <c r="H37" i="11"/>
  <c r="C37" i="11" s="1"/>
  <c r="B41" i="11"/>
  <c r="D41" i="11"/>
  <c r="F41" i="11"/>
  <c r="H41" i="11"/>
  <c r="C41" i="11" s="1"/>
  <c r="B42" i="11"/>
  <c r="D42" i="11"/>
  <c r="F42" i="11"/>
  <c r="H42" i="11"/>
  <c r="B43" i="11"/>
  <c r="D43" i="11"/>
  <c r="F43" i="11"/>
  <c r="H43" i="11"/>
  <c r="B44" i="11"/>
  <c r="D44" i="11"/>
  <c r="F44" i="11"/>
  <c r="H44" i="11"/>
  <c r="I44" i="11" s="1"/>
  <c r="O9" i="10"/>
  <c r="P9" i="10"/>
  <c r="Q9" i="10"/>
  <c r="R9" i="10"/>
  <c r="S9" i="10"/>
  <c r="O10" i="10"/>
  <c r="P10" i="10"/>
  <c r="Q10" i="10"/>
  <c r="R10" i="10"/>
  <c r="S10" i="10"/>
  <c r="O11" i="10"/>
  <c r="P11" i="10"/>
  <c r="Q11" i="10"/>
  <c r="R11" i="10"/>
  <c r="S11" i="10"/>
  <c r="O12" i="10"/>
  <c r="P12" i="10"/>
  <c r="Q12" i="10"/>
  <c r="R12" i="10"/>
  <c r="S12" i="10"/>
  <c r="O13" i="10"/>
  <c r="P13" i="10"/>
  <c r="Q13" i="10"/>
  <c r="R13" i="10"/>
  <c r="S13" i="10"/>
  <c r="O14" i="10"/>
  <c r="P14" i="10"/>
  <c r="Q14" i="10"/>
  <c r="R14" i="10"/>
  <c r="S14" i="10"/>
  <c r="O15" i="10"/>
  <c r="P15" i="10"/>
  <c r="Q15" i="10"/>
  <c r="R15" i="10"/>
  <c r="S15" i="10"/>
  <c r="O16" i="10"/>
  <c r="P16" i="10"/>
  <c r="Q16" i="10"/>
  <c r="R16" i="10"/>
  <c r="S16" i="10"/>
  <c r="O17" i="10"/>
  <c r="P17" i="10"/>
  <c r="Q17" i="10"/>
  <c r="R17" i="10"/>
  <c r="S17" i="10"/>
  <c r="O18" i="10"/>
  <c r="P18" i="10"/>
  <c r="Q18" i="10"/>
  <c r="R18" i="10"/>
  <c r="S18" i="10"/>
  <c r="O19" i="10"/>
  <c r="P19" i="10"/>
  <c r="Q19" i="10"/>
  <c r="R19" i="10"/>
  <c r="S19" i="10"/>
  <c r="O20" i="10"/>
  <c r="P20" i="10"/>
  <c r="Q20" i="10"/>
  <c r="R20" i="10"/>
  <c r="S20" i="10"/>
  <c r="O21" i="10"/>
  <c r="P21" i="10"/>
  <c r="Q21" i="10"/>
  <c r="R21" i="10"/>
  <c r="S21" i="10"/>
  <c r="O22" i="10"/>
  <c r="P22" i="10"/>
  <c r="Q22" i="10"/>
  <c r="R22" i="10"/>
  <c r="S22" i="10"/>
  <c r="O23" i="10"/>
  <c r="P23" i="10"/>
  <c r="Q23" i="10"/>
  <c r="R23" i="10"/>
  <c r="S23" i="10"/>
  <c r="O24" i="10"/>
  <c r="P24" i="10"/>
  <c r="Q24" i="10"/>
  <c r="R24" i="10"/>
  <c r="S24" i="10"/>
  <c r="O25" i="10"/>
  <c r="P25" i="10"/>
  <c r="Q25" i="10"/>
  <c r="R25" i="10"/>
  <c r="S25" i="10"/>
  <c r="O26" i="10"/>
  <c r="P26" i="10"/>
  <c r="Q26" i="10"/>
  <c r="R26" i="10"/>
  <c r="S26" i="10"/>
  <c r="O27" i="10"/>
  <c r="P27" i="10"/>
  <c r="Q27" i="10"/>
  <c r="R27" i="10"/>
  <c r="S27" i="10"/>
  <c r="O28" i="10"/>
  <c r="P28" i="10"/>
  <c r="Q28" i="10"/>
  <c r="R28" i="10"/>
  <c r="S28" i="10"/>
  <c r="O29" i="10"/>
  <c r="P29" i="10"/>
  <c r="Q29" i="10"/>
  <c r="R29" i="10"/>
  <c r="S29" i="10"/>
  <c r="O30" i="10"/>
  <c r="P30" i="10"/>
  <c r="Q30" i="10"/>
  <c r="R30" i="10"/>
  <c r="S30" i="10"/>
  <c r="O31" i="10"/>
  <c r="P31" i="10"/>
  <c r="Q31" i="10"/>
  <c r="R31" i="10"/>
  <c r="S31" i="10"/>
  <c r="O32" i="10"/>
  <c r="P32" i="10"/>
  <c r="Q32" i="10"/>
  <c r="R32" i="10"/>
  <c r="S32" i="10"/>
  <c r="O33" i="10"/>
  <c r="P33" i="10"/>
  <c r="Q33" i="10"/>
  <c r="R33" i="10"/>
  <c r="S33" i="10"/>
  <c r="O34" i="10"/>
  <c r="P34" i="10"/>
  <c r="Q34" i="10"/>
  <c r="R34" i="10"/>
  <c r="S34" i="10"/>
  <c r="O35" i="10"/>
  <c r="P35" i="10"/>
  <c r="Q35" i="10"/>
  <c r="R35" i="10"/>
  <c r="S35" i="10"/>
  <c r="O36" i="10"/>
  <c r="P36" i="10"/>
  <c r="Q36" i="10"/>
  <c r="R36" i="10"/>
  <c r="S36" i="10"/>
  <c r="O37" i="10"/>
  <c r="P37" i="10"/>
  <c r="Q37" i="10"/>
  <c r="R37" i="10"/>
  <c r="S37" i="10"/>
  <c r="O38" i="10"/>
  <c r="P38" i="10"/>
  <c r="Q38" i="10"/>
  <c r="R38" i="10"/>
  <c r="S38" i="10"/>
  <c r="O39" i="10"/>
  <c r="P39" i="10"/>
  <c r="Q39" i="10"/>
  <c r="R39" i="10"/>
  <c r="S39" i="10"/>
  <c r="O40" i="10"/>
  <c r="P40" i="10"/>
  <c r="Q40" i="10"/>
  <c r="R40" i="10"/>
  <c r="S40" i="10"/>
  <c r="O41" i="10"/>
  <c r="P41" i="10"/>
  <c r="Q41" i="10"/>
  <c r="R41" i="10"/>
  <c r="S41" i="10"/>
  <c r="O42" i="10"/>
  <c r="P42" i="10"/>
  <c r="Q42" i="10"/>
  <c r="R42" i="10"/>
  <c r="S42" i="10"/>
  <c r="O43" i="10"/>
  <c r="P43" i="10"/>
  <c r="Q43" i="10"/>
  <c r="R43" i="10"/>
  <c r="S43" i="10"/>
  <c r="O44" i="10"/>
  <c r="P44" i="10"/>
  <c r="Q44" i="10"/>
  <c r="R44" i="10"/>
  <c r="S44" i="10"/>
  <c r="O45" i="10"/>
  <c r="P45" i="10"/>
  <c r="Q45" i="10"/>
  <c r="R45" i="10"/>
  <c r="S45" i="10"/>
  <c r="O46" i="10"/>
  <c r="P46" i="10"/>
  <c r="Q46" i="10"/>
  <c r="R46" i="10"/>
  <c r="S46" i="10"/>
  <c r="O47" i="10"/>
  <c r="P47" i="10"/>
  <c r="Q47" i="10"/>
  <c r="R47" i="10"/>
  <c r="S47" i="10"/>
  <c r="O48" i="10"/>
  <c r="P48" i="10"/>
  <c r="Q48" i="10"/>
  <c r="R48" i="10"/>
  <c r="S48" i="10"/>
  <c r="O49" i="10"/>
  <c r="P49" i="10"/>
  <c r="Q49" i="10"/>
  <c r="R49" i="10"/>
  <c r="S49" i="10"/>
  <c r="O50" i="10"/>
  <c r="P50" i="10"/>
  <c r="Q50" i="10"/>
  <c r="R50" i="10"/>
  <c r="S50" i="10"/>
  <c r="O51" i="10"/>
  <c r="P51" i="10"/>
  <c r="Q51" i="10"/>
  <c r="R51" i="10"/>
  <c r="S51" i="10"/>
  <c r="O52" i="10"/>
  <c r="P52" i="10"/>
  <c r="Q52" i="10"/>
  <c r="R52" i="10"/>
  <c r="S52" i="10"/>
  <c r="O53" i="10"/>
  <c r="P53" i="10"/>
  <c r="Q53" i="10"/>
  <c r="R53" i="10"/>
  <c r="S53" i="10"/>
  <c r="O54" i="10"/>
  <c r="P54" i="10"/>
  <c r="Q54" i="10"/>
  <c r="R54" i="10"/>
  <c r="S54" i="10"/>
  <c r="O55" i="10"/>
  <c r="P55" i="10"/>
  <c r="Q55" i="10"/>
  <c r="R55" i="10"/>
  <c r="S55" i="10"/>
  <c r="O56" i="10"/>
  <c r="P56" i="10"/>
  <c r="Q56" i="10"/>
  <c r="R56" i="10"/>
  <c r="S56" i="10"/>
  <c r="O57" i="10"/>
  <c r="P57" i="10"/>
  <c r="Q57" i="10"/>
  <c r="R57" i="10"/>
  <c r="S57" i="10"/>
  <c r="O58" i="10"/>
  <c r="P58" i="10"/>
  <c r="Q58" i="10"/>
  <c r="R58" i="10"/>
  <c r="S58" i="10"/>
  <c r="O59" i="10"/>
  <c r="P59" i="10"/>
  <c r="Q59" i="10"/>
  <c r="R59" i="10"/>
  <c r="S59" i="10"/>
  <c r="O60" i="10"/>
  <c r="P60" i="10"/>
  <c r="Q60" i="10"/>
  <c r="R60" i="10"/>
  <c r="S60" i="10"/>
  <c r="O61" i="10"/>
  <c r="P61" i="10"/>
  <c r="Q61" i="10"/>
  <c r="R61" i="10"/>
  <c r="S61" i="10"/>
  <c r="O62" i="10"/>
  <c r="P62" i="10"/>
  <c r="Q62" i="10"/>
  <c r="R62" i="10"/>
  <c r="S62" i="10"/>
  <c r="O63" i="10"/>
  <c r="P63" i="10"/>
  <c r="Q63" i="10"/>
  <c r="R63" i="10"/>
  <c r="S63" i="10"/>
  <c r="O64" i="10"/>
  <c r="P64" i="10"/>
  <c r="Q64" i="10"/>
  <c r="R64" i="10"/>
  <c r="S64" i="10"/>
  <c r="O65" i="10"/>
  <c r="P65" i="10"/>
  <c r="Q65" i="10"/>
  <c r="R65" i="10"/>
  <c r="S65" i="10"/>
  <c r="O66" i="10"/>
  <c r="P66" i="10"/>
  <c r="Q66" i="10"/>
  <c r="R66" i="10"/>
  <c r="S66" i="10"/>
  <c r="O67" i="10"/>
  <c r="P67" i="10"/>
  <c r="Q67" i="10"/>
  <c r="R67" i="10"/>
  <c r="S67" i="10"/>
  <c r="O68" i="10"/>
  <c r="P68" i="10"/>
  <c r="Q68" i="10"/>
  <c r="R68" i="10"/>
  <c r="S68" i="10"/>
  <c r="O69" i="10"/>
  <c r="P69" i="10"/>
  <c r="Q69" i="10"/>
  <c r="R69" i="10"/>
  <c r="S69" i="10"/>
  <c r="O70" i="10"/>
  <c r="P70" i="10"/>
  <c r="Q70" i="10"/>
  <c r="R70" i="10"/>
  <c r="S70" i="10"/>
  <c r="O71" i="10"/>
  <c r="P71" i="10"/>
  <c r="Q71" i="10"/>
  <c r="R71" i="10"/>
  <c r="S71" i="10"/>
  <c r="O72" i="10"/>
  <c r="P72" i="10"/>
  <c r="Q72" i="10"/>
  <c r="R72" i="10"/>
  <c r="S72" i="10"/>
  <c r="O73" i="10"/>
  <c r="P73" i="10"/>
  <c r="Q73" i="10"/>
  <c r="R73" i="10"/>
  <c r="S73" i="10"/>
  <c r="O74" i="10"/>
  <c r="P74" i="10"/>
  <c r="Q74" i="10"/>
  <c r="R74" i="10"/>
  <c r="S74" i="10"/>
  <c r="O75" i="10"/>
  <c r="P75" i="10"/>
  <c r="Q75" i="10"/>
  <c r="R75" i="10"/>
  <c r="S75" i="10"/>
  <c r="O76" i="10"/>
  <c r="P76" i="10"/>
  <c r="Q76" i="10"/>
  <c r="R76" i="10"/>
  <c r="S76" i="10"/>
  <c r="O77" i="10"/>
  <c r="P77" i="10"/>
  <c r="Q77" i="10"/>
  <c r="R77" i="10"/>
  <c r="S77" i="10"/>
  <c r="O78" i="10"/>
  <c r="P78" i="10"/>
  <c r="Q78" i="10"/>
  <c r="R78" i="10"/>
  <c r="S78" i="10"/>
  <c r="O79" i="10"/>
  <c r="P79" i="10"/>
  <c r="Q79" i="10"/>
  <c r="R79" i="10"/>
  <c r="S79" i="10"/>
  <c r="O80" i="10"/>
  <c r="P80" i="10"/>
  <c r="Q80" i="10"/>
  <c r="R80" i="10"/>
  <c r="S80" i="10"/>
  <c r="O81" i="10"/>
  <c r="P81" i="10"/>
  <c r="Q81" i="10"/>
  <c r="R81" i="10"/>
  <c r="S81" i="10"/>
  <c r="O82" i="10"/>
  <c r="P82" i="10"/>
  <c r="Q82" i="10"/>
  <c r="R82" i="10"/>
  <c r="S82" i="10"/>
  <c r="O83" i="10"/>
  <c r="P83" i="10"/>
  <c r="Q83" i="10"/>
  <c r="R83" i="10"/>
  <c r="S83" i="10"/>
  <c r="O84" i="10"/>
  <c r="P84" i="10"/>
  <c r="Q84" i="10"/>
  <c r="R84" i="10"/>
  <c r="S84" i="10"/>
  <c r="O85" i="10"/>
  <c r="P85" i="10"/>
  <c r="Q85" i="10"/>
  <c r="R85" i="10"/>
  <c r="S85" i="10"/>
  <c r="O86" i="10"/>
  <c r="P86" i="10"/>
  <c r="Q86" i="10"/>
  <c r="R86" i="10"/>
  <c r="S86" i="10"/>
  <c r="O87" i="10"/>
  <c r="P87" i="10"/>
  <c r="Q87" i="10"/>
  <c r="R87" i="10"/>
  <c r="S87" i="10"/>
  <c r="O88" i="10"/>
  <c r="P88" i="10"/>
  <c r="Q88" i="10"/>
  <c r="R88" i="10"/>
  <c r="S88" i="10"/>
  <c r="O89" i="10"/>
  <c r="P89" i="10"/>
  <c r="Q89" i="10"/>
  <c r="R89" i="10"/>
  <c r="S89" i="10"/>
  <c r="O90" i="10"/>
  <c r="P90" i="10"/>
  <c r="Q90" i="10"/>
  <c r="R90" i="10"/>
  <c r="S90" i="10"/>
  <c r="O91" i="10"/>
  <c r="P91" i="10"/>
  <c r="Q91" i="10"/>
  <c r="R91" i="10"/>
  <c r="S91" i="10"/>
  <c r="O92" i="10"/>
  <c r="P92" i="10"/>
  <c r="Q92" i="10"/>
  <c r="R92" i="10"/>
  <c r="S92" i="10"/>
  <c r="O93" i="10"/>
  <c r="P93" i="10"/>
  <c r="Q93" i="10"/>
  <c r="R93" i="10"/>
  <c r="S93" i="10"/>
  <c r="O94" i="10"/>
  <c r="P94" i="10"/>
  <c r="Q94" i="10"/>
  <c r="R94" i="10"/>
  <c r="S94" i="10"/>
  <c r="O95" i="10"/>
  <c r="P95" i="10"/>
  <c r="Q95" i="10"/>
  <c r="R95" i="10"/>
  <c r="S95" i="10"/>
  <c r="O96" i="10"/>
  <c r="P96" i="10"/>
  <c r="Q96" i="10"/>
  <c r="R96" i="10"/>
  <c r="S96" i="10"/>
  <c r="O97" i="10"/>
  <c r="P97" i="10"/>
  <c r="Q97" i="10"/>
  <c r="R97" i="10"/>
  <c r="S97" i="10"/>
  <c r="O98" i="10"/>
  <c r="P98" i="10"/>
  <c r="Q98" i="10"/>
  <c r="R98" i="10"/>
  <c r="S98" i="10"/>
  <c r="O99" i="10"/>
  <c r="P99" i="10"/>
  <c r="Q99" i="10"/>
  <c r="R99" i="10"/>
  <c r="S99" i="10"/>
  <c r="O100" i="10"/>
  <c r="P100" i="10"/>
  <c r="Q100" i="10"/>
  <c r="R100" i="10"/>
  <c r="S100" i="10"/>
  <c r="O101" i="10"/>
  <c r="P101" i="10"/>
  <c r="Q101" i="10"/>
  <c r="R101" i="10"/>
  <c r="S101" i="10"/>
  <c r="O102" i="10"/>
  <c r="P102" i="10"/>
  <c r="Q102" i="10"/>
  <c r="Q147" i="10" s="1"/>
  <c r="R102" i="10"/>
  <c r="S102" i="10"/>
  <c r="O103" i="10"/>
  <c r="P103" i="10"/>
  <c r="Q103" i="10"/>
  <c r="R103" i="10"/>
  <c r="S103" i="10"/>
  <c r="O104" i="10"/>
  <c r="P104" i="10"/>
  <c r="Q104" i="10"/>
  <c r="R104" i="10"/>
  <c r="S104" i="10"/>
  <c r="O105" i="10"/>
  <c r="P105" i="10"/>
  <c r="Q105" i="10"/>
  <c r="R105" i="10"/>
  <c r="S105" i="10"/>
  <c r="O106" i="10"/>
  <c r="P106" i="10"/>
  <c r="Q106" i="10"/>
  <c r="R106" i="10"/>
  <c r="S106" i="10"/>
  <c r="O107" i="10"/>
  <c r="P107" i="10"/>
  <c r="Q107" i="10"/>
  <c r="R107" i="10"/>
  <c r="S107" i="10"/>
  <c r="O108" i="10"/>
  <c r="P108" i="10"/>
  <c r="Q108" i="10"/>
  <c r="R108" i="10"/>
  <c r="S108" i="10"/>
  <c r="O109" i="10"/>
  <c r="P109" i="10"/>
  <c r="Q109" i="10"/>
  <c r="R109" i="10"/>
  <c r="S109" i="10"/>
  <c r="O110" i="10"/>
  <c r="P110" i="10"/>
  <c r="Q110" i="10"/>
  <c r="R110" i="10"/>
  <c r="S110" i="10"/>
  <c r="O111" i="10"/>
  <c r="P111" i="10"/>
  <c r="Q111" i="10"/>
  <c r="R111" i="10"/>
  <c r="S111" i="10"/>
  <c r="O112" i="10"/>
  <c r="P112" i="10"/>
  <c r="Q112" i="10"/>
  <c r="R112" i="10"/>
  <c r="S112" i="10"/>
  <c r="O113" i="10"/>
  <c r="P113" i="10"/>
  <c r="Q113" i="10"/>
  <c r="R113" i="10"/>
  <c r="S113" i="10"/>
  <c r="O114" i="10"/>
  <c r="P114" i="10"/>
  <c r="Q114" i="10"/>
  <c r="R114" i="10"/>
  <c r="S114" i="10"/>
  <c r="O115" i="10"/>
  <c r="P115" i="10"/>
  <c r="Q115" i="10"/>
  <c r="R115" i="10"/>
  <c r="S115" i="10"/>
  <c r="O116" i="10"/>
  <c r="P116" i="10"/>
  <c r="Q116" i="10"/>
  <c r="R116" i="10"/>
  <c r="S116" i="10"/>
  <c r="O117" i="10"/>
  <c r="P117" i="10"/>
  <c r="Q117" i="10"/>
  <c r="R117" i="10"/>
  <c r="R148" i="10" s="1"/>
  <c r="S117" i="10"/>
  <c r="O118" i="10"/>
  <c r="P118" i="10"/>
  <c r="Q118" i="10"/>
  <c r="Q148" i="10" s="1"/>
  <c r="R118" i="10"/>
  <c r="S118" i="10"/>
  <c r="O119" i="10"/>
  <c r="P119" i="10"/>
  <c r="Q119" i="10"/>
  <c r="R119" i="10"/>
  <c r="S119" i="10"/>
  <c r="O120" i="10"/>
  <c r="P120" i="10"/>
  <c r="Q120" i="10"/>
  <c r="R120" i="10"/>
  <c r="S120" i="10"/>
  <c r="O121" i="10"/>
  <c r="P121" i="10"/>
  <c r="Q121" i="10"/>
  <c r="R121" i="10"/>
  <c r="S121" i="10"/>
  <c r="O122" i="10"/>
  <c r="P122" i="10"/>
  <c r="Q122" i="10"/>
  <c r="R122" i="10"/>
  <c r="S122" i="10"/>
  <c r="O123" i="10"/>
  <c r="P123" i="10"/>
  <c r="Q123" i="10"/>
  <c r="R123" i="10"/>
  <c r="S123" i="10"/>
  <c r="O124" i="10"/>
  <c r="P124" i="10"/>
  <c r="Q124" i="10"/>
  <c r="R124" i="10"/>
  <c r="S124" i="10"/>
  <c r="O125" i="10"/>
  <c r="P125" i="10"/>
  <c r="Q125" i="10"/>
  <c r="R125" i="10"/>
  <c r="S125" i="10"/>
  <c r="O126" i="10"/>
  <c r="P126" i="10"/>
  <c r="Q126" i="10"/>
  <c r="R126" i="10"/>
  <c r="S126" i="10"/>
  <c r="O127" i="10"/>
  <c r="P127" i="10"/>
  <c r="Q127" i="10"/>
  <c r="R127" i="10"/>
  <c r="S127" i="10"/>
  <c r="O128" i="10"/>
  <c r="P128" i="10"/>
  <c r="Q128" i="10"/>
  <c r="R128" i="10"/>
  <c r="S128" i="10"/>
  <c r="O129" i="10"/>
  <c r="P129" i="10"/>
  <c r="Q129" i="10"/>
  <c r="R129" i="10"/>
  <c r="S129" i="10"/>
  <c r="O130" i="10"/>
  <c r="P130" i="10"/>
  <c r="Q130" i="10"/>
  <c r="R130" i="10"/>
  <c r="S130" i="10"/>
  <c r="O131" i="10"/>
  <c r="P131" i="10"/>
  <c r="Q131" i="10"/>
  <c r="R131" i="10"/>
  <c r="S131" i="10"/>
  <c r="O132" i="10"/>
  <c r="P132" i="10"/>
  <c r="Q132" i="10"/>
  <c r="R132" i="10"/>
  <c r="S132" i="10"/>
  <c r="O133" i="10"/>
  <c r="P133" i="10"/>
  <c r="Q133" i="10"/>
  <c r="R133" i="10"/>
  <c r="S133" i="10"/>
  <c r="O134" i="10"/>
  <c r="P134" i="10"/>
  <c r="Q134" i="10"/>
  <c r="R134" i="10"/>
  <c r="S134" i="10"/>
  <c r="O135" i="10"/>
  <c r="P135" i="10"/>
  <c r="Q135" i="10"/>
  <c r="R135" i="10"/>
  <c r="S135" i="10"/>
  <c r="O136" i="10"/>
  <c r="P136" i="10"/>
  <c r="Q136" i="10"/>
  <c r="R136" i="10"/>
  <c r="S136" i="10"/>
  <c r="O137" i="10"/>
  <c r="P137" i="10"/>
  <c r="Q137" i="10"/>
  <c r="R137" i="10"/>
  <c r="S137" i="10"/>
  <c r="O138" i="10"/>
  <c r="P138" i="10"/>
  <c r="Q138" i="10"/>
  <c r="R138" i="10"/>
  <c r="S138" i="10"/>
  <c r="O139" i="10"/>
  <c r="P139" i="10"/>
  <c r="Q139" i="10"/>
  <c r="R139" i="10"/>
  <c r="S139" i="10"/>
  <c r="O140" i="10"/>
  <c r="P140" i="10"/>
  <c r="Q140" i="10"/>
  <c r="R140" i="10"/>
  <c r="S140" i="10"/>
  <c r="O145" i="10"/>
  <c r="P145" i="10"/>
  <c r="Q145" i="10"/>
  <c r="R145" i="10"/>
  <c r="S145" i="10"/>
  <c r="O146" i="10"/>
  <c r="P146" i="10"/>
  <c r="Q146" i="10"/>
  <c r="R146" i="10"/>
  <c r="S146" i="10"/>
  <c r="O147" i="10"/>
  <c r="P147" i="10"/>
  <c r="R147" i="10"/>
  <c r="S147" i="10"/>
  <c r="O148" i="10"/>
  <c r="P148" i="10"/>
  <c r="S148" i="10"/>
  <c r="O149" i="10"/>
  <c r="P149" i="10"/>
  <c r="Q149" i="10"/>
  <c r="R149" i="10"/>
  <c r="S149" i="10"/>
  <c r="R150" i="10"/>
  <c r="P150" i="10" l="1"/>
  <c r="T135" i="10"/>
  <c r="T133" i="10"/>
  <c r="T131" i="10"/>
  <c r="Q150" i="10"/>
  <c r="O150" i="10"/>
  <c r="T129" i="10"/>
  <c r="T127" i="10"/>
  <c r="T125" i="10"/>
  <c r="T123" i="10"/>
  <c r="T121" i="10"/>
  <c r="T119" i="10"/>
  <c r="T117" i="10"/>
  <c r="T115" i="10"/>
  <c r="T113" i="10"/>
  <c r="T111" i="10"/>
  <c r="T109" i="10"/>
  <c r="T107" i="10"/>
  <c r="T105" i="10"/>
  <c r="T103" i="10"/>
  <c r="T101" i="10"/>
  <c r="T99" i="10"/>
  <c r="T97" i="10"/>
  <c r="T95" i="10"/>
  <c r="T93" i="10"/>
  <c r="T91" i="10"/>
  <c r="T89" i="10"/>
  <c r="T87" i="10"/>
  <c r="T85" i="10"/>
  <c r="T83" i="10"/>
  <c r="T81" i="10"/>
  <c r="T79" i="10"/>
  <c r="T77" i="10"/>
  <c r="T75" i="10"/>
  <c r="T73" i="10"/>
  <c r="T71" i="10"/>
  <c r="T69" i="10"/>
  <c r="T67" i="10"/>
  <c r="T65" i="10"/>
  <c r="T63" i="10"/>
  <c r="T61" i="10"/>
  <c r="T59" i="10"/>
  <c r="T57" i="10"/>
  <c r="T55" i="10"/>
  <c r="T53" i="10"/>
  <c r="T51" i="10"/>
  <c r="T49" i="10"/>
  <c r="T47" i="10"/>
  <c r="T45" i="10"/>
  <c r="T43" i="10"/>
  <c r="T41" i="10"/>
  <c r="T39" i="10"/>
  <c r="T36" i="10"/>
  <c r="T34" i="10"/>
  <c r="T32" i="10"/>
  <c r="T30" i="10"/>
  <c r="T27" i="10"/>
  <c r="T20" i="10"/>
  <c r="T18" i="10"/>
  <c r="T16" i="10"/>
  <c r="T13" i="10"/>
  <c r="T11" i="10"/>
  <c r="G44" i="11"/>
  <c r="C44" i="11"/>
  <c r="G43" i="11"/>
  <c r="I43" i="11" s="1"/>
  <c r="C43" i="11"/>
  <c r="G42" i="11"/>
  <c r="C42" i="11"/>
  <c r="G41" i="11"/>
  <c r="G36" i="11"/>
  <c r="G34" i="11"/>
  <c r="G32" i="11"/>
  <c r="G30" i="11"/>
  <c r="G28" i="11"/>
  <c r="G26" i="11"/>
  <c r="G24" i="11"/>
  <c r="T137" i="10"/>
  <c r="T138" i="10"/>
  <c r="T136" i="10"/>
  <c r="T134" i="10"/>
  <c r="T132" i="10"/>
  <c r="T130" i="10"/>
  <c r="T128" i="10"/>
  <c r="T126" i="10"/>
  <c r="T124" i="10"/>
  <c r="T122" i="10"/>
  <c r="T120" i="10"/>
  <c r="T118" i="10"/>
  <c r="T116" i="10"/>
  <c r="T114" i="10"/>
  <c r="T112" i="10"/>
  <c r="T110" i="10"/>
  <c r="T108" i="10"/>
  <c r="T106" i="10"/>
  <c r="T104" i="10"/>
  <c r="T102" i="10"/>
  <c r="T100" i="10"/>
  <c r="T98" i="10"/>
  <c r="T96" i="10"/>
  <c r="T94" i="10"/>
  <c r="T92" i="10"/>
  <c r="T90" i="10"/>
  <c r="T88" i="10"/>
  <c r="T86" i="10"/>
  <c r="T84" i="10"/>
  <c r="T82" i="10"/>
  <c r="T80" i="10"/>
  <c r="T78" i="10"/>
  <c r="T76" i="10"/>
  <c r="T74" i="10"/>
  <c r="T72" i="10"/>
  <c r="T70" i="10"/>
  <c r="T68" i="10"/>
  <c r="T66" i="10"/>
  <c r="T64" i="10"/>
  <c r="T62" i="10"/>
  <c r="T60" i="10"/>
  <c r="T58" i="10"/>
  <c r="T56" i="10"/>
  <c r="T54" i="10"/>
  <c r="T52" i="10"/>
  <c r="T50" i="10"/>
  <c r="T48" i="10"/>
  <c r="T46" i="10"/>
  <c r="T44" i="10"/>
  <c r="T42" i="10"/>
  <c r="T40" i="10"/>
  <c r="T38" i="10"/>
  <c r="T35" i="10"/>
  <c r="T33" i="10"/>
  <c r="T31" i="10"/>
  <c r="T28" i="10"/>
  <c r="T26" i="10"/>
  <c r="T21" i="10"/>
  <c r="T19" i="10"/>
  <c r="T17" i="10"/>
  <c r="T15" i="10"/>
  <c r="T12" i="10"/>
  <c r="E44" i="11"/>
  <c r="E43" i="11"/>
  <c r="E42" i="11"/>
  <c r="I42" i="11" s="1"/>
  <c r="C36" i="11"/>
  <c r="I36" i="11" s="1"/>
  <c r="C34" i="11"/>
  <c r="I34" i="11" s="1"/>
  <c r="C32" i="11"/>
  <c r="I32" i="11" s="1"/>
  <c r="I30" i="11"/>
  <c r="C30" i="11"/>
  <c r="I28" i="11"/>
  <c r="C28" i="11"/>
  <c r="I26" i="11"/>
  <c r="C26" i="11"/>
  <c r="S150" i="10"/>
  <c r="T37" i="10"/>
  <c r="T29" i="10"/>
  <c r="T24" i="10"/>
  <c r="T22" i="10"/>
  <c r="T23" i="10"/>
  <c r="T25" i="10"/>
  <c r="T14" i="10"/>
  <c r="E41" i="11"/>
  <c r="I41" i="11" s="1"/>
  <c r="G37" i="11"/>
  <c r="E37" i="11"/>
  <c r="I37" i="11" s="1"/>
  <c r="E35" i="11"/>
  <c r="E33" i="11"/>
  <c r="E31" i="11"/>
  <c r="E29" i="11"/>
  <c r="E27" i="11"/>
  <c r="E25" i="11"/>
  <c r="C24" i="11"/>
  <c r="I24" i="11" s="1"/>
  <c r="E23" i="11"/>
  <c r="G22" i="11"/>
  <c r="C22" i="11"/>
  <c r="I22" i="11" s="1"/>
  <c r="E21" i="11"/>
  <c r="G20" i="11"/>
  <c r="C20" i="11"/>
  <c r="E19" i="11"/>
  <c r="G18" i="11"/>
  <c r="C18" i="11"/>
  <c r="I18" i="11" s="1"/>
  <c r="E17" i="11"/>
  <c r="G16" i="11"/>
  <c r="C16" i="11"/>
  <c r="E15" i="11"/>
  <c r="G14" i="11"/>
  <c r="C14" i="11"/>
  <c r="I14" i="11" s="1"/>
  <c r="E13" i="11"/>
  <c r="G12" i="11"/>
  <c r="C12" i="11"/>
  <c r="C11" i="11"/>
  <c r="I11" i="11" s="1"/>
  <c r="E10" i="11"/>
  <c r="G9" i="11"/>
  <c r="C9" i="11"/>
  <c r="E8" i="11"/>
  <c r="G7" i="11"/>
  <c r="C7" i="11"/>
  <c r="I7" i="11" s="1"/>
  <c r="E6" i="11"/>
  <c r="E5" i="11"/>
  <c r="I5" i="11" s="1"/>
  <c r="G35" i="11"/>
  <c r="G33" i="11"/>
  <c r="G31" i="11"/>
  <c r="G29" i="11"/>
  <c r="G27" i="11"/>
  <c r="G25" i="11"/>
  <c r="G23" i="11"/>
  <c r="G21" i="11"/>
  <c r="G19" i="11"/>
  <c r="G17" i="11"/>
  <c r="G15" i="11"/>
  <c r="G13" i="11"/>
  <c r="G10" i="11"/>
  <c r="G8" i="11"/>
  <c r="G6" i="11"/>
  <c r="I6" i="11" l="1"/>
  <c r="I10" i="11"/>
  <c r="I13" i="11"/>
  <c r="I17" i="11"/>
  <c r="I21" i="11"/>
  <c r="I27" i="11"/>
  <c r="I31" i="11"/>
  <c r="I35" i="11"/>
  <c r="I8" i="11"/>
  <c r="I15" i="11"/>
  <c r="I19" i="11"/>
  <c r="I23" i="11"/>
  <c r="I25" i="11"/>
  <c r="I29" i="11"/>
  <c r="I33" i="11"/>
  <c r="I9" i="11"/>
  <c r="I12" i="11"/>
  <c r="I16" i="11"/>
  <c r="I20" i="11"/>
</calcChain>
</file>

<file path=xl/sharedStrings.xml><?xml version="1.0" encoding="utf-8"?>
<sst xmlns="http://schemas.openxmlformats.org/spreadsheetml/2006/main" count="3749" uniqueCount="441">
  <si>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</si>
  <si>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</si>
  <si>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</si>
  <si>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</si>
  <si>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</si>
  <si>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</si>
  <si>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</si>
  <si>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</si>
  <si>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</si>
  <si>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</si>
  <si>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</si>
  <si>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</si>
  <si>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</si>
  <si>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</si>
  <si>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</si>
  <si>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</si>
  <si>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</si>
  <si>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Bolivia</t>
  </si>
  <si>
    <t>Brazil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</si>
  <si>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</si>
  <si>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</si>
  <si>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</si>
  <si>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</si>
  <si>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</si>
  <si>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</si>
  <si>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</si>
  <si>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</si>
  <si>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</si>
  <si>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</si>
  <si>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Costa Rica</t>
  </si>
  <si>
    <t>Czech Republic</t>
  </si>
  <si>
    <t>Germany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</si>
  <si>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</si>
  <si>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</si>
  <si>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</si>
  <si>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</si>
  <si>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</si>
  <si>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</si>
  <si>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</si>
  <si>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Ethiopia</t>
  </si>
  <si>
    <t>Finland</t>
  </si>
  <si>
    <t>France</t>
  </si>
  <si>
    <t>United Kingdom</t>
  </si>
  <si>
    <t>Georgia</t>
  </si>
  <si>
    <t>Ghana</t>
  </si>
  <si>
    <t>Guinea</t>
  </si>
  <si>
    <t>Greece</t>
  </si>
  <si>
    <t>Guatemala</t>
  </si>
  <si>
    <t>High income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</si>
  <si>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</si>
  <si>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</si>
  <si>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</si>
  <si>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</si>
  <si>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</si>
  <si>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</si>
  <si>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</si>
  <si>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</si>
  <si>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</si>
  <si>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Israel</t>
  </si>
  <si>
    <t>Italy</t>
  </si>
  <si>
    <t>Jordan</t>
  </si>
  <si>
    <t>Japan</t>
  </si>
  <si>
    <t>Kazakhstan</t>
  </si>
  <si>
    <t>Kenya</t>
  </si>
  <si>
    <t>Kyrgyz Republic</t>
  </si>
  <si>
    <t>Cambodia</t>
  </si>
  <si>
    <t>Korea, Rep.</t>
  </si>
  <si>
    <t>Lao PDR</t>
  </si>
  <si>
    <t>Lebanon</t>
  </si>
  <si>
    <t>Liberia</t>
  </si>
  <si>
    <t>Libya</t>
  </si>
  <si>
    <t>Low income</t>
  </si>
  <si>
    <t>Sri Lanka</t>
  </si>
  <si>
    <t>Lithuania</t>
  </si>
  <si>
    <t>Morocco</t>
  </si>
  <si>
    <t>Moldova</t>
  </si>
  <si>
    <t>Madagascar</t>
  </si>
  <si>
    <t>Mexico</t>
  </si>
  <si>
    <t>Middle income</t>
  </si>
  <si>
    <t>Mali</t>
  </si>
  <si>
    <t>Myanmar</t>
  </si>
  <si>
    <t>Mozambique</t>
  </si>
  <si>
    <t>Mauritania</t>
  </si>
  <si>
    <t>Malawi</t>
  </si>
  <si>
    <t>Malaysia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</si>
  <si>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</si>
  <si>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</si>
  <si>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</si>
  <si>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</si>
  <si>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</si>
  <si>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</si>
  <si>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</si>
  <si>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</si>
  <si>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</si>
  <si>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</si>
  <si>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</si>
  <si>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</si>
  <si>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</si>
  <si>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</si>
  <si>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</si>
  <si>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</si>
  <si>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</si>
  <si>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</si>
  <si>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</si>
  <si>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</si>
  <si>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</si>
  <si>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</si>
  <si>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</si>
  <si>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</si>
  <si>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</si>
  <si>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Somalia</t>
  </si>
  <si>
    <t>Serbia</t>
  </si>
  <si>
    <t>South Sudan</t>
  </si>
  <si>
    <t>Slovak Republic</t>
  </si>
  <si>
    <t>Sweden</t>
  </si>
  <si>
    <t>Syrian Arab Republic</t>
  </si>
  <si>
    <t>Chad</t>
  </si>
  <si>
    <t>Togo</t>
  </si>
  <si>
    <t>Tajikistan</t>
  </si>
  <si>
    <t>Turkmenistan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</si>
  <si>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</si>
  <si>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</si>
  <si>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</si>
  <si>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</si>
  <si>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</si>
  <si>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</si>
  <si>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</si>
  <si>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</si>
  <si>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</si>
  <si>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</si>
  <si>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World</t>
  </si>
  <si>
    <t>Yemen, Rep.</t>
  </si>
  <si>
    <t>South Africa</t>
  </si>
  <si>
    <t>Zambia</t>
  </si>
  <si>
    <t>Zimbabwe</t>
  </si>
  <si>
    <t xml:space="preserve">  Hong Kong SAR, China</t>
  </si>
  <si>
    <t xml:space="preserve">  Lower middle income</t>
  </si>
  <si>
    <t xml:space="preserve">  Upper middle income</t>
  </si>
  <si>
    <t>Millions</t>
  </si>
  <si>
    <t>Average annual % growth</t>
  </si>
  <si>
    <t>Density
people per sq. km</t>
  </si>
  <si>
    <t>% ages 0-14</t>
  </si>
  <si>
    <t>$ billions</t>
  </si>
  <si>
    <t>$ per capita</t>
  </si>
  <si>
    <t>% growth</t>
  </si>
  <si>
    <t>Male
years</t>
  </si>
  <si>
    <t>Female
years</t>
  </si>
  <si>
    <t>% ages 15 and older</t>
  </si>
  <si>
    <t>Population</t>
  </si>
  <si>
    <t>Population age composition</t>
  </si>
  <si>
    <t>Gross domestic product per capita</t>
  </si>
  <si>
    <t>Life expectancy at birth</t>
  </si>
  <si>
    <t>Adult literacy rate</t>
  </si>
  <si>
    <t>Selected Risk Indicators</t>
  </si>
  <si>
    <t>Key Indicators of Development</t>
  </si>
  <si>
    <t>Large Recessions: Years in recession</t>
  </si>
  <si>
    <t>Indicence of natural hazards (drought, earthquake, flood, storm)</t>
  </si>
  <si>
    <t>Incidence of epidemics</t>
  </si>
  <si>
    <t>Homicide rate</t>
  </si>
  <si>
    <t>Adult mortality rate</t>
  </si>
  <si>
    <t>1990s</t>
  </si>
  <si>
    <t>2000s</t>
  </si>
  <si>
    <t>Poverty headcount ratio</t>
  </si>
  <si>
    <t>$2.5 a day
(% pop.)</t>
  </si>
  <si>
    <t>$10 a day
(% pop.)</t>
  </si>
  <si>
    <t>Volatility of household consumption growth per capita</t>
  </si>
  <si>
    <t>Volatility of GDP growth per capita</t>
  </si>
  <si>
    <t>Risk preparation index</t>
  </si>
  <si>
    <t>Consequences of natural hazards
(drought, earthquake, flood, storm)</t>
  </si>
  <si>
    <t>CPI inflation rate</t>
  </si>
  <si>
    <t>Government primary surplus</t>
  </si>
  <si>
    <t>Gross public debt</t>
  </si>
  <si>
    <t>International reserves</t>
  </si>
  <si>
    <t>Flexible exchange rate regimes</t>
  </si>
  <si>
    <t>% of GDP</t>
  </si>
  <si>
    <t>Coarse classification</t>
  </si>
  <si>
    <t>Loan to deposit ratio</t>
  </si>
  <si>
    <t>%</t>
  </si>
  <si>
    <t>Use of electronic payments</t>
  </si>
  <si>
    <t>Stock market capitalization</t>
  </si>
  <si>
    <t>Bank assets</t>
  </si>
  <si>
    <t>Mutual fund assets</t>
  </si>
  <si>
    <t>Insurance assets</t>
  </si>
  <si>
    <t>Pension assets</t>
  </si>
  <si>
    <t>Education attainment</t>
  </si>
  <si>
    <t>Education quality</t>
  </si>
  <si>
    <t>Under-5 mortality rate</t>
  </si>
  <si>
    <t>Access to social insurance</t>
  </si>
  <si>
    <t>Savings</t>
  </si>
  <si>
    <t>% adults 25+ with complete primary</t>
  </si>
  <si>
    <t>% adults 25+ with complete secondary</t>
  </si>
  <si>
    <t>% adults 25+ with complete tertiary</t>
  </si>
  <si>
    <t>Wage employment</t>
  </si>
  <si>
    <t>Pension contributors</t>
  </si>
  <si>
    <t>Formal production</t>
  </si>
  <si>
    <t>Standard deviation</t>
  </si>
  <si>
    <t>% coverage, adults 60+</t>
  </si>
  <si>
    <t>Survey Year</t>
  </si>
  <si>
    <t>% labor force</t>
  </si>
  <si>
    <t>10-Year Average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</si>
  <si>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</si>
  <si>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</si>
  <si>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</si>
  <si>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</si>
  <si>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</si>
  <si>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</si>
  <si>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</si>
  <si>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</si>
  <si>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</si>
  <si>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</si>
  <si>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</si>
  <si>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</si>
  <si>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Decade</t>
  </si>
  <si>
    <t>*****</t>
  </si>
  <si>
    <t>5-Year Average</t>
  </si>
  <si>
    <t>Year</t>
  </si>
  <si>
    <t>GLOBAL Land-Ocean Temperature Index in 0.01 degrees Celsius   base period: 1951-1980</t>
  </si>
  <si>
    <t>Source: http://data.giss.nasa.gov/gistemp/tabledata_v3/GLB.Ts+dSST.txt</t>
  </si>
  <si>
    <t>Total</t>
  </si>
  <si>
    <t>% total</t>
  </si>
  <si>
    <t>$ millions</t>
  </si>
  <si>
    <t xml:space="preserve">Prevention &amp; Preparedness </t>
  </si>
  <si>
    <t>Reconstruction Relief</t>
  </si>
  <si>
    <t>Emergency Response</t>
  </si>
  <si>
    <t>Aid Commitments</t>
  </si>
  <si>
    <t>Temperature Means (Degrees Celsius)</t>
  </si>
  <si>
    <t>People using informal saving</t>
  </si>
  <si>
    <t>People using informal credit</t>
  </si>
  <si>
    <t>Bank savings</t>
  </si>
  <si>
    <t>Credit</t>
  </si>
  <si>
    <t>Insurance premium (life+non-life)</t>
  </si>
  <si>
    <t>Goods market efficiency</t>
  </si>
  <si>
    <t>Labor market efficiency</t>
  </si>
  <si>
    <t>Low &amp; middle income</t>
  </si>
  <si>
    <t>Per capita metric tons</t>
  </si>
  <si>
    <t>CO2 emissions</t>
  </si>
  <si>
    <t>Worldwide Governance Indicators</t>
  </si>
  <si>
    <t>Use of formal financial risk-management tools</t>
  </si>
  <si>
    <t>Purchased agriculture insurance
% agriculture workers 15+</t>
  </si>
  <si>
    <t>Saved at financial institution
% age 15+</t>
  </si>
  <si>
    <t>Loan from financial institution
% age 15+</t>
  </si>
  <si>
    <t>% age 15+</t>
  </si>
  <si>
    <t>total epidemics</t>
  </si>
  <si>
    <t>Thailand</t>
  </si>
  <si>
    <t>..</t>
  </si>
  <si>
    <t>a. Calculated using the World Bank Atlas method.</t>
  </si>
  <si>
    <t>b. PPP is purchasing power parity; see the technical notes.</t>
  </si>
  <si>
    <t xml:space="preserve">c. Data are for the most recent year available. </t>
  </si>
  <si>
    <t>d. The estimate is based on regression; others are extrapolated from the 2005 International Comparison Program benchmark estimates.</t>
  </si>
  <si>
    <t>Survey year</t>
  </si>
  <si>
    <t>2012</t>
  </si>
  <si>
    <t>2011</t>
  </si>
  <si>
    <r>
      <t>Gross national income (GNI)</t>
    </r>
    <r>
      <rPr>
        <b/>
        <vertAlign val="superscript"/>
        <sz val="13"/>
        <color theme="1"/>
        <rFont val="Calibri"/>
        <family val="2"/>
        <scheme val="minor"/>
      </rPr>
      <t>a</t>
    </r>
  </si>
  <si>
    <r>
      <t>PPP national income (GNI)</t>
    </r>
    <r>
      <rPr>
        <b/>
        <vertAlign val="superscript"/>
        <sz val="13"/>
        <color theme="1"/>
        <rFont val="Calibri"/>
        <family val="2"/>
        <scheme val="minor"/>
      </rPr>
      <t>b</t>
    </r>
  </si>
  <si>
    <t>d</t>
  </si>
  <si>
    <t>e</t>
  </si>
  <si>
    <t>e. Estimated to be upper middle income ($4,086-$12,615).</t>
  </si>
  <si>
    <t>f</t>
  </si>
  <si>
    <t>f. Excludes Abkhazia and South Ossetia.</t>
  </si>
  <si>
    <t>g</t>
  </si>
  <si>
    <t>g. Excludes Transnistria.</t>
  </si>
  <si>
    <t>h</t>
  </si>
  <si>
    <t>h. Includes Former Spanish Sahara.</t>
  </si>
  <si>
    <t>i</t>
  </si>
  <si>
    <t>i. Estimated to be low income ($1,035 or less).</t>
  </si>
  <si>
    <t>j</t>
  </si>
  <si>
    <t>k</t>
  </si>
  <si>
    <t>k. Covers mainland Tanzania only.</t>
  </si>
  <si>
    <t>l. Estimated to be lower middle income ($1,036-$4,085).</t>
  </si>
  <si>
    <t>j. Excludes South Sudan.</t>
  </si>
  <si>
    <t>s</t>
  </si>
  <si>
    <t>w</t>
  </si>
  <si>
    <t>t</t>
  </si>
  <si>
    <t>Average
(-2.5 to 2.5) (least to most)</t>
  </si>
  <si>
    <t>Hong Kong SAR, China</t>
  </si>
  <si>
    <t>m</t>
  </si>
  <si>
    <t>Wage and salaried workers
% of employment</t>
  </si>
  <si>
    <t>Volume of transactions
million</t>
  </si>
  <si>
    <t>d. Urban only.</t>
  </si>
  <si>
    <t>b. Country data are for the year closest to 1990 between 1985 and 1995.</t>
  </si>
  <si>
    <t>Selected island states</t>
  </si>
  <si>
    <t>a</t>
  </si>
  <si>
    <t>a. Excludes South Sudan.</t>
  </si>
  <si>
    <t>a. Data are for the most recent year available between 2007 and 2011.</t>
  </si>
  <si>
    <t>a. Includes emissions not allocated to specific countries.</t>
  </si>
  <si>
    <t>PISA mean score, math</t>
  </si>
  <si>
    <t>PISA mean score, reading</t>
  </si>
  <si>
    <t>e. Based on the 1990 income classification.</t>
  </si>
  <si>
    <t>l</t>
  </si>
  <si>
    <t xml:space="preserve"> Lower middle income</t>
  </si>
  <si>
    <t xml:space="preserve"> Upper middle income</t>
  </si>
  <si>
    <t>Selected Indicators Related to Risk Management at the Household Level</t>
  </si>
  <si>
    <t>Selected Indicators Related to Risk Management at the Enterprise Sector Level</t>
  </si>
  <si>
    <t>Selected Indicators Related to Risk Management at the Financial Sector Level</t>
  </si>
  <si>
    <t>Selected Indicators Related to Risk Management at the Macroeconomy Level</t>
  </si>
  <si>
    <t>Maternal mortality ratio</t>
  </si>
  <si>
    <r>
      <t>1990</t>
    </r>
    <r>
      <rPr>
        <vertAlign val="superscript"/>
        <sz val="13"/>
        <rFont val="Calibri"/>
        <family val="2"/>
        <scheme val="minor"/>
      </rPr>
      <t>b</t>
    </r>
  </si>
  <si>
    <r>
      <t>2010</t>
    </r>
    <r>
      <rPr>
        <vertAlign val="superscript"/>
        <sz val="13"/>
        <rFont val="Calibri"/>
        <family val="2"/>
        <scheme val="minor"/>
      </rPr>
      <t>c</t>
    </r>
  </si>
  <si>
    <t>Total recessions</t>
  </si>
  <si>
    <t>Total events</t>
  </si>
  <si>
    <t>Per 1,000
Male</t>
  </si>
  <si>
    <t>Per 1,000
Female</t>
  </si>
  <si>
    <t>Per 100,000 people</t>
  </si>
  <si>
    <t>Per 1,000 live births</t>
  </si>
  <si>
    <t>Per 100,000 live births</t>
  </si>
  <si>
    <t>Average annual % of total employed</t>
  </si>
  <si>
    <t>Average annual % of economy</t>
  </si>
  <si>
    <t>Personally paid for health insurance
% age 15+</t>
  </si>
  <si>
    <t>Average annual % of GDP</t>
  </si>
  <si>
    <t>Total deaths</t>
  </si>
  <si>
    <t>Average annual deaths
per million population</t>
  </si>
  <si>
    <t>Total damages
$ millions</t>
  </si>
  <si>
    <t>Average annual damages
% of GDP</t>
  </si>
  <si>
    <t>Emergency response</t>
  </si>
  <si>
    <t>Reconstruction relief</t>
  </si>
  <si>
    <t xml:space="preserve">Prevention &amp; preparedness </t>
  </si>
  <si>
    <r>
      <t>2005</t>
    </r>
    <r>
      <rPr>
        <sz val="13"/>
        <color theme="1"/>
        <rFont val="Calibri"/>
        <family val="2"/>
      </rPr>
      <t>–</t>
    </r>
    <r>
      <rPr>
        <sz val="13"/>
        <color theme="1"/>
        <rFont val="Calibri"/>
        <family val="2"/>
        <scheme val="minor"/>
      </rPr>
      <t>2011</t>
    </r>
    <r>
      <rPr>
        <vertAlign val="superscript"/>
        <sz val="13"/>
        <color theme="1"/>
        <rFont val="Calibri"/>
        <family val="2"/>
        <scheme val="minor"/>
      </rPr>
      <t>c</t>
    </r>
  </si>
  <si>
    <t>0–100 scale</t>
  </si>
  <si>
    <t>1991–2000</t>
  </si>
  <si>
    <t>2001–2010</t>
  </si>
  <si>
    <t>2006–2007</t>
  </si>
  <si>
    <t>2012–2013</t>
  </si>
  <si>
    <t>1999–2003</t>
  </si>
  <si>
    <t>2004–2007</t>
  </si>
  <si>
    <t>1–7 scale</t>
  </si>
  <si>
    <r>
      <t xml:space="preserve">Financial systems structure
</t>
    </r>
    <r>
      <rPr>
        <sz val="13"/>
        <rFont val="Calibri"/>
        <family val="2"/>
        <scheme val="minor"/>
      </rPr>
      <t xml:space="preserve"> % of GDP, 2005–2010 average</t>
    </r>
  </si>
  <si>
    <t>2010–2012</t>
  </si>
  <si>
    <t>2005–2007</t>
  </si>
  <si>
    <t>1993–2002</t>
  </si>
  <si>
    <t>2003–2012</t>
  </si>
  <si>
    <t>2000–12</t>
  </si>
  <si>
    <t>2003–2010</t>
  </si>
  <si>
    <r>
      <t>2007–2011</t>
    </r>
    <r>
      <rPr>
        <vertAlign val="superscript"/>
        <sz val="13"/>
        <rFont val="Calibri"/>
        <family val="2"/>
        <scheme val="minor"/>
      </rPr>
      <t>a</t>
    </r>
  </si>
  <si>
    <t>Dec–Feb</t>
  </si>
  <si>
    <t>Mar–May</t>
  </si>
  <si>
    <t>Jun–Aug</t>
  </si>
  <si>
    <t>Sep–Nov</t>
  </si>
  <si>
    <t>Annual
(Jan–Dec)</t>
  </si>
  <si>
    <t>1951–1960</t>
  </si>
  <si>
    <t>1961–1970</t>
  </si>
  <si>
    <t>1971–1980</t>
  </si>
  <si>
    <t>1981–1990</t>
  </si>
  <si>
    <t>j. Estimated to be low income ($1,035 or less).</t>
  </si>
  <si>
    <t>i. Less than 0.5.</t>
  </si>
  <si>
    <t>h. Estimated to be lower middle income ($1,036-$4,085).</t>
  </si>
  <si>
    <t>g. Data are for the area controlled by the government of Cyprus.</t>
  </si>
  <si>
    <t>f. The estimate is based on regression; others are extrapolated from the 2005 International Comparison Program benchmark estimates.</t>
  </si>
  <si>
    <t>e. Estimated to be high income ($12,616 or more).</t>
  </si>
  <si>
    <t>d. Estimated to be upper middle income ($4,086-$12,615).</t>
  </si>
  <si>
    <t>Virgin Islands (U.S.)</t>
  </si>
  <si>
    <t>Vanuatu</t>
  </si>
  <si>
    <t>Tuvalu</t>
  </si>
  <si>
    <t>Turks and Caicos Islands</t>
  </si>
  <si>
    <t>Trinidad and Tobago</t>
  </si>
  <si>
    <t>Tonga</t>
  </si>
  <si>
    <t>Timor-Leste</t>
  </si>
  <si>
    <t>Swaziland</t>
  </si>
  <si>
    <t>Suriname</t>
  </si>
  <si>
    <t>St. Vincent and the Grenadines</t>
  </si>
  <si>
    <t>St. Martin (French part)</t>
  </si>
  <si>
    <t>St. Lucia</t>
  </si>
  <si>
    <t>St. Kitts and Nevis</t>
  </si>
  <si>
    <t>Solomon Islands</t>
  </si>
  <si>
    <t>Slovenia</t>
  </si>
  <si>
    <t>Sint Maarten (Dutch part)</t>
  </si>
  <si>
    <t>Seychelles</t>
  </si>
  <si>
    <t>Sao Tome and Principe</t>
  </si>
  <si>
    <t>San Marino</t>
  </si>
  <si>
    <t>Samoa</t>
  </si>
  <si>
    <t>Qatar</t>
  </si>
  <si>
    <t>Puerto Rico</t>
  </si>
  <si>
    <t>Palau</t>
  </si>
  <si>
    <t>Oman</t>
  </si>
  <si>
    <t>Northern Mariana Islands</t>
  </si>
  <si>
    <t>New Caledonia</t>
  </si>
  <si>
    <t>Namibia</t>
  </si>
  <si>
    <t>Montenegro</t>
  </si>
  <si>
    <t>Mongolia</t>
  </si>
  <si>
    <t>Monaco</t>
  </si>
  <si>
    <t>Micronesia, Fed. Sts.</t>
  </si>
  <si>
    <t>Mauritius</t>
  </si>
  <si>
    <t>Marshall Islands</t>
  </si>
  <si>
    <t>Malta</t>
  </si>
  <si>
    <t>Maldives</t>
  </si>
  <si>
    <t>Macedonia, FYR</t>
  </si>
  <si>
    <t>Macao SAR, China</t>
  </si>
  <si>
    <t>Luxembourg</t>
  </si>
  <si>
    <t>Liechtenstein</t>
  </si>
  <si>
    <t>Lesotho</t>
  </si>
  <si>
    <t>Latvia</t>
  </si>
  <si>
    <t>Kuwait</t>
  </si>
  <si>
    <t>Kosovo</t>
  </si>
  <si>
    <t>Korea, Dem. Rep.</t>
  </si>
  <si>
    <t>Kiribati</t>
  </si>
  <si>
    <t>Jamaica</t>
  </si>
  <si>
    <t>Isle of Man</t>
  </si>
  <si>
    <t>Iceland</t>
  </si>
  <si>
    <t>Guyana</t>
  </si>
  <si>
    <t>Guinea-Bissau</t>
  </si>
  <si>
    <t>Guam</t>
  </si>
  <si>
    <t>Grenada</t>
  </si>
  <si>
    <t>Greenland</t>
  </si>
  <si>
    <t>Gambia, The</t>
  </si>
  <si>
    <t>Gabon</t>
  </si>
  <si>
    <t>French Polynesia</t>
  </si>
  <si>
    <t>Fiji</t>
  </si>
  <si>
    <t>Faeroe Islands</t>
  </si>
  <si>
    <t>Estonia</t>
  </si>
  <si>
    <t>Equatorial Guinea</t>
  </si>
  <si>
    <t>Dominica</t>
  </si>
  <si>
    <t>Djibouti</t>
  </si>
  <si>
    <t>Cyprus</t>
  </si>
  <si>
    <t>Curacao</t>
  </si>
  <si>
    <t>Cuba</t>
  </si>
  <si>
    <t>Comoros</t>
  </si>
  <si>
    <t>Channel Islands</t>
  </si>
  <si>
    <t>Cayman Islands</t>
  </si>
  <si>
    <t>Cape Verde</t>
  </si>
  <si>
    <t>Brunei Darussalam</t>
  </si>
  <si>
    <t>Botswana</t>
  </si>
  <si>
    <t>Bhutan</t>
  </si>
  <si>
    <t>Bermuda</t>
  </si>
  <si>
    <t>Belize</t>
  </si>
  <si>
    <t>Barbados</t>
  </si>
  <si>
    <t>Bahrain</t>
  </si>
  <si>
    <t>Bahamas, The</t>
  </si>
  <si>
    <t>Aruba</t>
  </si>
  <si>
    <t>Antigua and Barbuda</t>
  </si>
  <si>
    <t>Andorra</t>
  </si>
  <si>
    <t>American Samoa</t>
  </si>
  <si>
    <r>
      <t>2005-2011</t>
    </r>
    <r>
      <rPr>
        <vertAlign val="superscript"/>
        <sz val="13"/>
        <color theme="1"/>
        <rFont val="Calibri"/>
        <family val="2"/>
        <scheme val="minor"/>
      </rPr>
      <t>c</t>
    </r>
  </si>
  <si>
    <t>2000-12</t>
  </si>
  <si>
    <t>Thousands</t>
  </si>
  <si>
    <t>Key Indicators of Development for Other Economies</t>
  </si>
  <si>
    <t>Disasters and Climate Indicators</t>
  </si>
  <si>
    <t>Global Temperature Anomalies Relative to 1951–1980</t>
  </si>
  <si>
    <t>c. Country data are for the most recent year available between 2001 and 2011.</t>
  </si>
  <si>
    <t>% people who saved in the past year</t>
  </si>
  <si>
    <t>Foreign currency mismatches on bank balance sheets</t>
  </si>
  <si>
    <t>Loan dollarisation
%</t>
  </si>
  <si>
    <t>Deposit dollarisation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</si>
</sst>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"/>
    <numFmt numFmtId="166" formatCode="#,##0.000"/>
    <numFmt numFmtId="167" formatCode="#,##0.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0"/>
      <color indexed="8"/>
      <name val="Verdana"/>
      <family val="2"/>
    </font>
    <font>
      <i/>
      <sz val="10"/>
      <color indexed="8"/>
      <name val="Verdana"/>
      <family val="2"/>
    </font>
    <font>
      <sz val="13"/>
      <color indexed="8"/>
      <name val="Calibri"/>
      <family val="2"/>
      <scheme val="minor"/>
    </font>
    <font>
      <i/>
      <sz val="13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vertAlign val="superscript"/>
      <sz val="13"/>
      <color theme="1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3"/>
      <color indexed="8"/>
      <name val="Calibri"/>
      <family val="2"/>
      <scheme val="minor"/>
    </font>
    <font>
      <vertAlign val="superscript"/>
      <sz val="13"/>
      <color rgb="FFFF0000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3"/>
      <name val="Calibri"/>
      <family val="2"/>
      <scheme val="minor"/>
    </font>
    <font>
      <sz val="13"/>
      <color theme="1"/>
      <name val="Calibri"/>
      <family val="2"/>
    </font>
    <font>
      <i/>
      <vertAlign val="superscript"/>
      <sz val="13"/>
      <color indexed="8"/>
      <name val="Calibri"/>
      <family val="2"/>
      <scheme val="minor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sz val="12"/>
      <color indexed="8"/>
      <name val="Verdana"/>
      <family val="2"/>
    </font>
    <font>
      <b/>
      <sz val="11"/>
      <name val="Calibri"/>
      <family val="2"/>
      <scheme val="minor"/>
    </font>
    <font>
      <i/>
      <sz val="1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  <fill>
      <patternFill patternType="solid">
        <fgColor rgb="FFDBE5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6ED"/>
        <bgColor indexed="64"/>
      </patternFill>
    </fill>
    <fill>
      <patternFill patternType="solid">
        <fgColor rgb="FFB9D6F1"/>
        <bgColor indexed="64"/>
      </patternFill>
    </fill>
    <fill>
      <patternFill patternType="solid">
        <fgColor rgb="FFD9E9F5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7BA9D4"/>
        <bgColor indexed="64"/>
      </patternFill>
    </fill>
    <fill>
      <patternFill patternType="solid">
        <fgColor rgb="FFFDD58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3" fontId="25" fillId="33" borderId="19">
      <alignment horizontal="right" vertical="center" indent="1"/>
    </xf>
    <xf numFmtId="164" fontId="26" fillId="33" borderId="19">
      <alignment horizontal="right" vertical="center" indent="1"/>
    </xf>
    <xf numFmtId="3" fontId="26" fillId="33" borderId="19">
      <alignment horizontal="right" vertical="center" indent="1"/>
    </xf>
    <xf numFmtId="3" fontId="25" fillId="34" borderId="19">
      <alignment horizontal="right" vertical="center" indent="1"/>
    </xf>
    <xf numFmtId="164" fontId="25" fillId="34" borderId="19">
      <alignment horizontal="right" vertical="center" indent="1"/>
    </xf>
    <xf numFmtId="164" fontId="25" fillId="33" borderId="19">
      <alignment horizontal="right" vertical="center" indent="1"/>
    </xf>
    <xf numFmtId="164" fontId="26" fillId="34" borderId="19">
      <alignment horizontal="right" vertical="center" indent="1"/>
    </xf>
    <xf numFmtId="3" fontId="26" fillId="34" borderId="19">
      <alignment horizontal="right" vertical="center" indent="1"/>
    </xf>
    <xf numFmtId="4" fontId="25" fillId="33" borderId="19">
      <alignment horizontal="right" vertical="center" indent="1"/>
    </xf>
    <xf numFmtId="4" fontId="25" fillId="34" borderId="19">
      <alignment horizontal="right" vertical="center" indent="1"/>
    </xf>
    <xf numFmtId="4" fontId="26" fillId="33" borderId="19">
      <alignment horizontal="right" vertical="center" indent="1"/>
    </xf>
    <xf numFmtId="4" fontId="26" fillId="34" borderId="19">
      <alignment horizontal="right" vertical="center" indent="1"/>
    </xf>
    <xf numFmtId="4" fontId="25" fillId="34" borderId="19">
      <alignment horizontal="right" vertical="center" indent="1"/>
    </xf>
    <xf numFmtId="166" fontId="25" fillId="34" borderId="19">
      <alignment horizontal="right" vertical="center" indent="1"/>
    </xf>
    <xf numFmtId="167" fontId="25" fillId="34" borderId="19">
      <alignment horizontal="right" vertical="center" indent="1"/>
    </xf>
    <xf numFmtId="4" fontId="26" fillId="34" borderId="19">
      <alignment horizontal="right" vertical="center" indent="1"/>
    </xf>
    <xf numFmtId="166" fontId="26" fillId="34" borderId="19">
      <alignment horizontal="right" vertical="center" indent="1"/>
    </xf>
    <xf numFmtId="167" fontId="26" fillId="34" borderId="19">
      <alignment horizontal="right" vertical="center" indent="1"/>
    </xf>
    <xf numFmtId="0" fontId="25" fillId="34" borderId="19">
      <alignment horizontal="left" vertical="center" indent="1"/>
    </xf>
    <xf numFmtId="0" fontId="39" fillId="35" borderId="20">
      <alignment vertical="center"/>
    </xf>
    <xf numFmtId="0" fontId="40" fillId="36" borderId="19">
      <alignment horizontal="center" vertical="center"/>
    </xf>
    <xf numFmtId="0" fontId="41" fillId="37" borderId="19">
      <alignment horizontal="center" vertical="center"/>
    </xf>
    <xf numFmtId="0" fontId="41" fillId="38" borderId="19">
      <alignment horizontal="center" vertical="center"/>
    </xf>
    <xf numFmtId="4" fontId="25" fillId="33" borderId="19">
      <alignment horizontal="right" vertical="center" indent="1"/>
    </xf>
    <xf numFmtId="166" fontId="25" fillId="33" borderId="19">
      <alignment horizontal="right" vertical="center" indent="1"/>
    </xf>
    <xf numFmtId="167" fontId="25" fillId="33" borderId="19">
      <alignment horizontal="right" vertical="center" indent="1"/>
    </xf>
    <xf numFmtId="0" fontId="39" fillId="35" borderId="0">
      <alignment vertical="center"/>
    </xf>
    <xf numFmtId="0" fontId="42" fillId="35" borderId="21">
      <alignment horizontal="left" vertical="center" indent="1"/>
    </xf>
    <xf numFmtId="0" fontId="41" fillId="35" borderId="22">
      <alignment horizontal="left" vertical="center" indent="1"/>
    </xf>
    <xf numFmtId="0" fontId="42" fillId="39" borderId="19">
      <alignment horizontal="left" vertical="center" indent="1"/>
    </xf>
    <xf numFmtId="4" fontId="26" fillId="33" borderId="19">
      <alignment horizontal="right" vertical="center" indent="1"/>
    </xf>
    <xf numFmtId="166" fontId="26" fillId="33" borderId="19">
      <alignment horizontal="right" vertical="center" indent="1"/>
    </xf>
    <xf numFmtId="167" fontId="26" fillId="33" borderId="19">
      <alignment horizontal="right" vertical="center" indent="1"/>
    </xf>
    <xf numFmtId="0" fontId="42" fillId="35" borderId="20">
      <alignment vertical="center"/>
    </xf>
    <xf numFmtId="0" fontId="43" fillId="40" borderId="19">
      <alignment horizontal="left" vertical="center" indent="1"/>
    </xf>
    <xf numFmtId="0" fontId="43" fillId="41" borderId="19">
      <alignment horizontal="left" vertical="center" indent="1"/>
    </xf>
    <xf numFmtId="0" fontId="25" fillId="35" borderId="19">
      <alignment horizontal="left" vertical="center" indent="1"/>
    </xf>
    <xf numFmtId="0" fontId="44" fillId="35" borderId="19">
      <alignment horizontal="left" vertical="center" wrapText="1" indent="1"/>
    </xf>
    <xf numFmtId="0" fontId="42" fillId="35" borderId="20">
      <alignment vertical="center"/>
    </xf>
    <xf numFmtId="0" fontId="40" fillId="42" borderId="19">
      <alignment horizontal="left" vertical="center" indent="1"/>
    </xf>
  </cellStyleXfs>
  <cellXfs count="17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20" fillId="0" borderId="0" xfId="0" applyFont="1" applyFill="1" applyBorder="1"/>
    <xf numFmtId="2" fontId="20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0" fontId="19" fillId="0" borderId="16" xfId="0" applyFont="1" applyBorder="1" applyAlignment="1">
      <alignment horizontal="right"/>
    </xf>
    <xf numFmtId="164" fontId="20" fillId="0" borderId="0" xfId="0" applyNumberFormat="1" applyFont="1" applyBorder="1"/>
    <xf numFmtId="164" fontId="20" fillId="0" borderId="12" xfId="0" applyNumberFormat="1" applyFont="1" applyBorder="1"/>
    <xf numFmtId="164" fontId="20" fillId="0" borderId="15" xfId="0" applyNumberFormat="1" applyFont="1" applyBorder="1"/>
    <xf numFmtId="0" fontId="19" fillId="0" borderId="17" xfId="0" applyFont="1" applyBorder="1" applyAlignment="1">
      <alignment horizontal="left"/>
    </xf>
    <xf numFmtId="164" fontId="19" fillId="0" borderId="17" xfId="0" applyNumberFormat="1" applyFont="1" applyBorder="1"/>
    <xf numFmtId="164" fontId="19" fillId="0" borderId="18" xfId="0" applyNumberFormat="1" applyFont="1" applyBorder="1"/>
    <xf numFmtId="164" fontId="19" fillId="0" borderId="0" xfId="0" applyNumberFormat="1" applyFont="1"/>
    <xf numFmtId="164" fontId="19" fillId="0" borderId="12" xfId="0" applyNumberFormat="1" applyFont="1" applyBorder="1"/>
    <xf numFmtId="0" fontId="21" fillId="0" borderId="0" xfId="0" applyFont="1"/>
    <xf numFmtId="0" fontId="18" fillId="0" borderId="0" xfId="0" applyFont="1" applyAlignment="1">
      <alignment horizontal="left"/>
    </xf>
    <xf numFmtId="0" fontId="20" fillId="0" borderId="0" xfId="0" applyFont="1" applyAlignment="1"/>
    <xf numFmtId="0" fontId="22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0" xfId="0" applyFill="1" applyBorder="1"/>
    <xf numFmtId="0" fontId="20" fillId="0" borderId="0" xfId="0" applyFont="1" applyFill="1"/>
    <xf numFmtId="0" fontId="0" fillId="0" borderId="0" xfId="0" applyFill="1"/>
    <xf numFmtId="0" fontId="31" fillId="0" borderId="0" xfId="0" applyFont="1" applyFill="1" applyBorder="1"/>
    <xf numFmtId="0" fontId="18" fillId="0" borderId="0" xfId="0" applyFont="1" applyFill="1" applyBorder="1" applyAlignment="1"/>
    <xf numFmtId="0" fontId="20" fillId="0" borderId="0" xfId="0" applyFont="1" applyFill="1" applyBorder="1" applyAlignment="1"/>
    <xf numFmtId="0" fontId="31" fillId="0" borderId="0" xfId="0" applyFont="1" applyFill="1" applyBorder="1" applyAlignment="1"/>
    <xf numFmtId="0" fontId="18" fillId="0" borderId="0" xfId="0" applyFont="1" applyFill="1"/>
    <xf numFmtId="164" fontId="20" fillId="0" borderId="0" xfId="0" applyNumberFormat="1" applyFont="1" applyFill="1"/>
    <xf numFmtId="0" fontId="0" fillId="0" borderId="0" xfId="0" applyFont="1" applyFill="1"/>
    <xf numFmtId="0" fontId="35" fillId="0" borderId="0" xfId="0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0" fontId="23" fillId="0" borderId="1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45" fillId="0" borderId="0" xfId="0" applyFont="1"/>
    <xf numFmtId="0" fontId="20" fillId="0" borderId="0" xfId="0" applyFont="1" applyFill="1" applyAlignment="1">
      <alignment horizontal="left"/>
    </xf>
    <xf numFmtId="2" fontId="20" fillId="0" borderId="0" xfId="0" applyNumberFormat="1" applyFont="1" applyFill="1" applyAlignment="1">
      <alignment horizontal="right"/>
    </xf>
    <xf numFmtId="0" fontId="19" fillId="0" borderId="0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wrapText="1"/>
    </xf>
    <xf numFmtId="0" fontId="20" fillId="0" borderId="10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left"/>
    </xf>
    <xf numFmtId="3" fontId="27" fillId="0" borderId="0" xfId="46" applyNumberFormat="1" applyFont="1" applyFill="1" applyBorder="1" applyAlignment="1" applyProtection="1">
      <alignment horizontal="right" vertical="center" indent="1"/>
    </xf>
    <xf numFmtId="164" fontId="27" fillId="0" borderId="0" xfId="47" applyNumberFormat="1" applyFont="1" applyFill="1" applyBorder="1" applyAlignment="1" applyProtection="1">
      <alignment horizontal="right" vertical="center" indent="1"/>
    </xf>
    <xf numFmtId="3" fontId="27" fillId="0" borderId="0" xfId="47" applyNumberFormat="1" applyFont="1" applyFill="1" applyBorder="1" applyAlignment="1" applyProtection="1">
      <alignment horizontal="right" vertical="center" indent="1"/>
    </xf>
    <xf numFmtId="3" fontId="32" fillId="0" borderId="0" xfId="46" applyNumberFormat="1" applyFont="1" applyFill="1" applyBorder="1" applyAlignment="1" applyProtection="1">
      <alignment horizontal="left" vertical="center"/>
    </xf>
    <xf numFmtId="164" fontId="32" fillId="0" borderId="0" xfId="47" applyNumberFormat="1" applyFont="1" applyFill="1" applyBorder="1" applyAlignment="1" applyProtection="1">
      <alignment horizontal="left" vertical="center"/>
    </xf>
    <xf numFmtId="3" fontId="27" fillId="0" borderId="0" xfId="43" applyNumberFormat="1" applyFont="1" applyFill="1" applyBorder="1" applyAlignment="1" applyProtection="1">
      <alignment horizontal="right" vertical="center" indent="1"/>
    </xf>
    <xf numFmtId="164" fontId="27" fillId="0" borderId="0" xfId="48" applyNumberFormat="1" applyFont="1" applyFill="1" applyBorder="1" applyAlignment="1" applyProtection="1">
      <alignment horizontal="right" vertical="center" indent="1"/>
    </xf>
    <xf numFmtId="3" fontId="27" fillId="0" borderId="0" xfId="48" applyNumberFormat="1" applyFont="1" applyFill="1" applyBorder="1" applyAlignment="1" applyProtection="1">
      <alignment horizontal="right" vertical="center" indent="1"/>
    </xf>
    <xf numFmtId="3" fontId="32" fillId="0" borderId="0" xfId="43" applyNumberFormat="1" applyFont="1" applyFill="1" applyBorder="1" applyAlignment="1" applyProtection="1">
      <alignment horizontal="left" vertical="center"/>
    </xf>
    <xf numFmtId="164" fontId="32" fillId="0" borderId="0" xfId="48" applyNumberFormat="1" applyFont="1" applyFill="1" applyBorder="1" applyAlignment="1" applyProtection="1">
      <alignment horizontal="left" vertical="center"/>
    </xf>
    <xf numFmtId="3" fontId="28" fillId="0" borderId="0" xfId="49" applyNumberFormat="1" applyFont="1" applyFill="1" applyBorder="1" applyAlignment="1" applyProtection="1">
      <alignment horizontal="right" vertical="center" indent="1"/>
    </xf>
    <xf numFmtId="164" fontId="28" fillId="0" borderId="0" xfId="49" applyNumberFormat="1" applyFont="1" applyFill="1" applyBorder="1" applyAlignment="1" applyProtection="1">
      <alignment horizontal="right" vertical="center" indent="1"/>
    </xf>
    <xf numFmtId="3" fontId="28" fillId="0" borderId="0" xfId="50" applyNumberFormat="1" applyFont="1" applyFill="1" applyBorder="1" applyAlignment="1" applyProtection="1">
      <alignment horizontal="right" vertical="center" indent="1"/>
    </xf>
    <xf numFmtId="3" fontId="38" fillId="0" borderId="0" xfId="50" applyNumberFormat="1" applyFont="1" applyFill="1" applyBorder="1" applyAlignment="1" applyProtection="1">
      <alignment horizontal="left" vertical="center"/>
    </xf>
    <xf numFmtId="164" fontId="32" fillId="0" borderId="0" xfId="49" applyNumberFormat="1" applyFont="1" applyFill="1" applyBorder="1" applyAlignment="1" applyProtection="1">
      <alignment horizontal="left" vertical="center"/>
    </xf>
    <xf numFmtId="3" fontId="32" fillId="0" borderId="0" xfId="50" applyNumberFormat="1" applyFont="1" applyFill="1" applyBorder="1" applyAlignment="1" applyProtection="1">
      <alignment horizontal="left" vertical="center"/>
    </xf>
    <xf numFmtId="3" fontId="28" fillId="0" borderId="0" xfId="44" applyNumberFormat="1" applyFont="1" applyFill="1" applyBorder="1" applyAlignment="1" applyProtection="1">
      <alignment horizontal="right" vertical="center" indent="1"/>
    </xf>
    <xf numFmtId="164" fontId="28" fillId="0" borderId="0" xfId="44" applyNumberFormat="1" applyFont="1" applyFill="1" applyBorder="1" applyAlignment="1" applyProtection="1">
      <alignment horizontal="right" vertical="center" indent="1"/>
    </xf>
    <xf numFmtId="3" fontId="28" fillId="0" borderId="0" xfId="45" applyNumberFormat="1" applyFont="1" applyFill="1" applyBorder="1" applyAlignment="1" applyProtection="1">
      <alignment horizontal="right" vertical="center" indent="1"/>
    </xf>
    <xf numFmtId="3" fontId="38" fillId="0" borderId="0" xfId="45" applyNumberFormat="1" applyFont="1" applyFill="1" applyBorder="1" applyAlignment="1" applyProtection="1">
      <alignment horizontal="left" vertical="center"/>
    </xf>
    <xf numFmtId="164" fontId="32" fillId="0" borderId="0" xfId="44" applyNumberFormat="1" applyFont="1" applyFill="1" applyBorder="1" applyAlignment="1" applyProtection="1">
      <alignment horizontal="left" vertical="center"/>
    </xf>
    <xf numFmtId="3" fontId="32" fillId="0" borderId="0" xfId="45" applyNumberFormat="1" applyFont="1" applyFill="1" applyBorder="1" applyAlignment="1" applyProtection="1">
      <alignment horizontal="left" vertical="center"/>
    </xf>
    <xf numFmtId="0" fontId="18" fillId="0" borderId="0" xfId="0" applyFont="1" applyFill="1" applyAlignment="1"/>
    <xf numFmtId="0" fontId="20" fillId="0" borderId="0" xfId="0" applyFont="1" applyFill="1" applyAlignment="1"/>
    <xf numFmtId="0" fontId="23" fillId="0" borderId="0" xfId="0" applyFont="1" applyFill="1"/>
    <xf numFmtId="0" fontId="24" fillId="0" borderId="12" xfId="0" applyFont="1" applyFill="1" applyBorder="1" applyAlignment="1">
      <alignment horizontal="center" wrapText="1"/>
    </xf>
    <xf numFmtId="0" fontId="24" fillId="0" borderId="15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23" fillId="0" borderId="12" xfId="0" applyFont="1" applyFill="1" applyBorder="1" applyAlignment="1">
      <alignment horizontal="center" wrapText="1"/>
    </xf>
    <xf numFmtId="0" fontId="35" fillId="0" borderId="12" xfId="0" applyFont="1" applyFill="1" applyBorder="1" applyAlignment="1">
      <alignment horizontal="center" wrapText="1"/>
    </xf>
    <xf numFmtId="0" fontId="23" fillId="0" borderId="15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23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3" fontId="20" fillId="0" borderId="0" xfId="0" applyNumberFormat="1" applyFont="1" applyFill="1" applyAlignment="1">
      <alignment horizontal="right" indent="1"/>
    </xf>
    <xf numFmtId="164" fontId="20" fillId="0" borderId="0" xfId="0" applyNumberFormat="1" applyFont="1" applyFill="1" applyAlignment="1">
      <alignment horizontal="right" indent="1"/>
    </xf>
    <xf numFmtId="4" fontId="20" fillId="0" borderId="0" xfId="0" applyNumberFormat="1" applyFont="1" applyFill="1" applyAlignment="1">
      <alignment horizontal="right" indent="1"/>
    </xf>
    <xf numFmtId="0" fontId="19" fillId="0" borderId="0" xfId="0" applyFont="1" applyFill="1"/>
    <xf numFmtId="3" fontId="19" fillId="0" borderId="0" xfId="0" applyNumberFormat="1" applyFont="1" applyFill="1" applyAlignment="1">
      <alignment horizontal="right" indent="1"/>
    </xf>
    <xf numFmtId="3" fontId="19" fillId="0" borderId="0" xfId="0" applyNumberFormat="1" applyFont="1" applyFill="1" applyAlignment="1">
      <alignment horizontal="left"/>
    </xf>
    <xf numFmtId="164" fontId="19" fillId="0" borderId="0" xfId="0" applyNumberFormat="1" applyFont="1" applyFill="1" applyAlignment="1">
      <alignment horizontal="right" indent="1"/>
    </xf>
    <xf numFmtId="4" fontId="19" fillId="0" borderId="0" xfId="0" applyNumberFormat="1" applyFont="1" applyFill="1" applyAlignment="1">
      <alignment horizontal="right" indent="1"/>
    </xf>
    <xf numFmtId="3" fontId="31" fillId="0" borderId="0" xfId="0" applyNumberFormat="1" applyFont="1" applyFill="1" applyAlignment="1">
      <alignment horizontal="left"/>
    </xf>
    <xf numFmtId="0" fontId="24" fillId="0" borderId="14" xfId="0" applyFont="1" applyFill="1" applyBorder="1" applyAlignment="1">
      <alignment horizontal="center" wrapText="1"/>
    </xf>
    <xf numFmtId="0" fontId="23" fillId="0" borderId="14" xfId="0" applyFont="1" applyFill="1" applyBorder="1" applyAlignment="1">
      <alignment horizontal="center" wrapText="1"/>
    </xf>
    <xf numFmtId="0" fontId="23" fillId="0" borderId="13" xfId="0" applyFont="1" applyFill="1" applyBorder="1" applyAlignment="1">
      <alignment horizontal="center"/>
    </xf>
    <xf numFmtId="164" fontId="27" fillId="0" borderId="0" xfId="51" applyNumberFormat="1" applyFont="1" applyFill="1" applyBorder="1" applyAlignment="1" applyProtection="1">
      <alignment horizontal="right" vertical="center" indent="1"/>
    </xf>
    <xf numFmtId="164" fontId="28" fillId="0" borderId="0" xfId="53" applyNumberFormat="1" applyFont="1" applyFill="1" applyBorder="1" applyAlignment="1" applyProtection="1">
      <alignment horizontal="right" vertical="center" indent="1"/>
    </xf>
    <xf numFmtId="164" fontId="27" fillId="0" borderId="0" xfId="52" applyNumberFormat="1" applyFont="1" applyFill="1" applyBorder="1" applyAlignment="1" applyProtection="1">
      <alignment horizontal="right" vertical="center" indent="1"/>
    </xf>
    <xf numFmtId="164" fontId="28" fillId="0" borderId="0" xfId="54" applyNumberFormat="1" applyFont="1" applyFill="1" applyBorder="1" applyAlignment="1" applyProtection="1">
      <alignment horizontal="right" vertical="center" indent="1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right" indent="1"/>
    </xf>
    <xf numFmtId="164" fontId="19" fillId="0" borderId="0" xfId="0" applyNumberFormat="1" applyFont="1" applyFill="1" applyAlignment="1">
      <alignment horizontal="left"/>
    </xf>
    <xf numFmtId="0" fontId="0" fillId="0" borderId="0" xfId="0" applyFill="1" applyAlignment="1"/>
    <xf numFmtId="0" fontId="19" fillId="0" borderId="12" xfId="0" applyFont="1" applyFill="1" applyBorder="1" applyAlignment="1">
      <alignment horizontal="center" wrapText="1"/>
    </xf>
    <xf numFmtId="1" fontId="20" fillId="0" borderId="0" xfId="0" applyNumberFormat="1" applyFont="1" applyFill="1" applyAlignment="1">
      <alignment horizontal="right" indent="1"/>
    </xf>
    <xf numFmtId="3" fontId="34" fillId="0" borderId="0" xfId="0" applyNumberFormat="1" applyFont="1" applyFill="1" applyAlignment="1">
      <alignment horizontal="right" indent="1"/>
    </xf>
    <xf numFmtId="0" fontId="19" fillId="0" borderId="0" xfId="0" applyFont="1" applyFill="1" applyAlignment="1">
      <alignment horizontal="center" wrapText="1"/>
    </xf>
    <xf numFmtId="0" fontId="20" fillId="0" borderId="12" xfId="0" applyFont="1" applyFill="1" applyBorder="1" applyAlignment="1">
      <alignment horizontal="center" wrapText="1"/>
    </xf>
    <xf numFmtId="0" fontId="20" fillId="0" borderId="10" xfId="0" applyFont="1" applyFill="1" applyBorder="1"/>
    <xf numFmtId="0" fontId="20" fillId="0" borderId="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3" fontId="32" fillId="0" borderId="0" xfId="43" applyNumberFormat="1" applyFont="1" applyFill="1" applyBorder="1" applyAlignment="1" applyProtection="1">
      <alignment horizontal="right" vertical="center" indent="1"/>
    </xf>
    <xf numFmtId="0" fontId="23" fillId="0" borderId="0" xfId="42" applyNumberFormat="1" applyFont="1" applyFill="1" applyAlignment="1">
      <alignment horizontal="right" indent="1"/>
    </xf>
    <xf numFmtId="165" fontId="23" fillId="0" borderId="0" xfId="42" applyNumberFormat="1" applyFont="1" applyFill="1" applyAlignment="1">
      <alignment horizontal="right" indent="1"/>
    </xf>
    <xf numFmtId="3" fontId="32" fillId="0" borderId="0" xfId="46" applyNumberFormat="1" applyFont="1" applyFill="1" applyBorder="1" applyAlignment="1" applyProtection="1">
      <alignment horizontal="right" vertical="center" indent="1"/>
    </xf>
    <xf numFmtId="3" fontId="29" fillId="0" borderId="0" xfId="43" applyNumberFormat="1" applyFont="1" applyFill="1" applyBorder="1" applyAlignment="1" applyProtection="1">
      <alignment horizontal="left" vertical="center"/>
    </xf>
    <xf numFmtId="0" fontId="20" fillId="0" borderId="0" xfId="42" applyNumberFormat="1" applyFont="1" applyFill="1" applyAlignment="1">
      <alignment horizontal="right" indent="1"/>
    </xf>
    <xf numFmtId="165" fontId="20" fillId="0" borderId="0" xfId="42" applyNumberFormat="1" applyFont="1" applyFill="1" applyAlignment="1">
      <alignment horizontal="right" indent="1"/>
    </xf>
    <xf numFmtId="0" fontId="35" fillId="0" borderId="0" xfId="0" applyFont="1" applyFill="1"/>
    <xf numFmtId="0" fontId="24" fillId="0" borderId="15" xfId="0" applyFont="1" applyFill="1" applyBorder="1" applyAlignment="1">
      <alignment horizontal="center"/>
    </xf>
    <xf numFmtId="165" fontId="20" fillId="0" borderId="0" xfId="0" applyNumberFormat="1" applyFont="1" applyFill="1"/>
    <xf numFmtId="3" fontId="31" fillId="0" borderId="0" xfId="0" applyNumberFormat="1" applyFont="1" applyFill="1" applyAlignment="1">
      <alignment horizontal="right" indent="1"/>
    </xf>
    <xf numFmtId="3" fontId="24" fillId="0" borderId="0" xfId="0" applyNumberFormat="1" applyFont="1" applyFill="1" applyAlignment="1">
      <alignment horizontal="right" indent="1"/>
    </xf>
    <xf numFmtId="3" fontId="24" fillId="0" borderId="0" xfId="0" applyNumberFormat="1" applyFont="1" applyFill="1" applyAlignment="1">
      <alignment horizontal="left"/>
    </xf>
    <xf numFmtId="3" fontId="23" fillId="0" borderId="0" xfId="0" applyNumberFormat="1" applyFont="1" applyFill="1" applyAlignment="1">
      <alignment horizontal="right" indent="1"/>
    </xf>
    <xf numFmtId="0" fontId="24" fillId="0" borderId="0" xfId="0" applyFont="1" applyFill="1"/>
    <xf numFmtId="164" fontId="46" fillId="0" borderId="0" xfId="0" applyNumberFormat="1" applyFont="1" applyFill="1" applyAlignment="1">
      <alignment horizontal="right" indent="1"/>
    </xf>
    <xf numFmtId="165" fontId="23" fillId="0" borderId="0" xfId="0" applyNumberFormat="1" applyFont="1" applyFill="1"/>
    <xf numFmtId="3" fontId="36" fillId="0" borderId="0" xfId="0" applyNumberFormat="1" applyFont="1" applyFill="1" applyAlignment="1">
      <alignment horizontal="right" indent="1"/>
    </xf>
    <xf numFmtId="0" fontId="31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3" fontId="20" fillId="0" borderId="0" xfId="0" applyNumberFormat="1" applyFont="1" applyFill="1" applyBorder="1" applyAlignment="1" applyProtection="1">
      <alignment horizontal="right" indent="1"/>
    </xf>
    <xf numFmtId="3" fontId="33" fillId="0" borderId="0" xfId="43" applyNumberFormat="1" applyFont="1" applyFill="1" applyBorder="1" applyAlignment="1" applyProtection="1">
      <alignment horizontal="right" vertical="center" indent="1"/>
    </xf>
    <xf numFmtId="0" fontId="19" fillId="0" borderId="0" xfId="0" applyFont="1" applyFill="1" applyBorder="1"/>
    <xf numFmtId="3" fontId="29" fillId="0" borderId="0" xfId="43" applyNumberFormat="1" applyFont="1" applyFill="1" applyBorder="1" applyAlignment="1" applyProtection="1">
      <alignment horizontal="right" vertical="center" indent="1"/>
    </xf>
    <xf numFmtId="164" fontId="29" fillId="0" borderId="0" xfId="48" applyNumberFormat="1" applyFont="1" applyFill="1" applyBorder="1" applyAlignment="1" applyProtection="1">
      <alignment horizontal="right" vertical="center" indent="1"/>
    </xf>
    <xf numFmtId="3" fontId="19" fillId="0" borderId="0" xfId="0" applyNumberFormat="1" applyFont="1" applyFill="1" applyBorder="1" applyAlignment="1" applyProtection="1">
      <alignment horizontal="right" indent="1"/>
    </xf>
    <xf numFmtId="0" fontId="19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 wrapText="1"/>
    </xf>
    <xf numFmtId="0" fontId="24" fillId="0" borderId="12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23" fillId="0" borderId="12" xfId="0" applyFont="1" applyFill="1" applyBorder="1" applyAlignment="1">
      <alignment horizontal="center" wrapText="1"/>
    </xf>
    <xf numFmtId="0" fontId="23" fillId="0" borderId="15" xfId="0" applyFont="1" applyFill="1" applyBorder="1" applyAlignment="1">
      <alignment horizontal="center" wrapText="1"/>
    </xf>
    <xf numFmtId="0" fontId="23" fillId="0" borderId="15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0" fillId="0" borderId="12" xfId="0" applyFill="1" applyBorder="1" applyAlignment="1"/>
    <xf numFmtId="0" fontId="23" fillId="0" borderId="0" xfId="0" applyFont="1" applyFill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8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lsAltData" xfId="52"/>
    <cellStyle name="clsAltDataPrezn1" xfId="46"/>
    <cellStyle name="clsAltDataPrezn3" xfId="47"/>
    <cellStyle name="clsAltDataPrezn4" xfId="55"/>
    <cellStyle name="clsAltDataPrezn5" xfId="56"/>
    <cellStyle name="clsAltDataPrezn6" xfId="57"/>
    <cellStyle name="clsAltMRVData" xfId="54"/>
    <cellStyle name="clsAltMRVDataPrezn1" xfId="50"/>
    <cellStyle name="clsAltMRVDataPrezn3" xfId="49"/>
    <cellStyle name="clsAltMRVDataPrezn4" xfId="58"/>
    <cellStyle name="clsAltMRVDataPrezn5" xfId="59"/>
    <cellStyle name="clsAltMRVDataPrezn6" xfId="60"/>
    <cellStyle name="clsAltRowHeader" xfId="61"/>
    <cellStyle name="clsBlank" xfId="62"/>
    <cellStyle name="clsColumnHeader" xfId="63"/>
    <cellStyle name="clsColumnHeader1" xfId="64"/>
    <cellStyle name="clsColumnHeader2" xfId="65"/>
    <cellStyle name="clsData" xfId="51"/>
    <cellStyle name="clsDataPrezn1" xfId="43"/>
    <cellStyle name="clsDataPrezn3" xfId="48"/>
    <cellStyle name="clsDataPrezn4" xfId="66"/>
    <cellStyle name="clsDataPrezn5" xfId="67"/>
    <cellStyle name="clsDataPrezn6" xfId="68"/>
    <cellStyle name="clsDefault" xfId="69"/>
    <cellStyle name="clsIndexTableData" xfId="70"/>
    <cellStyle name="clsIndexTableHdr" xfId="71"/>
    <cellStyle name="clsIndexTableTitle" xfId="72"/>
    <cellStyle name="clsMRVData" xfId="53"/>
    <cellStyle name="clsMRVDataPrezn1" xfId="45"/>
    <cellStyle name="clsMRVDataPrezn3" xfId="44"/>
    <cellStyle name="clsMRVDataPrezn4" xfId="73"/>
    <cellStyle name="clsMRVDataPrezn5" xfId="74"/>
    <cellStyle name="clsMRVDataPrezn6" xfId="75"/>
    <cellStyle name="clsMRVRow" xfId="76"/>
    <cellStyle name="clsReportFooter" xfId="77"/>
    <cellStyle name="clsReportHeader" xfId="78"/>
    <cellStyle name="clsRowHeader" xfId="79"/>
    <cellStyle name="clsRptComment" xfId="80"/>
    <cellStyle name="clsScale" xfId="81"/>
    <cellStyle name="clsSection" xfId="82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abSelected="1" zoomScaleNormal="100" workbookViewId="0">
      <pane xSplit="1" ySplit="4" topLeftCell="B5" activePane="bottomRight" state="frozen"/>
      <selection activeCell="C1" sqref="C1"/>
      <selection pane="topRight" activeCell="D1" sqref="D1"/>
      <selection pane="bottomLeft" activeCell="C5" sqref="C5"/>
      <selection pane="bottomRight" activeCell="A171" sqref="A171"/>
    </sheetView>
  </sheetViews>
  <sheetFormatPr defaultRowHeight="18.75" x14ac:dyDescent="0.3"/>
  <cols>
    <col min="1" max="1" width="26.7109375" style="6" customWidth="1"/>
    <col min="2" max="2" width="12.7109375" style="6" customWidth="1"/>
    <col min="3" max="3" width="3.28515625" style="6" customWidth="1"/>
    <col min="4" max="4" width="12.7109375" style="6" customWidth="1"/>
    <col min="5" max="5" width="3.28515625" style="6" customWidth="1"/>
    <col min="6" max="6" width="12.7109375" style="6" customWidth="1"/>
    <col min="7" max="7" width="3.28515625" style="6" customWidth="1"/>
    <col min="8" max="8" width="15.5703125" style="6" customWidth="1"/>
    <col min="9" max="9" width="3.28515625" style="6" customWidth="1"/>
    <col min="10" max="10" width="12.7109375" style="6" customWidth="1"/>
    <col min="11" max="11" width="3.28515625" style="6" customWidth="1"/>
    <col min="12" max="12" width="12.7109375" style="6" customWidth="1"/>
    <col min="13" max="13" width="3.28515625" style="33" customWidth="1"/>
    <col min="14" max="14" width="12.7109375" style="6" customWidth="1"/>
    <col min="15" max="15" width="3.28515625" style="6" customWidth="1"/>
    <col min="16" max="16" width="12.7109375" style="6" customWidth="1"/>
    <col min="17" max="17" width="3.28515625" style="6" customWidth="1"/>
    <col min="18" max="18" width="12.7109375" style="6" customWidth="1"/>
    <col min="19" max="19" width="3.28515625" style="6" customWidth="1"/>
    <col min="20" max="20" width="12.7109375" style="6" customWidth="1"/>
    <col min="21" max="21" width="3.28515625" style="6" customWidth="1"/>
    <col min="22" max="22" width="12.7109375" style="6" customWidth="1"/>
    <col min="23" max="23" width="3.28515625" style="6" customWidth="1"/>
    <col min="24" max="24" width="12.7109375" style="6" customWidth="1"/>
    <col min="25" max="25" width="3.28515625" style="6" customWidth="1"/>
    <col min="26" max="16384" width="9.140625" style="30"/>
  </cols>
  <sheetData>
    <row r="1" spans="1:25" ht="26.25" x14ac:dyDescent="0.4">
      <c r="A1" s="34" t="s">
        <v>154</v>
      </c>
      <c r="B1" s="35"/>
      <c r="C1" s="35"/>
      <c r="D1" s="35"/>
      <c r="E1" s="35"/>
      <c r="F1" s="35"/>
      <c r="G1" s="35"/>
      <c r="H1" s="35"/>
      <c r="I1" s="35"/>
      <c r="K1" s="35"/>
      <c r="M1" s="36"/>
      <c r="O1" s="35"/>
      <c r="Q1" s="35"/>
      <c r="S1" s="35"/>
      <c r="U1" s="35"/>
      <c r="W1" s="35"/>
      <c r="Y1" s="35"/>
    </row>
    <row r="2" spans="1:25" s="28" customFormat="1" ht="69" x14ac:dyDescent="0.3">
      <c r="A2" s="6"/>
      <c r="B2" s="150" t="s">
        <v>148</v>
      </c>
      <c r="C2" s="150"/>
      <c r="D2" s="150"/>
      <c r="E2" s="150"/>
      <c r="F2" s="150"/>
      <c r="G2" s="50"/>
      <c r="H2" s="50" t="s">
        <v>149</v>
      </c>
      <c r="I2" s="50"/>
      <c r="J2" s="150" t="s">
        <v>252</v>
      </c>
      <c r="K2" s="150"/>
      <c r="L2" s="150"/>
      <c r="M2" s="150"/>
      <c r="N2" s="150" t="s">
        <v>253</v>
      </c>
      <c r="O2" s="150"/>
      <c r="P2" s="150"/>
      <c r="Q2" s="150"/>
      <c r="R2" s="50" t="s">
        <v>150</v>
      </c>
      <c r="S2" s="50"/>
      <c r="T2" s="150" t="s">
        <v>151</v>
      </c>
      <c r="U2" s="150"/>
      <c r="V2" s="150"/>
      <c r="W2" s="50"/>
      <c r="X2" s="50" t="s">
        <v>152</v>
      </c>
      <c r="Y2" s="50"/>
    </row>
    <row r="3" spans="1:25" s="28" customFormat="1" ht="51.75" x14ac:dyDescent="0.3">
      <c r="A3" s="6"/>
      <c r="B3" s="51" t="s">
        <v>138</v>
      </c>
      <c r="C3" s="51"/>
      <c r="D3" s="51" t="s">
        <v>139</v>
      </c>
      <c r="E3" s="51"/>
      <c r="F3" s="51" t="s">
        <v>140</v>
      </c>
      <c r="G3" s="51"/>
      <c r="H3" s="51" t="s">
        <v>141</v>
      </c>
      <c r="I3" s="51"/>
      <c r="J3" s="51" t="s">
        <v>142</v>
      </c>
      <c r="K3" s="51"/>
      <c r="L3" s="51" t="s">
        <v>143</v>
      </c>
      <c r="M3" s="142"/>
      <c r="N3" s="51" t="s">
        <v>142</v>
      </c>
      <c r="O3" s="51"/>
      <c r="P3" s="51" t="s">
        <v>143</v>
      </c>
      <c r="Q3" s="51"/>
      <c r="R3" s="51" t="s">
        <v>144</v>
      </c>
      <c r="S3" s="51"/>
      <c r="T3" s="51" t="s">
        <v>145</v>
      </c>
      <c r="U3" s="51"/>
      <c r="V3" s="51" t="s">
        <v>146</v>
      </c>
      <c r="W3" s="51"/>
      <c r="X3" s="51" t="s">
        <v>147</v>
      </c>
      <c r="Y3" s="51"/>
    </row>
    <row r="4" spans="1:25" s="28" customFormat="1" x14ac:dyDescent="0.3">
      <c r="A4" s="6"/>
      <c r="B4" s="120" t="s">
        <v>250</v>
      </c>
      <c r="C4" s="120"/>
      <c r="D4" s="120" t="s">
        <v>330</v>
      </c>
      <c r="E4" s="120"/>
      <c r="F4" s="120">
        <v>2012</v>
      </c>
      <c r="G4" s="120"/>
      <c r="H4" s="120" t="s">
        <v>250</v>
      </c>
      <c r="I4" s="120"/>
      <c r="J4" s="120" t="s">
        <v>250</v>
      </c>
      <c r="K4" s="120"/>
      <c r="L4" s="120" t="s">
        <v>250</v>
      </c>
      <c r="M4" s="143"/>
      <c r="N4" s="120" t="s">
        <v>250</v>
      </c>
      <c r="O4" s="120"/>
      <c r="P4" s="120" t="s">
        <v>250</v>
      </c>
      <c r="Q4" s="120"/>
      <c r="R4" s="120" t="s">
        <v>250</v>
      </c>
      <c r="S4" s="120"/>
      <c r="T4" s="120" t="s">
        <v>251</v>
      </c>
      <c r="U4" s="120"/>
      <c r="V4" s="120" t="s">
        <v>251</v>
      </c>
      <c r="W4" s="120"/>
      <c r="X4" s="120" t="s">
        <v>316</v>
      </c>
      <c r="Y4" s="120"/>
    </row>
    <row r="5" spans="1:25" s="28" customFormat="1" x14ac:dyDescent="0.3">
      <c r="A5" s="6" t="s">
        <v>0</v>
      </c>
      <c r="B5" s="60">
        <v>30</v>
      </c>
      <c r="C5" s="124"/>
      <c r="D5" s="61">
        <v>3.1</v>
      </c>
      <c r="E5" s="124"/>
      <c r="F5" s="60">
        <v>45.727022676049863</v>
      </c>
      <c r="G5" s="124"/>
      <c r="H5" s="60">
        <v>47</v>
      </c>
      <c r="I5" s="124"/>
      <c r="J5" s="72">
        <v>16.600000000000001</v>
      </c>
      <c r="K5" s="124"/>
      <c r="L5" s="73">
        <v>570</v>
      </c>
      <c r="M5" s="124"/>
      <c r="N5" s="72">
        <v>40.700000000000003</v>
      </c>
      <c r="O5" s="124" t="s">
        <v>254</v>
      </c>
      <c r="P5" s="73">
        <v>1400</v>
      </c>
      <c r="Q5" s="124" t="s">
        <v>254</v>
      </c>
      <c r="R5" s="72">
        <v>4.4000000000000004</v>
      </c>
      <c r="S5" s="124"/>
      <c r="T5" s="60">
        <v>49</v>
      </c>
      <c r="U5" s="124"/>
      <c r="V5" s="60">
        <v>49</v>
      </c>
      <c r="W5" s="124"/>
      <c r="X5" s="144" t="s">
        <v>244</v>
      </c>
      <c r="Y5" s="124"/>
    </row>
    <row r="6" spans="1:25" s="28" customFormat="1" x14ac:dyDescent="0.3">
      <c r="A6" s="6" t="s">
        <v>2</v>
      </c>
      <c r="B6" s="55">
        <v>3</v>
      </c>
      <c r="C6" s="127"/>
      <c r="D6" s="56">
        <v>-0.4</v>
      </c>
      <c r="E6" s="127"/>
      <c r="F6" s="60">
        <v>115.40448905109488</v>
      </c>
      <c r="G6" s="127"/>
      <c r="H6" s="55">
        <v>21</v>
      </c>
      <c r="I6" s="127"/>
      <c r="J6" s="56">
        <v>12.9</v>
      </c>
      <c r="K6" s="127"/>
      <c r="L6" s="55">
        <v>4090</v>
      </c>
      <c r="M6" s="127"/>
      <c r="N6" s="56">
        <v>29.7</v>
      </c>
      <c r="O6" s="127"/>
      <c r="P6" s="55">
        <v>9390</v>
      </c>
      <c r="Q6" s="127"/>
      <c r="R6" s="56">
        <v>0.5</v>
      </c>
      <c r="S6" s="127"/>
      <c r="T6" s="55">
        <v>74</v>
      </c>
      <c r="U6" s="127"/>
      <c r="V6" s="55">
        <v>80</v>
      </c>
      <c r="W6" s="127"/>
      <c r="X6" s="144">
        <v>95.938639780000003</v>
      </c>
      <c r="Y6" s="127"/>
    </row>
    <row r="7" spans="1:25" s="28" customFormat="1" x14ac:dyDescent="0.3">
      <c r="A7" s="6" t="s">
        <v>34</v>
      </c>
      <c r="B7" s="60">
        <v>38</v>
      </c>
      <c r="C7" s="124"/>
      <c r="D7" s="61">
        <v>1.6</v>
      </c>
      <c r="E7" s="124"/>
      <c r="F7" s="60">
        <v>16.156971373869524</v>
      </c>
      <c r="G7" s="124"/>
      <c r="H7" s="60">
        <v>27</v>
      </c>
      <c r="I7" s="124"/>
      <c r="J7" s="72">
        <v>155.1</v>
      </c>
      <c r="K7" s="124"/>
      <c r="L7" s="73">
        <v>4110</v>
      </c>
      <c r="M7" s="124"/>
      <c r="N7" s="72">
        <v>285</v>
      </c>
      <c r="O7" s="124" t="s">
        <v>254</v>
      </c>
      <c r="P7" s="73">
        <v>7550</v>
      </c>
      <c r="Q7" s="124" t="s">
        <v>254</v>
      </c>
      <c r="R7" s="61">
        <v>0.6</v>
      </c>
      <c r="S7" s="124"/>
      <c r="T7" s="60">
        <v>72</v>
      </c>
      <c r="U7" s="124"/>
      <c r="V7" s="60">
        <v>75</v>
      </c>
      <c r="W7" s="124"/>
      <c r="X7" s="144">
        <v>72.648679169999994</v>
      </c>
      <c r="Y7" s="124"/>
    </row>
    <row r="8" spans="1:25" s="28" customFormat="1" x14ac:dyDescent="0.3">
      <c r="A8" s="6" t="s">
        <v>1</v>
      </c>
      <c r="B8" s="55">
        <v>21</v>
      </c>
      <c r="C8" s="127"/>
      <c r="D8" s="56">
        <v>3.4</v>
      </c>
      <c r="E8" s="127"/>
      <c r="F8" s="60">
        <v>16.700509344669928</v>
      </c>
      <c r="G8" s="127"/>
      <c r="H8" s="55">
        <v>48</v>
      </c>
      <c r="I8" s="127"/>
      <c r="J8" s="56">
        <v>95.4</v>
      </c>
      <c r="K8" s="127"/>
      <c r="L8" s="55">
        <v>4580</v>
      </c>
      <c r="M8" s="127"/>
      <c r="N8" s="56">
        <v>114.3</v>
      </c>
      <c r="O8" s="127"/>
      <c r="P8" s="55">
        <v>5490</v>
      </c>
      <c r="Q8" s="127"/>
      <c r="R8" s="56">
        <v>3.5</v>
      </c>
      <c r="S8" s="127"/>
      <c r="T8" s="55">
        <v>50</v>
      </c>
      <c r="U8" s="127"/>
      <c r="V8" s="55">
        <v>53</v>
      </c>
      <c r="W8" s="127"/>
      <c r="X8" s="144">
        <v>70.140079999999998</v>
      </c>
      <c r="Y8" s="127"/>
    </row>
    <row r="9" spans="1:25" s="28" customFormat="1" x14ac:dyDescent="0.3">
      <c r="A9" s="6" t="s">
        <v>4</v>
      </c>
      <c r="B9" s="55">
        <v>41</v>
      </c>
      <c r="C9" s="127"/>
      <c r="D9" s="56">
        <v>0.9</v>
      </c>
      <c r="E9" s="127"/>
      <c r="F9" s="60">
        <v>15.013365415885614</v>
      </c>
      <c r="G9" s="127"/>
      <c r="H9" s="55">
        <v>24</v>
      </c>
      <c r="I9" s="127"/>
      <c r="J9" s="56" t="s">
        <v>244</v>
      </c>
      <c r="K9" s="127"/>
      <c r="L9" s="55" t="s">
        <v>244</v>
      </c>
      <c r="M9" s="127" t="s">
        <v>255</v>
      </c>
      <c r="N9" s="56" t="s">
        <v>244</v>
      </c>
      <c r="O9" s="127"/>
      <c r="P9" s="55" t="s">
        <v>244</v>
      </c>
      <c r="Q9" s="127"/>
      <c r="R9" s="56" t="s">
        <v>244</v>
      </c>
      <c r="S9" s="127"/>
      <c r="T9" s="55">
        <v>72</v>
      </c>
      <c r="U9" s="127"/>
      <c r="V9" s="55">
        <v>80</v>
      </c>
      <c r="W9" s="127"/>
      <c r="X9" s="144">
        <v>97.79871</v>
      </c>
      <c r="Y9" s="127"/>
    </row>
    <row r="10" spans="1:25" s="28" customFormat="1" x14ac:dyDescent="0.3">
      <c r="A10" s="6" t="s">
        <v>5</v>
      </c>
      <c r="B10" s="60">
        <v>3</v>
      </c>
      <c r="C10" s="124"/>
      <c r="D10" s="61">
        <v>-0.3</v>
      </c>
      <c r="E10" s="124"/>
      <c r="F10" s="60">
        <v>104.25143960674157</v>
      </c>
      <c r="G10" s="124"/>
      <c r="H10" s="60">
        <v>20</v>
      </c>
      <c r="I10" s="124"/>
      <c r="J10" s="61">
        <v>11.1</v>
      </c>
      <c r="K10" s="124"/>
      <c r="L10" s="60">
        <v>3720</v>
      </c>
      <c r="M10" s="124"/>
      <c r="N10" s="61">
        <v>20.8</v>
      </c>
      <c r="O10" s="124"/>
      <c r="P10" s="60">
        <v>6990</v>
      </c>
      <c r="Q10" s="124"/>
      <c r="R10" s="61">
        <v>7</v>
      </c>
      <c r="S10" s="124"/>
      <c r="T10" s="60">
        <v>71</v>
      </c>
      <c r="U10" s="124"/>
      <c r="V10" s="60">
        <v>77</v>
      </c>
      <c r="W10" s="124"/>
      <c r="X10" s="144">
        <v>99.551519999999996</v>
      </c>
      <c r="Y10" s="124"/>
    </row>
    <row r="11" spans="1:25" s="28" customFormat="1" x14ac:dyDescent="0.3">
      <c r="A11" s="6" t="s">
        <v>6</v>
      </c>
      <c r="B11" s="60">
        <v>23</v>
      </c>
      <c r="C11" s="124"/>
      <c r="D11" s="61">
        <v>1.4</v>
      </c>
      <c r="E11" s="124"/>
      <c r="F11" s="60">
        <v>2.9527094750270102</v>
      </c>
      <c r="G11" s="124"/>
      <c r="H11" s="60">
        <v>19</v>
      </c>
      <c r="I11" s="124"/>
      <c r="J11" s="61">
        <v>1351.2</v>
      </c>
      <c r="K11" s="124"/>
      <c r="L11" s="60">
        <v>59570</v>
      </c>
      <c r="M11" s="124"/>
      <c r="N11" s="61">
        <v>982.16273836044297</v>
      </c>
      <c r="O11" s="124"/>
      <c r="P11" s="60">
        <v>43300</v>
      </c>
      <c r="Q11" s="124"/>
      <c r="R11" s="61">
        <v>1.8</v>
      </c>
      <c r="S11" s="124"/>
      <c r="T11" s="60">
        <v>80</v>
      </c>
      <c r="U11" s="124"/>
      <c r="V11" s="60">
        <v>84</v>
      </c>
      <c r="W11" s="124"/>
      <c r="X11" s="144" t="s">
        <v>244</v>
      </c>
      <c r="Y11" s="124"/>
    </row>
    <row r="12" spans="1:25" s="28" customFormat="1" x14ac:dyDescent="0.3">
      <c r="A12" s="6" t="s">
        <v>7</v>
      </c>
      <c r="B12" s="55">
        <v>8</v>
      </c>
      <c r="C12" s="127"/>
      <c r="D12" s="56">
        <v>0.5</v>
      </c>
      <c r="E12" s="127"/>
      <c r="F12" s="60">
        <v>102.68837141574343</v>
      </c>
      <c r="G12" s="127"/>
      <c r="H12" s="55">
        <v>15</v>
      </c>
      <c r="I12" s="127"/>
      <c r="J12" s="56">
        <v>407.6</v>
      </c>
      <c r="K12" s="127"/>
      <c r="L12" s="55">
        <v>48160</v>
      </c>
      <c r="M12" s="127"/>
      <c r="N12" s="56">
        <v>373.18577698421399</v>
      </c>
      <c r="O12" s="127"/>
      <c r="P12" s="55">
        <v>44100</v>
      </c>
      <c r="Q12" s="127"/>
      <c r="R12" s="56">
        <v>0.4</v>
      </c>
      <c r="S12" s="127"/>
      <c r="T12" s="55">
        <v>78</v>
      </c>
      <c r="U12" s="127"/>
      <c r="V12" s="55">
        <v>84</v>
      </c>
      <c r="W12" s="127"/>
      <c r="X12" s="144" t="s">
        <v>244</v>
      </c>
      <c r="Y12" s="127"/>
    </row>
    <row r="13" spans="1:25" s="28" customFormat="1" x14ac:dyDescent="0.3">
      <c r="A13" s="6" t="s">
        <v>8</v>
      </c>
      <c r="B13" s="60">
        <v>9</v>
      </c>
      <c r="C13" s="124"/>
      <c r="D13" s="61">
        <v>1.2</v>
      </c>
      <c r="E13" s="124"/>
      <c r="F13" s="60">
        <v>112.48163517142926</v>
      </c>
      <c r="G13" s="124"/>
      <c r="H13" s="60">
        <v>22</v>
      </c>
      <c r="I13" s="124"/>
      <c r="J13" s="61">
        <v>56.3</v>
      </c>
      <c r="K13" s="124"/>
      <c r="L13" s="60">
        <v>6050</v>
      </c>
      <c r="M13" s="124"/>
      <c r="N13" s="61">
        <v>87.5</v>
      </c>
      <c r="O13" s="124"/>
      <c r="P13" s="60">
        <v>9410</v>
      </c>
      <c r="Q13" s="124"/>
      <c r="R13" s="61">
        <v>3.1</v>
      </c>
      <c r="S13" s="124"/>
      <c r="T13" s="60">
        <v>68</v>
      </c>
      <c r="U13" s="124"/>
      <c r="V13" s="60">
        <v>74</v>
      </c>
      <c r="W13" s="124"/>
      <c r="X13" s="144">
        <v>99.759840670000003</v>
      </c>
      <c r="Y13" s="124"/>
    </row>
    <row r="14" spans="1:25" s="28" customFormat="1" x14ac:dyDescent="0.3">
      <c r="A14" s="6" t="s">
        <v>13</v>
      </c>
      <c r="B14" s="55">
        <v>155</v>
      </c>
      <c r="C14" s="127"/>
      <c r="D14" s="56">
        <v>1.3</v>
      </c>
      <c r="E14" s="127"/>
      <c r="F14" s="60">
        <v>1188.4102942306215</v>
      </c>
      <c r="G14" s="127"/>
      <c r="H14" s="55">
        <v>31</v>
      </c>
      <c r="I14" s="127"/>
      <c r="J14" s="56">
        <v>129.19999999999999</v>
      </c>
      <c r="K14" s="127"/>
      <c r="L14" s="55">
        <v>840</v>
      </c>
      <c r="M14" s="127"/>
      <c r="N14" s="56">
        <v>319.89999999999998</v>
      </c>
      <c r="O14" s="127"/>
      <c r="P14" s="55">
        <v>2070</v>
      </c>
      <c r="Q14" s="127"/>
      <c r="R14" s="56">
        <v>5.0999999999999996</v>
      </c>
      <c r="S14" s="127"/>
      <c r="T14" s="55">
        <v>68</v>
      </c>
      <c r="U14" s="127"/>
      <c r="V14" s="55">
        <v>70</v>
      </c>
      <c r="W14" s="127"/>
      <c r="X14" s="144">
        <v>56.779850000000003</v>
      </c>
      <c r="Y14" s="127"/>
    </row>
    <row r="15" spans="1:25" s="28" customFormat="1" x14ac:dyDescent="0.3">
      <c r="A15" s="6" t="s">
        <v>16</v>
      </c>
      <c r="B15" s="55">
        <v>9</v>
      </c>
      <c r="C15" s="127"/>
      <c r="D15" s="56">
        <v>-0.5</v>
      </c>
      <c r="E15" s="127"/>
      <c r="F15" s="60">
        <v>46.641368094228966</v>
      </c>
      <c r="G15" s="127"/>
      <c r="H15" s="55">
        <v>15</v>
      </c>
      <c r="I15" s="127"/>
      <c r="J15" s="56">
        <v>61.8</v>
      </c>
      <c r="K15" s="127"/>
      <c r="L15" s="55">
        <v>6530</v>
      </c>
      <c r="M15" s="127"/>
      <c r="N15" s="56">
        <v>143.9</v>
      </c>
      <c r="O15" s="127"/>
      <c r="P15" s="55">
        <v>15210</v>
      </c>
      <c r="Q15" s="127"/>
      <c r="R15" s="56">
        <v>1.6</v>
      </c>
      <c r="S15" s="127"/>
      <c r="T15" s="55">
        <v>65</v>
      </c>
      <c r="U15" s="127"/>
      <c r="V15" s="55">
        <v>77</v>
      </c>
      <c r="W15" s="127"/>
      <c r="X15" s="144">
        <v>99.617060600000002</v>
      </c>
      <c r="Y15" s="127"/>
    </row>
    <row r="16" spans="1:25" s="28" customFormat="1" x14ac:dyDescent="0.3">
      <c r="A16" s="6" t="s">
        <v>10</v>
      </c>
      <c r="B16" s="60">
        <v>11</v>
      </c>
      <c r="C16" s="124"/>
      <c r="D16" s="61">
        <v>0.7</v>
      </c>
      <c r="E16" s="124"/>
      <c r="F16" s="60">
        <v>367.97083883751651</v>
      </c>
      <c r="G16" s="124"/>
      <c r="H16" s="60">
        <v>17</v>
      </c>
      <c r="I16" s="124"/>
      <c r="J16" s="61">
        <v>501.3</v>
      </c>
      <c r="K16" s="124"/>
      <c r="L16" s="60">
        <v>44990</v>
      </c>
      <c r="M16" s="124"/>
      <c r="N16" s="61">
        <v>447.572881592192</v>
      </c>
      <c r="O16" s="124"/>
      <c r="P16" s="60">
        <v>40170</v>
      </c>
      <c r="Q16" s="124"/>
      <c r="R16" s="61">
        <v>-1.1000000000000001</v>
      </c>
      <c r="S16" s="124"/>
      <c r="T16" s="60">
        <v>78</v>
      </c>
      <c r="U16" s="124"/>
      <c r="V16" s="60">
        <v>83</v>
      </c>
      <c r="W16" s="124"/>
      <c r="X16" s="144" t="s">
        <v>244</v>
      </c>
      <c r="Y16" s="124"/>
    </row>
    <row r="17" spans="1:25" s="28" customFormat="1" x14ac:dyDescent="0.3">
      <c r="A17" s="6" t="s">
        <v>11</v>
      </c>
      <c r="B17" s="60">
        <v>10</v>
      </c>
      <c r="C17" s="124"/>
      <c r="D17" s="61">
        <v>3.1</v>
      </c>
      <c r="E17" s="124"/>
      <c r="F17" s="60">
        <v>89.133575736076622</v>
      </c>
      <c r="G17" s="124"/>
      <c r="H17" s="60">
        <v>43</v>
      </c>
      <c r="I17" s="124"/>
      <c r="J17" s="61">
        <v>7.5</v>
      </c>
      <c r="K17" s="124"/>
      <c r="L17" s="60">
        <v>750</v>
      </c>
      <c r="M17" s="124"/>
      <c r="N17" s="61">
        <v>15.8</v>
      </c>
      <c r="O17" s="124"/>
      <c r="P17" s="60">
        <v>1570</v>
      </c>
      <c r="Q17" s="124"/>
      <c r="R17" s="61">
        <v>2.6</v>
      </c>
      <c r="S17" s="124"/>
      <c r="T17" s="60">
        <v>54</v>
      </c>
      <c r="U17" s="124"/>
      <c r="V17" s="60">
        <v>58</v>
      </c>
      <c r="W17" s="124"/>
      <c r="X17" s="144">
        <v>42.35942</v>
      </c>
      <c r="Y17" s="124"/>
    </row>
    <row r="18" spans="1:25" s="28" customFormat="1" x14ac:dyDescent="0.3">
      <c r="A18" s="6" t="s">
        <v>17</v>
      </c>
      <c r="B18" s="55">
        <v>10</v>
      </c>
      <c r="C18" s="127"/>
      <c r="D18" s="56">
        <v>1.8</v>
      </c>
      <c r="E18" s="127"/>
      <c r="F18" s="60">
        <v>9.6891765900489251</v>
      </c>
      <c r="G18" s="127"/>
      <c r="H18" s="55">
        <v>35</v>
      </c>
      <c r="I18" s="127"/>
      <c r="J18" s="56">
        <v>23.3</v>
      </c>
      <c r="K18" s="127"/>
      <c r="L18" s="55">
        <v>2220</v>
      </c>
      <c r="M18" s="127"/>
      <c r="N18" s="56">
        <v>52.1</v>
      </c>
      <c r="O18" s="127"/>
      <c r="P18" s="55">
        <v>4960</v>
      </c>
      <c r="Q18" s="127"/>
      <c r="R18" s="56">
        <v>3.5</v>
      </c>
      <c r="S18" s="127"/>
      <c r="T18" s="55">
        <v>64</v>
      </c>
      <c r="U18" s="127"/>
      <c r="V18" s="55">
        <v>69</v>
      </c>
      <c r="W18" s="127"/>
      <c r="X18" s="144">
        <v>91.167825460000003</v>
      </c>
      <c r="Y18" s="127"/>
    </row>
    <row r="19" spans="1:25" s="28" customFormat="1" x14ac:dyDescent="0.3">
      <c r="A19" s="6" t="s">
        <v>15</v>
      </c>
      <c r="B19" s="60">
        <v>4</v>
      </c>
      <c r="C19" s="124"/>
      <c r="D19" s="61">
        <v>0</v>
      </c>
      <c r="E19" s="124"/>
      <c r="F19" s="60">
        <v>75.174823529411768</v>
      </c>
      <c r="G19" s="124"/>
      <c r="H19" s="60">
        <v>16</v>
      </c>
      <c r="I19" s="124"/>
      <c r="J19" s="61">
        <v>17.8</v>
      </c>
      <c r="K19" s="124"/>
      <c r="L19" s="60">
        <v>4650</v>
      </c>
      <c r="M19" s="124"/>
      <c r="N19" s="61">
        <v>36</v>
      </c>
      <c r="O19" s="124"/>
      <c r="P19" s="60">
        <v>9380</v>
      </c>
      <c r="Q19" s="124"/>
      <c r="R19" s="61">
        <v>-0.6</v>
      </c>
      <c r="S19" s="124"/>
      <c r="T19" s="60">
        <v>73</v>
      </c>
      <c r="U19" s="124"/>
      <c r="V19" s="60">
        <v>78</v>
      </c>
      <c r="W19" s="124"/>
      <c r="X19" s="144">
        <v>97.882869999999997</v>
      </c>
      <c r="Y19" s="124"/>
    </row>
    <row r="20" spans="1:25" s="28" customFormat="1" x14ac:dyDescent="0.3">
      <c r="A20" s="6" t="s">
        <v>18</v>
      </c>
      <c r="B20" s="60">
        <v>199</v>
      </c>
      <c r="C20" s="124"/>
      <c r="D20" s="61">
        <v>1.1000000000000001</v>
      </c>
      <c r="E20" s="124"/>
      <c r="F20" s="60">
        <v>23.483408909830697</v>
      </c>
      <c r="G20" s="124"/>
      <c r="H20" s="60">
        <v>25</v>
      </c>
      <c r="I20" s="124"/>
      <c r="J20" s="61">
        <v>2311.1</v>
      </c>
      <c r="K20" s="124"/>
      <c r="L20" s="60">
        <v>11630</v>
      </c>
      <c r="M20" s="124"/>
      <c r="N20" s="61">
        <v>2328.8000000000002</v>
      </c>
      <c r="O20" s="124"/>
      <c r="P20" s="60">
        <v>11720</v>
      </c>
      <c r="Q20" s="124"/>
      <c r="R20" s="61">
        <v>0</v>
      </c>
      <c r="S20" s="124"/>
      <c r="T20" s="60">
        <v>70</v>
      </c>
      <c r="U20" s="124"/>
      <c r="V20" s="60">
        <v>77</v>
      </c>
      <c r="W20" s="124"/>
      <c r="X20" s="144">
        <v>90.298209839999998</v>
      </c>
      <c r="Y20" s="124"/>
    </row>
    <row r="21" spans="1:25" s="28" customFormat="1" x14ac:dyDescent="0.3">
      <c r="A21" s="6" t="s">
        <v>14</v>
      </c>
      <c r="B21" s="60">
        <v>7</v>
      </c>
      <c r="C21" s="124"/>
      <c r="D21" s="61">
        <v>-0.9</v>
      </c>
      <c r="E21" s="124"/>
      <c r="F21" s="60">
        <v>67.286588061901256</v>
      </c>
      <c r="G21" s="124"/>
      <c r="H21" s="60">
        <v>14</v>
      </c>
      <c r="I21" s="124"/>
      <c r="J21" s="61">
        <v>50.2</v>
      </c>
      <c r="K21" s="124"/>
      <c r="L21" s="60">
        <v>6870</v>
      </c>
      <c r="M21" s="124"/>
      <c r="N21" s="61">
        <v>112.4</v>
      </c>
      <c r="O21" s="124"/>
      <c r="P21" s="60">
        <v>15390</v>
      </c>
      <c r="Q21" s="124"/>
      <c r="R21" s="61">
        <v>1.4</v>
      </c>
      <c r="S21" s="124"/>
      <c r="T21" s="60">
        <v>71</v>
      </c>
      <c r="U21" s="124"/>
      <c r="V21" s="60">
        <v>78</v>
      </c>
      <c r="W21" s="124"/>
      <c r="X21" s="144">
        <v>98.352448109999997</v>
      </c>
      <c r="Y21" s="124"/>
    </row>
    <row r="22" spans="1:25" s="28" customFormat="1" x14ac:dyDescent="0.3">
      <c r="A22" s="6" t="s">
        <v>12</v>
      </c>
      <c r="B22" s="55">
        <v>16</v>
      </c>
      <c r="C22" s="127"/>
      <c r="D22" s="56">
        <v>2.9</v>
      </c>
      <c r="E22" s="127"/>
      <c r="F22" s="60">
        <v>60.161334064327484</v>
      </c>
      <c r="G22" s="127"/>
      <c r="H22" s="55">
        <v>46</v>
      </c>
      <c r="I22" s="127"/>
      <c r="J22" s="56">
        <v>10.9</v>
      </c>
      <c r="K22" s="127"/>
      <c r="L22" s="55">
        <v>670</v>
      </c>
      <c r="M22" s="127"/>
      <c r="N22" s="56">
        <v>24.9</v>
      </c>
      <c r="O22" s="127"/>
      <c r="P22" s="55">
        <v>1510</v>
      </c>
      <c r="Q22" s="127"/>
      <c r="R22" s="56">
        <v>6.9</v>
      </c>
      <c r="S22" s="127"/>
      <c r="T22" s="55">
        <v>54</v>
      </c>
      <c r="U22" s="127"/>
      <c r="V22" s="55">
        <v>56</v>
      </c>
      <c r="W22" s="127"/>
      <c r="X22" s="144">
        <v>28.729213600000001</v>
      </c>
      <c r="Y22" s="127"/>
    </row>
    <row r="23" spans="1:25" s="28" customFormat="1" x14ac:dyDescent="0.3">
      <c r="A23" s="6" t="s">
        <v>9</v>
      </c>
      <c r="B23" s="60">
        <v>10</v>
      </c>
      <c r="C23" s="124"/>
      <c r="D23" s="61">
        <v>3.2</v>
      </c>
      <c r="E23" s="124"/>
      <c r="F23" s="60">
        <v>383.55019470404983</v>
      </c>
      <c r="G23" s="124"/>
      <c r="H23" s="60">
        <v>44</v>
      </c>
      <c r="I23" s="124"/>
      <c r="J23" s="61">
        <v>2.4</v>
      </c>
      <c r="K23" s="124"/>
      <c r="L23" s="60">
        <v>240</v>
      </c>
      <c r="M23" s="124"/>
      <c r="N23" s="61">
        <v>5.5</v>
      </c>
      <c r="O23" s="124"/>
      <c r="P23" s="60">
        <v>560</v>
      </c>
      <c r="Q23" s="124"/>
      <c r="R23" s="61">
        <v>0.7</v>
      </c>
      <c r="S23" s="124"/>
      <c r="T23" s="60">
        <v>49</v>
      </c>
      <c r="U23" s="124"/>
      <c r="V23" s="60">
        <v>52</v>
      </c>
      <c r="W23" s="124"/>
      <c r="X23" s="144">
        <v>67.159360000000007</v>
      </c>
      <c r="Y23" s="124"/>
    </row>
    <row r="24" spans="1:25" s="28" customFormat="1" x14ac:dyDescent="0.3">
      <c r="A24" s="6" t="s">
        <v>65</v>
      </c>
      <c r="B24" s="55">
        <v>15</v>
      </c>
      <c r="C24" s="127"/>
      <c r="D24" s="56">
        <v>1.6</v>
      </c>
      <c r="E24" s="127"/>
      <c r="F24" s="60">
        <v>84.20941536369817</v>
      </c>
      <c r="G24" s="127"/>
      <c r="H24" s="55">
        <v>31</v>
      </c>
      <c r="I24" s="127"/>
      <c r="J24" s="56">
        <v>13</v>
      </c>
      <c r="K24" s="127"/>
      <c r="L24" s="55">
        <v>880</v>
      </c>
      <c r="M24" s="127"/>
      <c r="N24" s="56">
        <v>35.1</v>
      </c>
      <c r="O24" s="127"/>
      <c r="P24" s="55">
        <v>2360</v>
      </c>
      <c r="Q24" s="127"/>
      <c r="R24" s="56">
        <v>5.4</v>
      </c>
      <c r="S24" s="127"/>
      <c r="T24" s="55">
        <v>62</v>
      </c>
      <c r="U24" s="127"/>
      <c r="V24" s="55">
        <v>64</v>
      </c>
      <c r="W24" s="127"/>
      <c r="X24" s="144">
        <v>73.900025569999997</v>
      </c>
      <c r="Y24" s="127"/>
    </row>
    <row r="25" spans="1:25" s="28" customFormat="1" x14ac:dyDescent="0.3">
      <c r="A25" s="6" t="s">
        <v>25</v>
      </c>
      <c r="B25" s="60">
        <v>22</v>
      </c>
      <c r="C25" s="124"/>
      <c r="D25" s="61">
        <v>2.6</v>
      </c>
      <c r="E25" s="124"/>
      <c r="F25" s="60">
        <v>45.904742865604703</v>
      </c>
      <c r="G25" s="124"/>
      <c r="H25" s="60">
        <v>43</v>
      </c>
      <c r="I25" s="124"/>
      <c r="J25" s="61">
        <v>25.4</v>
      </c>
      <c r="K25" s="124"/>
      <c r="L25" s="60">
        <v>1170</v>
      </c>
      <c r="M25" s="124"/>
      <c r="N25" s="61">
        <v>50.3</v>
      </c>
      <c r="O25" s="124"/>
      <c r="P25" s="60">
        <v>2320</v>
      </c>
      <c r="Q25" s="124"/>
      <c r="R25" s="61">
        <v>2.1</v>
      </c>
      <c r="S25" s="124"/>
      <c r="T25" s="60">
        <v>51</v>
      </c>
      <c r="U25" s="124"/>
      <c r="V25" s="60">
        <v>53</v>
      </c>
      <c r="W25" s="124"/>
      <c r="X25" s="144">
        <v>70.679937800000005</v>
      </c>
      <c r="Y25" s="124"/>
    </row>
    <row r="26" spans="1:25" s="28" customFormat="1" x14ac:dyDescent="0.3">
      <c r="A26" s="6" t="s">
        <v>20</v>
      </c>
      <c r="B26" s="55">
        <v>35</v>
      </c>
      <c r="C26" s="127"/>
      <c r="D26" s="56">
        <v>1</v>
      </c>
      <c r="E26" s="127"/>
      <c r="F26" s="60">
        <v>3.8357566000367296</v>
      </c>
      <c r="G26" s="127"/>
      <c r="H26" s="55">
        <v>16</v>
      </c>
      <c r="I26" s="127"/>
      <c r="J26" s="56">
        <v>1777.9</v>
      </c>
      <c r="K26" s="127"/>
      <c r="L26" s="55">
        <v>50970</v>
      </c>
      <c r="M26" s="127"/>
      <c r="N26" s="56">
        <v>1483.58595945309</v>
      </c>
      <c r="O26" s="127"/>
      <c r="P26" s="55">
        <v>42530</v>
      </c>
      <c r="Q26" s="127"/>
      <c r="R26" s="56">
        <v>0.6</v>
      </c>
      <c r="S26" s="127"/>
      <c r="T26" s="55">
        <v>79</v>
      </c>
      <c r="U26" s="127"/>
      <c r="V26" s="55">
        <v>83</v>
      </c>
      <c r="W26" s="127"/>
      <c r="X26" s="144" t="s">
        <v>244</v>
      </c>
      <c r="Y26" s="127"/>
    </row>
    <row r="27" spans="1:25" s="28" customFormat="1" x14ac:dyDescent="0.3">
      <c r="A27" s="6" t="s">
        <v>19</v>
      </c>
      <c r="B27" s="60">
        <v>5</v>
      </c>
      <c r="C27" s="124"/>
      <c r="D27" s="61">
        <v>1.8</v>
      </c>
      <c r="E27" s="124"/>
      <c r="F27" s="60">
        <v>7.2638110372724647</v>
      </c>
      <c r="G27" s="124"/>
      <c r="H27" s="60">
        <v>40</v>
      </c>
      <c r="I27" s="124"/>
      <c r="J27" s="61">
        <v>2.2000000000000002</v>
      </c>
      <c r="K27" s="124"/>
      <c r="L27" s="60">
        <v>490</v>
      </c>
      <c r="M27" s="124"/>
      <c r="N27" s="61">
        <v>3.9</v>
      </c>
      <c r="O27" s="124"/>
      <c r="P27" s="60">
        <v>860</v>
      </c>
      <c r="Q27" s="124"/>
      <c r="R27" s="61">
        <v>2.1</v>
      </c>
      <c r="S27" s="124"/>
      <c r="T27" s="60">
        <v>47</v>
      </c>
      <c r="U27" s="124"/>
      <c r="V27" s="60">
        <v>50</v>
      </c>
      <c r="W27" s="124"/>
      <c r="X27" s="144">
        <v>55.990900000000003</v>
      </c>
      <c r="Y27" s="124"/>
    </row>
    <row r="28" spans="1:25" s="28" customFormat="1" x14ac:dyDescent="0.3">
      <c r="A28" s="6" t="s">
        <v>116</v>
      </c>
      <c r="B28" s="55">
        <v>12</v>
      </c>
      <c r="C28" s="127"/>
      <c r="D28" s="56">
        <v>3.4</v>
      </c>
      <c r="E28" s="127"/>
      <c r="F28" s="60">
        <v>9.8857806543837352</v>
      </c>
      <c r="G28" s="127"/>
      <c r="H28" s="55">
        <v>49</v>
      </c>
      <c r="I28" s="127"/>
      <c r="J28" s="56">
        <v>9.3000000000000007</v>
      </c>
      <c r="K28" s="127"/>
      <c r="L28" s="55">
        <v>740</v>
      </c>
      <c r="M28" s="127"/>
      <c r="N28" s="56">
        <v>16.399999999999999</v>
      </c>
      <c r="O28" s="127"/>
      <c r="P28" s="55">
        <v>1320</v>
      </c>
      <c r="Q28" s="127"/>
      <c r="R28" s="56">
        <v>1.9</v>
      </c>
      <c r="S28" s="127"/>
      <c r="T28" s="55">
        <v>48</v>
      </c>
      <c r="U28" s="127"/>
      <c r="V28" s="55">
        <v>51</v>
      </c>
      <c r="W28" s="127"/>
      <c r="X28" s="144">
        <v>34.474559999999997</v>
      </c>
      <c r="Y28" s="127"/>
    </row>
    <row r="29" spans="1:25" s="28" customFormat="1" x14ac:dyDescent="0.3">
      <c r="A29" s="6" t="s">
        <v>22</v>
      </c>
      <c r="B29" s="55">
        <v>17</v>
      </c>
      <c r="C29" s="127"/>
      <c r="D29" s="56">
        <v>1</v>
      </c>
      <c r="E29" s="127"/>
      <c r="F29" s="60">
        <v>23.488987696561814</v>
      </c>
      <c r="G29" s="127"/>
      <c r="H29" s="55">
        <v>21</v>
      </c>
      <c r="I29" s="127"/>
      <c r="J29" s="56">
        <v>249.5</v>
      </c>
      <c r="K29" s="127"/>
      <c r="L29" s="55">
        <v>14280</v>
      </c>
      <c r="M29" s="127"/>
      <c r="N29" s="56">
        <v>372.11694547099199</v>
      </c>
      <c r="O29" s="127"/>
      <c r="P29" s="55">
        <v>21310</v>
      </c>
      <c r="Q29" s="127"/>
      <c r="R29" s="56">
        <v>4.5999999999999996</v>
      </c>
      <c r="S29" s="127"/>
      <c r="T29" s="55">
        <v>76</v>
      </c>
      <c r="U29" s="127"/>
      <c r="V29" s="55">
        <v>82</v>
      </c>
      <c r="W29" s="127"/>
      <c r="X29" s="144">
        <v>98.553676089999996</v>
      </c>
      <c r="Y29" s="127"/>
    </row>
    <row r="30" spans="1:25" s="28" customFormat="1" x14ac:dyDescent="0.3">
      <c r="A30" s="6" t="s">
        <v>23</v>
      </c>
      <c r="B30" s="60">
        <v>1351</v>
      </c>
      <c r="C30" s="124"/>
      <c r="D30" s="61">
        <v>0.6</v>
      </c>
      <c r="E30" s="124"/>
      <c r="F30" s="60">
        <v>144.8079831209466</v>
      </c>
      <c r="G30" s="124"/>
      <c r="H30" s="60">
        <v>18</v>
      </c>
      <c r="I30" s="124"/>
      <c r="J30" s="61">
        <v>7748.9</v>
      </c>
      <c r="K30" s="124"/>
      <c r="L30" s="60">
        <v>5740</v>
      </c>
      <c r="M30" s="124"/>
      <c r="N30" s="61">
        <v>12435.4</v>
      </c>
      <c r="O30" s="124"/>
      <c r="P30" s="60">
        <v>9210</v>
      </c>
      <c r="Q30" s="124"/>
      <c r="R30" s="61">
        <v>7.3</v>
      </c>
      <c r="S30" s="124"/>
      <c r="T30" s="60">
        <v>72</v>
      </c>
      <c r="U30" s="124"/>
      <c r="V30" s="60">
        <v>75</v>
      </c>
      <c r="W30" s="124"/>
      <c r="X30" s="144">
        <v>94.272199999999998</v>
      </c>
      <c r="Y30" s="124"/>
    </row>
    <row r="31" spans="1:25" s="28" customFormat="1" x14ac:dyDescent="0.3">
      <c r="A31" s="6" t="s">
        <v>135</v>
      </c>
      <c r="B31" s="60">
        <v>7</v>
      </c>
      <c r="C31" s="124"/>
      <c r="D31" s="61">
        <v>0.6</v>
      </c>
      <c r="E31" s="124"/>
      <c r="F31" s="60">
        <v>6866.2188099808063</v>
      </c>
      <c r="G31" s="124"/>
      <c r="H31" s="60">
        <v>12</v>
      </c>
      <c r="I31" s="124"/>
      <c r="J31" s="61">
        <v>261.60000000000002</v>
      </c>
      <c r="K31" s="124"/>
      <c r="L31" s="60">
        <v>36560</v>
      </c>
      <c r="M31" s="124"/>
      <c r="N31" s="61">
        <v>379.6</v>
      </c>
      <c r="O31" s="124"/>
      <c r="P31" s="60">
        <v>53050</v>
      </c>
      <c r="Q31" s="124"/>
      <c r="R31" s="61">
        <v>0.3</v>
      </c>
      <c r="S31" s="124"/>
      <c r="T31" s="60">
        <v>80</v>
      </c>
      <c r="U31" s="124"/>
      <c r="V31" s="60">
        <v>87</v>
      </c>
      <c r="W31" s="124"/>
      <c r="X31" s="144" t="s">
        <v>244</v>
      </c>
      <c r="Y31" s="124"/>
    </row>
    <row r="32" spans="1:25" s="28" customFormat="1" x14ac:dyDescent="0.3">
      <c r="A32" s="6" t="s">
        <v>28</v>
      </c>
      <c r="B32" s="55">
        <v>48</v>
      </c>
      <c r="C32" s="127"/>
      <c r="D32" s="56">
        <v>1.5</v>
      </c>
      <c r="E32" s="127"/>
      <c r="F32" s="60">
        <v>42.996328977016674</v>
      </c>
      <c r="G32" s="127"/>
      <c r="H32" s="55">
        <v>28</v>
      </c>
      <c r="I32" s="127"/>
      <c r="J32" s="56">
        <v>333.6</v>
      </c>
      <c r="K32" s="127"/>
      <c r="L32" s="55">
        <v>6990</v>
      </c>
      <c r="M32" s="127"/>
      <c r="N32" s="56">
        <v>482.2</v>
      </c>
      <c r="O32" s="127"/>
      <c r="P32" s="55">
        <v>10110</v>
      </c>
      <c r="Q32" s="127"/>
      <c r="R32" s="56">
        <v>2.6</v>
      </c>
      <c r="S32" s="127"/>
      <c r="T32" s="55">
        <v>70</v>
      </c>
      <c r="U32" s="127"/>
      <c r="V32" s="55">
        <v>77</v>
      </c>
      <c r="W32" s="127"/>
      <c r="X32" s="144">
        <v>93.372328690000003</v>
      </c>
      <c r="Y32" s="127"/>
    </row>
    <row r="33" spans="1:25" s="28" customFormat="1" x14ac:dyDescent="0.3">
      <c r="A33" s="6" t="s">
        <v>26</v>
      </c>
      <c r="B33" s="55">
        <v>66</v>
      </c>
      <c r="C33" s="127"/>
      <c r="D33" s="56">
        <v>2.8</v>
      </c>
      <c r="E33" s="127"/>
      <c r="F33" s="60">
        <v>28.982639553604905</v>
      </c>
      <c r="G33" s="127"/>
      <c r="H33" s="55">
        <v>45</v>
      </c>
      <c r="I33" s="127"/>
      <c r="J33" s="56">
        <v>14.8</v>
      </c>
      <c r="K33" s="127"/>
      <c r="L33" s="55">
        <v>220</v>
      </c>
      <c r="M33" s="127"/>
      <c r="N33" s="56">
        <v>24.5</v>
      </c>
      <c r="O33" s="127"/>
      <c r="P33" s="55">
        <v>370</v>
      </c>
      <c r="Q33" s="127"/>
      <c r="R33" s="56">
        <v>4.3</v>
      </c>
      <c r="S33" s="127"/>
      <c r="T33" s="55">
        <v>47</v>
      </c>
      <c r="U33" s="127"/>
      <c r="V33" s="55">
        <v>50</v>
      </c>
      <c r="W33" s="127"/>
      <c r="X33" s="144">
        <v>66.79862</v>
      </c>
      <c r="Y33" s="127"/>
    </row>
    <row r="34" spans="1:25" s="28" customFormat="1" x14ac:dyDescent="0.3">
      <c r="A34" s="6" t="s">
        <v>27</v>
      </c>
      <c r="B34" s="60">
        <v>4</v>
      </c>
      <c r="C34" s="124"/>
      <c r="D34" s="61">
        <v>2.7</v>
      </c>
      <c r="E34" s="124"/>
      <c r="F34" s="60">
        <v>12.700002928257687</v>
      </c>
      <c r="G34" s="124"/>
      <c r="H34" s="60">
        <v>42</v>
      </c>
      <c r="I34" s="124"/>
      <c r="J34" s="61">
        <v>11.1</v>
      </c>
      <c r="K34" s="124"/>
      <c r="L34" s="60">
        <v>2550</v>
      </c>
      <c r="M34" s="124"/>
      <c r="N34" s="61">
        <v>15.2</v>
      </c>
      <c r="O34" s="124"/>
      <c r="P34" s="60">
        <v>3510</v>
      </c>
      <c r="Q34" s="124"/>
      <c r="R34" s="61">
        <v>1.1000000000000001</v>
      </c>
      <c r="S34" s="124"/>
      <c r="T34" s="60">
        <v>56</v>
      </c>
      <c r="U34" s="124"/>
      <c r="V34" s="60">
        <v>59</v>
      </c>
      <c r="W34" s="124"/>
      <c r="X34" s="144" t="s">
        <v>244</v>
      </c>
      <c r="Y34" s="124"/>
    </row>
    <row r="35" spans="1:25" s="28" customFormat="1" x14ac:dyDescent="0.3">
      <c r="A35" s="6" t="s">
        <v>29</v>
      </c>
      <c r="B35" s="55">
        <v>5</v>
      </c>
      <c r="C35" s="127"/>
      <c r="D35" s="56">
        <v>1.7</v>
      </c>
      <c r="E35" s="127"/>
      <c r="F35" s="60">
        <v>94.110752056404223</v>
      </c>
      <c r="G35" s="127"/>
      <c r="H35" s="55">
        <v>24</v>
      </c>
      <c r="I35" s="127"/>
      <c r="J35" s="56">
        <v>42</v>
      </c>
      <c r="K35" s="127"/>
      <c r="L35" s="55">
        <v>8740</v>
      </c>
      <c r="M35" s="127"/>
      <c r="N35" s="56">
        <v>60.5</v>
      </c>
      <c r="O35" s="127" t="s">
        <v>254</v>
      </c>
      <c r="P35" s="55">
        <v>12590</v>
      </c>
      <c r="Q35" s="127" t="s">
        <v>254</v>
      </c>
      <c r="R35" s="56">
        <v>3.6</v>
      </c>
      <c r="S35" s="127"/>
      <c r="T35" s="55">
        <v>77</v>
      </c>
      <c r="U35" s="127"/>
      <c r="V35" s="55">
        <v>82</v>
      </c>
      <c r="W35" s="127"/>
      <c r="X35" s="144">
        <v>96.157629999999997</v>
      </c>
      <c r="Y35" s="127"/>
    </row>
    <row r="36" spans="1:25" s="28" customFormat="1" x14ac:dyDescent="0.3">
      <c r="A36" s="6" t="s">
        <v>24</v>
      </c>
      <c r="B36" s="60">
        <v>20</v>
      </c>
      <c r="C36" s="124"/>
      <c r="D36" s="61">
        <v>1.7</v>
      </c>
      <c r="E36" s="124"/>
      <c r="F36" s="60">
        <v>62.389150943396224</v>
      </c>
      <c r="G36" s="124"/>
      <c r="H36" s="60">
        <v>41</v>
      </c>
      <c r="I36" s="124"/>
      <c r="J36" s="61">
        <v>24.2</v>
      </c>
      <c r="K36" s="124"/>
      <c r="L36" s="60">
        <v>1220</v>
      </c>
      <c r="M36" s="124"/>
      <c r="N36" s="61">
        <v>38.799999999999997</v>
      </c>
      <c r="O36" s="124"/>
      <c r="P36" s="60">
        <v>1960</v>
      </c>
      <c r="Q36" s="124"/>
      <c r="R36" s="61">
        <v>7</v>
      </c>
      <c r="S36" s="124"/>
      <c r="T36" s="60">
        <v>54</v>
      </c>
      <c r="U36" s="124"/>
      <c r="V36" s="60">
        <v>57</v>
      </c>
      <c r="W36" s="124"/>
      <c r="X36" s="144">
        <v>56.171080000000003</v>
      </c>
      <c r="Y36" s="124"/>
    </row>
    <row r="37" spans="1:25" s="28" customFormat="1" x14ac:dyDescent="0.3">
      <c r="A37" s="6" t="s">
        <v>50</v>
      </c>
      <c r="B37" s="55">
        <v>4</v>
      </c>
      <c r="C37" s="127"/>
      <c r="D37" s="56">
        <v>-0.3</v>
      </c>
      <c r="E37" s="127"/>
      <c r="F37" s="60">
        <v>76.250893495353822</v>
      </c>
      <c r="G37" s="127"/>
      <c r="H37" s="55">
        <v>15</v>
      </c>
      <c r="I37" s="127"/>
      <c r="J37" s="56">
        <v>56.7</v>
      </c>
      <c r="K37" s="127"/>
      <c r="L37" s="55">
        <v>13290</v>
      </c>
      <c r="M37" s="127"/>
      <c r="N37" s="56">
        <v>84.3</v>
      </c>
      <c r="O37" s="127"/>
      <c r="P37" s="55">
        <v>19760</v>
      </c>
      <c r="Q37" s="127"/>
      <c r="R37" s="56">
        <v>-1.7</v>
      </c>
      <c r="S37" s="127"/>
      <c r="T37" s="55">
        <v>74</v>
      </c>
      <c r="U37" s="127"/>
      <c r="V37" s="55">
        <v>80</v>
      </c>
      <c r="W37" s="127"/>
      <c r="X37" s="144">
        <v>98.826359999999994</v>
      </c>
      <c r="Y37" s="127"/>
    </row>
    <row r="38" spans="1:25" s="28" customFormat="1" x14ac:dyDescent="0.3">
      <c r="A38" s="6" t="s">
        <v>30</v>
      </c>
      <c r="B38" s="55">
        <v>11</v>
      </c>
      <c r="C38" s="127"/>
      <c r="D38" s="56">
        <v>0.2</v>
      </c>
      <c r="E38" s="127"/>
      <c r="F38" s="60">
        <v>136.13166752977733</v>
      </c>
      <c r="G38" s="127"/>
      <c r="H38" s="55">
        <v>15</v>
      </c>
      <c r="I38" s="127"/>
      <c r="J38" s="56">
        <v>190.6</v>
      </c>
      <c r="K38" s="127"/>
      <c r="L38" s="55">
        <v>18130</v>
      </c>
      <c r="M38" s="127"/>
      <c r="N38" s="56">
        <v>259.78948155652802</v>
      </c>
      <c r="O38" s="127"/>
      <c r="P38" s="55">
        <v>24710</v>
      </c>
      <c r="Q38" s="127"/>
      <c r="R38" s="56">
        <v>-1.5</v>
      </c>
      <c r="S38" s="127"/>
      <c r="T38" s="55">
        <v>75</v>
      </c>
      <c r="U38" s="127"/>
      <c r="V38" s="55">
        <v>81</v>
      </c>
      <c r="W38" s="127"/>
      <c r="X38" s="144" t="s">
        <v>244</v>
      </c>
      <c r="Y38" s="127"/>
    </row>
    <row r="39" spans="1:25" s="28" customFormat="1" x14ac:dyDescent="0.3">
      <c r="A39" s="6" t="s">
        <v>32</v>
      </c>
      <c r="B39" s="60">
        <v>6</v>
      </c>
      <c r="C39" s="124"/>
      <c r="D39" s="61">
        <v>0.4</v>
      </c>
      <c r="E39" s="124"/>
      <c r="F39" s="60">
        <v>131.75767145887343</v>
      </c>
      <c r="G39" s="124"/>
      <c r="H39" s="60">
        <v>18</v>
      </c>
      <c r="I39" s="124"/>
      <c r="J39" s="61">
        <v>334.1</v>
      </c>
      <c r="K39" s="124"/>
      <c r="L39" s="60">
        <v>59770</v>
      </c>
      <c r="M39" s="124"/>
      <c r="N39" s="61">
        <v>242.271306781036</v>
      </c>
      <c r="O39" s="124"/>
      <c r="P39" s="60">
        <v>43340</v>
      </c>
      <c r="Q39" s="124"/>
      <c r="R39" s="61">
        <v>-0.8</v>
      </c>
      <c r="S39" s="124"/>
      <c r="T39" s="60">
        <v>78</v>
      </c>
      <c r="U39" s="124"/>
      <c r="V39" s="60">
        <v>82</v>
      </c>
      <c r="W39" s="124"/>
      <c r="X39" s="144" t="s">
        <v>244</v>
      </c>
      <c r="Y39" s="124"/>
    </row>
    <row r="40" spans="1:25" s="28" customFormat="1" x14ac:dyDescent="0.3">
      <c r="A40" s="6" t="s">
        <v>33</v>
      </c>
      <c r="B40" s="55">
        <v>10</v>
      </c>
      <c r="C40" s="127"/>
      <c r="D40" s="56">
        <v>1.4</v>
      </c>
      <c r="E40" s="127"/>
      <c r="F40" s="60">
        <v>212.67841473509932</v>
      </c>
      <c r="G40" s="127"/>
      <c r="H40" s="55">
        <v>31</v>
      </c>
      <c r="I40" s="127"/>
      <c r="J40" s="56">
        <v>56.2</v>
      </c>
      <c r="K40" s="127"/>
      <c r="L40" s="55">
        <v>5470</v>
      </c>
      <c r="M40" s="127"/>
      <c r="N40" s="56">
        <v>101</v>
      </c>
      <c r="O40" s="127" t="s">
        <v>254</v>
      </c>
      <c r="P40" s="55">
        <v>9820</v>
      </c>
      <c r="Q40" s="127" t="s">
        <v>254</v>
      </c>
      <c r="R40" s="56">
        <v>2.6</v>
      </c>
      <c r="S40" s="127"/>
      <c r="T40" s="55">
        <v>71</v>
      </c>
      <c r="U40" s="127"/>
      <c r="V40" s="55">
        <v>76</v>
      </c>
      <c r="W40" s="127"/>
      <c r="X40" s="144">
        <v>89.538733190000002</v>
      </c>
      <c r="Y40" s="127"/>
    </row>
    <row r="41" spans="1:25" s="28" customFormat="1" x14ac:dyDescent="0.3">
      <c r="A41" s="6" t="s">
        <v>35</v>
      </c>
      <c r="B41" s="60">
        <v>15</v>
      </c>
      <c r="C41" s="124"/>
      <c r="D41" s="61">
        <v>1.8</v>
      </c>
      <c r="E41" s="124"/>
      <c r="F41" s="60">
        <v>62.378257368336286</v>
      </c>
      <c r="G41" s="124"/>
      <c r="H41" s="60">
        <v>30</v>
      </c>
      <c r="I41" s="124"/>
      <c r="J41" s="61">
        <v>80.5</v>
      </c>
      <c r="K41" s="124"/>
      <c r="L41" s="60">
        <v>5190</v>
      </c>
      <c r="M41" s="124"/>
      <c r="N41" s="61">
        <v>148.5</v>
      </c>
      <c r="O41" s="124"/>
      <c r="P41" s="60">
        <v>9590</v>
      </c>
      <c r="Q41" s="124"/>
      <c r="R41" s="61">
        <v>3.3</v>
      </c>
      <c r="S41" s="124"/>
      <c r="T41" s="60">
        <v>73</v>
      </c>
      <c r="U41" s="124"/>
      <c r="V41" s="60">
        <v>79</v>
      </c>
      <c r="W41" s="124"/>
      <c r="X41" s="144">
        <v>91.854040650000002</v>
      </c>
      <c r="Y41" s="124"/>
    </row>
    <row r="42" spans="1:25" s="28" customFormat="1" x14ac:dyDescent="0.3">
      <c r="A42" s="6" t="s">
        <v>36</v>
      </c>
      <c r="B42" s="55">
        <v>81</v>
      </c>
      <c r="C42" s="127"/>
      <c r="D42" s="56">
        <v>1.7</v>
      </c>
      <c r="E42" s="127"/>
      <c r="F42" s="60">
        <v>81.090837309759408</v>
      </c>
      <c r="G42" s="127"/>
      <c r="H42" s="55">
        <v>31</v>
      </c>
      <c r="I42" s="127"/>
      <c r="J42" s="56">
        <v>241.8</v>
      </c>
      <c r="K42" s="127"/>
      <c r="L42" s="55">
        <v>3000</v>
      </c>
      <c r="M42" s="127"/>
      <c r="N42" s="56">
        <v>536.29999999999995</v>
      </c>
      <c r="O42" s="127"/>
      <c r="P42" s="55">
        <v>6640</v>
      </c>
      <c r="Q42" s="127"/>
      <c r="R42" s="56">
        <v>0.5</v>
      </c>
      <c r="S42" s="127"/>
      <c r="T42" s="55">
        <v>71</v>
      </c>
      <c r="U42" s="127"/>
      <c r="V42" s="55">
        <v>75</v>
      </c>
      <c r="W42" s="127"/>
      <c r="X42" s="144">
        <v>72.047852649999996</v>
      </c>
      <c r="Y42" s="127"/>
    </row>
    <row r="43" spans="1:25" s="28" customFormat="1" x14ac:dyDescent="0.3">
      <c r="A43" s="6" t="s">
        <v>109</v>
      </c>
      <c r="B43" s="60">
        <v>6</v>
      </c>
      <c r="C43" s="124"/>
      <c r="D43" s="61">
        <v>0.5</v>
      </c>
      <c r="E43" s="124"/>
      <c r="F43" s="60">
        <v>303.92828185328187</v>
      </c>
      <c r="G43" s="124"/>
      <c r="H43" s="60">
        <v>31</v>
      </c>
      <c r="I43" s="124"/>
      <c r="J43" s="61">
        <v>22.5</v>
      </c>
      <c r="K43" s="124"/>
      <c r="L43" s="60">
        <v>3580</v>
      </c>
      <c r="M43" s="124"/>
      <c r="N43" s="61">
        <v>42.8</v>
      </c>
      <c r="O43" s="124" t="s">
        <v>254</v>
      </c>
      <c r="P43" s="60">
        <v>6790</v>
      </c>
      <c r="Q43" s="124" t="s">
        <v>254</v>
      </c>
      <c r="R43" s="61">
        <v>1</v>
      </c>
      <c r="S43" s="124"/>
      <c r="T43" s="60">
        <v>67</v>
      </c>
      <c r="U43" s="124"/>
      <c r="V43" s="60">
        <v>77</v>
      </c>
      <c r="W43" s="124"/>
      <c r="X43" s="144">
        <v>84.492723900000001</v>
      </c>
      <c r="Y43" s="124"/>
    </row>
    <row r="44" spans="1:25" s="28" customFormat="1" x14ac:dyDescent="0.3">
      <c r="A44" s="6" t="s">
        <v>37</v>
      </c>
      <c r="B44" s="60">
        <v>6</v>
      </c>
      <c r="C44" s="124"/>
      <c r="D44" s="61">
        <v>3.7</v>
      </c>
      <c r="E44" s="124"/>
      <c r="F44" s="60">
        <v>60.702198019801983</v>
      </c>
      <c r="G44" s="124"/>
      <c r="H44" s="60">
        <v>43</v>
      </c>
      <c r="I44" s="124"/>
      <c r="J44" s="61">
        <v>2.8</v>
      </c>
      <c r="K44" s="124"/>
      <c r="L44" s="60">
        <v>450</v>
      </c>
      <c r="M44" s="124"/>
      <c r="N44" s="61">
        <v>3.4</v>
      </c>
      <c r="O44" s="124" t="s">
        <v>254</v>
      </c>
      <c r="P44" s="60">
        <v>560</v>
      </c>
      <c r="Q44" s="124" t="s">
        <v>254</v>
      </c>
      <c r="R44" s="61">
        <v>3.6</v>
      </c>
      <c r="S44" s="124"/>
      <c r="T44" s="60">
        <v>59</v>
      </c>
      <c r="U44" s="124"/>
      <c r="V44" s="60">
        <v>64</v>
      </c>
      <c r="W44" s="124"/>
      <c r="X44" s="144">
        <v>67.77046</v>
      </c>
      <c r="Y44" s="124"/>
    </row>
    <row r="45" spans="1:25" s="28" customFormat="1" x14ac:dyDescent="0.3">
      <c r="A45" s="6" t="s">
        <v>39</v>
      </c>
      <c r="B45" s="60">
        <v>92</v>
      </c>
      <c r="C45" s="124"/>
      <c r="D45" s="61">
        <v>2.7</v>
      </c>
      <c r="E45" s="124"/>
      <c r="F45" s="60">
        <v>91.728848999999997</v>
      </c>
      <c r="G45" s="124"/>
      <c r="H45" s="60">
        <v>43</v>
      </c>
      <c r="I45" s="124"/>
      <c r="J45" s="61">
        <v>37.4</v>
      </c>
      <c r="K45" s="124"/>
      <c r="L45" s="60">
        <v>410</v>
      </c>
      <c r="M45" s="124"/>
      <c r="N45" s="61">
        <v>104.2</v>
      </c>
      <c r="O45" s="124"/>
      <c r="P45" s="60">
        <v>1140</v>
      </c>
      <c r="Q45" s="124"/>
      <c r="R45" s="61">
        <v>5.7</v>
      </c>
      <c r="S45" s="124"/>
      <c r="T45" s="60">
        <v>58</v>
      </c>
      <c r="U45" s="124"/>
      <c r="V45" s="60">
        <v>61</v>
      </c>
      <c r="W45" s="124"/>
      <c r="X45" s="144">
        <v>38.995981540000002</v>
      </c>
      <c r="Y45" s="124"/>
    </row>
    <row r="46" spans="1:25" s="28" customFormat="1" x14ac:dyDescent="0.3">
      <c r="A46" s="6" t="s">
        <v>40</v>
      </c>
      <c r="B46" s="55">
        <v>5</v>
      </c>
      <c r="C46" s="127"/>
      <c r="D46" s="56">
        <v>0.4</v>
      </c>
      <c r="E46" s="127"/>
      <c r="F46" s="60">
        <v>17.816621145809339</v>
      </c>
      <c r="G46" s="127"/>
      <c r="H46" s="55">
        <v>16</v>
      </c>
      <c r="I46" s="127"/>
      <c r="J46" s="56">
        <v>254.1</v>
      </c>
      <c r="K46" s="127"/>
      <c r="L46" s="55">
        <v>46940</v>
      </c>
      <c r="M46" s="127"/>
      <c r="N46" s="56">
        <v>209.15089818231499</v>
      </c>
      <c r="O46" s="127"/>
      <c r="P46" s="55">
        <v>38630</v>
      </c>
      <c r="Q46" s="127"/>
      <c r="R46" s="56">
        <v>-0.7</v>
      </c>
      <c r="S46" s="127"/>
      <c r="T46" s="55">
        <v>77</v>
      </c>
      <c r="U46" s="127"/>
      <c r="V46" s="55">
        <v>84</v>
      </c>
      <c r="W46" s="127"/>
      <c r="X46" s="144" t="s">
        <v>244</v>
      </c>
      <c r="Y46" s="127"/>
    </row>
    <row r="47" spans="1:25" s="28" customFormat="1" x14ac:dyDescent="0.3">
      <c r="A47" s="6" t="s">
        <v>41</v>
      </c>
      <c r="B47" s="60">
        <v>66</v>
      </c>
      <c r="C47" s="124"/>
      <c r="D47" s="61">
        <v>0.6</v>
      </c>
      <c r="E47" s="124"/>
      <c r="F47" s="60">
        <v>119.95889603038381</v>
      </c>
      <c r="G47" s="124"/>
      <c r="H47" s="60">
        <v>18</v>
      </c>
      <c r="I47" s="124"/>
      <c r="J47" s="61">
        <v>2742.9</v>
      </c>
      <c r="K47" s="124"/>
      <c r="L47" s="60">
        <v>41750</v>
      </c>
      <c r="M47" s="124"/>
      <c r="N47" s="61">
        <v>2412.6261066976499</v>
      </c>
      <c r="O47" s="124"/>
      <c r="P47" s="60">
        <v>36720</v>
      </c>
      <c r="Q47" s="124"/>
      <c r="R47" s="61">
        <v>-0.5</v>
      </c>
      <c r="S47" s="124"/>
      <c r="T47" s="60">
        <v>78</v>
      </c>
      <c r="U47" s="124"/>
      <c r="V47" s="60">
        <v>85</v>
      </c>
      <c r="W47" s="124"/>
      <c r="X47" s="144" t="s">
        <v>244</v>
      </c>
      <c r="Y47" s="124"/>
    </row>
    <row r="48" spans="1:25" s="28" customFormat="1" x14ac:dyDescent="0.3">
      <c r="A48" s="6" t="s">
        <v>43</v>
      </c>
      <c r="B48" s="60">
        <v>5</v>
      </c>
      <c r="C48" s="124" t="s">
        <v>257</v>
      </c>
      <c r="D48" s="61">
        <v>0.2</v>
      </c>
      <c r="E48" s="124" t="s">
        <v>257</v>
      </c>
      <c r="F48" s="60">
        <v>64.927327673046477</v>
      </c>
      <c r="G48" s="124" t="s">
        <v>257</v>
      </c>
      <c r="H48" s="60">
        <v>18</v>
      </c>
      <c r="I48" s="124"/>
      <c r="J48" s="61">
        <v>14.8</v>
      </c>
      <c r="K48" s="124" t="s">
        <v>257</v>
      </c>
      <c r="L48" s="60">
        <v>3280</v>
      </c>
      <c r="M48" s="124" t="s">
        <v>257</v>
      </c>
      <c r="N48" s="61">
        <v>26.4</v>
      </c>
      <c r="O48" s="124" t="s">
        <v>257</v>
      </c>
      <c r="P48" s="60">
        <v>5860</v>
      </c>
      <c r="Q48" s="124" t="s">
        <v>257</v>
      </c>
      <c r="R48" s="61">
        <v>5.3</v>
      </c>
      <c r="S48" s="124" t="s">
        <v>257</v>
      </c>
      <c r="T48" s="73">
        <v>70</v>
      </c>
      <c r="U48" s="124"/>
      <c r="V48" s="73">
        <v>77</v>
      </c>
      <c r="W48" s="124"/>
      <c r="X48" s="144">
        <v>99.725040000000007</v>
      </c>
      <c r="Y48" s="124"/>
    </row>
    <row r="49" spans="1:25" s="28" customFormat="1" x14ac:dyDescent="0.3">
      <c r="A49" s="6" t="s">
        <v>31</v>
      </c>
      <c r="B49" s="55">
        <v>82</v>
      </c>
      <c r="C49" s="127"/>
      <c r="D49" s="56">
        <v>0</v>
      </c>
      <c r="E49" s="127"/>
      <c r="F49" s="60">
        <v>234.9308288148722</v>
      </c>
      <c r="G49" s="127"/>
      <c r="H49" s="55">
        <v>13</v>
      </c>
      <c r="I49" s="127"/>
      <c r="J49" s="56">
        <v>3603.9</v>
      </c>
      <c r="K49" s="127"/>
      <c r="L49" s="55">
        <v>44010</v>
      </c>
      <c r="M49" s="127"/>
      <c r="N49" s="56">
        <v>3430.1068168356501</v>
      </c>
      <c r="O49" s="127"/>
      <c r="P49" s="55">
        <v>41890</v>
      </c>
      <c r="Q49" s="127"/>
      <c r="R49" s="56">
        <v>0.6</v>
      </c>
      <c r="S49" s="127"/>
      <c r="T49" s="55">
        <v>78</v>
      </c>
      <c r="U49" s="127"/>
      <c r="V49" s="55">
        <v>83</v>
      </c>
      <c r="W49" s="127"/>
      <c r="X49" s="144" t="s">
        <v>244</v>
      </c>
      <c r="Y49" s="127"/>
    </row>
    <row r="50" spans="1:25" s="28" customFormat="1" x14ac:dyDescent="0.3">
      <c r="A50" s="6" t="s">
        <v>44</v>
      </c>
      <c r="B50" s="55">
        <v>25</v>
      </c>
      <c r="C50" s="127"/>
      <c r="D50" s="56">
        <v>2.5</v>
      </c>
      <c r="E50" s="127"/>
      <c r="F50" s="60">
        <v>111.48133075503208</v>
      </c>
      <c r="G50" s="127"/>
      <c r="H50" s="55">
        <v>39</v>
      </c>
      <c r="I50" s="127"/>
      <c r="J50" s="56">
        <v>39.299999999999997</v>
      </c>
      <c r="K50" s="127"/>
      <c r="L50" s="55">
        <v>1550</v>
      </c>
      <c r="M50" s="127"/>
      <c r="N50" s="56">
        <v>49.2</v>
      </c>
      <c r="O50" s="127"/>
      <c r="P50" s="55">
        <v>1940</v>
      </c>
      <c r="Q50" s="127"/>
      <c r="R50" s="56">
        <v>5.6</v>
      </c>
      <c r="S50" s="127"/>
      <c r="T50" s="55">
        <v>63</v>
      </c>
      <c r="U50" s="127"/>
      <c r="V50" s="55">
        <v>65</v>
      </c>
      <c r="W50" s="127"/>
      <c r="X50" s="144">
        <v>67.272959999999998</v>
      </c>
      <c r="Y50" s="127"/>
    </row>
    <row r="51" spans="1:25" s="28" customFormat="1" x14ac:dyDescent="0.3">
      <c r="A51" s="6" t="s">
        <v>46</v>
      </c>
      <c r="B51" s="60">
        <v>11</v>
      </c>
      <c r="C51" s="124"/>
      <c r="D51" s="61">
        <v>0.3</v>
      </c>
      <c r="E51" s="124"/>
      <c r="F51" s="60">
        <v>87.51099301784329</v>
      </c>
      <c r="G51" s="124"/>
      <c r="H51" s="60">
        <v>15</v>
      </c>
      <c r="I51" s="124"/>
      <c r="J51" s="61">
        <v>262.39999999999998</v>
      </c>
      <c r="K51" s="124"/>
      <c r="L51" s="60">
        <v>23260</v>
      </c>
      <c r="M51" s="124"/>
      <c r="N51" s="61">
        <v>287.15217039476704</v>
      </c>
      <c r="O51" s="124"/>
      <c r="P51" s="60">
        <v>25460</v>
      </c>
      <c r="Q51" s="124"/>
      <c r="R51" s="61">
        <v>-6.2</v>
      </c>
      <c r="S51" s="124"/>
      <c r="T51" s="60">
        <v>79</v>
      </c>
      <c r="U51" s="124"/>
      <c r="V51" s="60">
        <v>83</v>
      </c>
      <c r="W51" s="124"/>
      <c r="X51" s="144">
        <v>97.188209999999998</v>
      </c>
      <c r="Y51" s="124"/>
    </row>
    <row r="52" spans="1:25" s="28" customFormat="1" x14ac:dyDescent="0.3">
      <c r="A52" s="6" t="s">
        <v>47</v>
      </c>
      <c r="B52" s="60">
        <v>15</v>
      </c>
      <c r="C52" s="124"/>
      <c r="D52" s="61">
        <v>2.5</v>
      </c>
      <c r="E52" s="124"/>
      <c r="F52" s="60">
        <v>140.75056924225458</v>
      </c>
      <c r="G52" s="124"/>
      <c r="H52" s="60">
        <v>41</v>
      </c>
      <c r="I52" s="124"/>
      <c r="J52" s="61">
        <v>47</v>
      </c>
      <c r="K52" s="124"/>
      <c r="L52" s="60">
        <v>3120</v>
      </c>
      <c r="M52" s="124"/>
      <c r="N52" s="61">
        <v>74.8</v>
      </c>
      <c r="O52" s="124" t="s">
        <v>254</v>
      </c>
      <c r="P52" s="60">
        <v>4960</v>
      </c>
      <c r="Q52" s="124" t="s">
        <v>254</v>
      </c>
      <c r="R52" s="61">
        <v>0.4</v>
      </c>
      <c r="S52" s="124"/>
      <c r="T52" s="60">
        <v>68</v>
      </c>
      <c r="U52" s="124"/>
      <c r="V52" s="60">
        <v>75</v>
      </c>
      <c r="W52" s="124"/>
      <c r="X52" s="144">
        <v>75.183400000000006</v>
      </c>
      <c r="Y52" s="124"/>
    </row>
    <row r="53" spans="1:25" s="28" customFormat="1" x14ac:dyDescent="0.3">
      <c r="A53" s="6" t="s">
        <v>45</v>
      </c>
      <c r="B53" s="55">
        <v>11</v>
      </c>
      <c r="C53" s="127"/>
      <c r="D53" s="56">
        <v>2.2000000000000002</v>
      </c>
      <c r="E53" s="127"/>
      <c r="F53" s="60">
        <v>46.602934234087577</v>
      </c>
      <c r="G53" s="127"/>
      <c r="H53" s="55">
        <v>42</v>
      </c>
      <c r="I53" s="127"/>
      <c r="J53" s="56">
        <v>5.3</v>
      </c>
      <c r="K53" s="127"/>
      <c r="L53" s="55">
        <v>460</v>
      </c>
      <c r="M53" s="127"/>
      <c r="N53" s="56">
        <v>11.3</v>
      </c>
      <c r="O53" s="127"/>
      <c r="P53" s="55">
        <v>980</v>
      </c>
      <c r="Q53" s="127"/>
      <c r="R53" s="56">
        <v>1.3</v>
      </c>
      <c r="S53" s="127"/>
      <c r="T53" s="55">
        <v>53</v>
      </c>
      <c r="U53" s="127"/>
      <c r="V53" s="55">
        <v>56</v>
      </c>
      <c r="W53" s="127"/>
      <c r="X53" s="144">
        <v>41.046880000000002</v>
      </c>
      <c r="Y53" s="127"/>
    </row>
    <row r="54" spans="1:25" s="28" customFormat="1" x14ac:dyDescent="0.3">
      <c r="A54" s="6" t="s">
        <v>51</v>
      </c>
      <c r="B54" s="60">
        <v>10</v>
      </c>
      <c r="C54" s="124"/>
      <c r="D54" s="61">
        <v>1.4</v>
      </c>
      <c r="E54" s="124"/>
      <c r="F54" s="60">
        <v>369.15003628447027</v>
      </c>
      <c r="G54" s="124"/>
      <c r="H54" s="60">
        <v>35</v>
      </c>
      <c r="I54" s="124"/>
      <c r="J54" s="61">
        <v>7.7</v>
      </c>
      <c r="K54" s="124"/>
      <c r="L54" s="60">
        <v>760</v>
      </c>
      <c r="M54" s="124"/>
      <c r="N54" s="61">
        <v>12.6</v>
      </c>
      <c r="O54" s="124" t="s">
        <v>254</v>
      </c>
      <c r="P54" s="60">
        <v>1240</v>
      </c>
      <c r="Q54" s="124" t="s">
        <v>254</v>
      </c>
      <c r="R54" s="61">
        <v>1.4</v>
      </c>
      <c r="S54" s="124"/>
      <c r="T54" s="60">
        <v>61</v>
      </c>
      <c r="U54" s="124"/>
      <c r="V54" s="60">
        <v>63</v>
      </c>
      <c r="W54" s="124"/>
      <c r="X54" s="144">
        <v>48.685022060000001</v>
      </c>
      <c r="Y54" s="124"/>
    </row>
    <row r="55" spans="1:25" s="28" customFormat="1" x14ac:dyDescent="0.3">
      <c r="A55" s="6" t="s">
        <v>49</v>
      </c>
      <c r="B55" s="55">
        <v>8</v>
      </c>
      <c r="C55" s="127"/>
      <c r="D55" s="56">
        <v>2</v>
      </c>
      <c r="E55" s="127"/>
      <c r="F55" s="60">
        <v>70.925426758423455</v>
      </c>
      <c r="G55" s="127"/>
      <c r="H55" s="55">
        <v>36</v>
      </c>
      <c r="I55" s="127"/>
      <c r="J55" s="56">
        <v>16.399999999999999</v>
      </c>
      <c r="K55" s="127"/>
      <c r="L55" s="55">
        <v>2070</v>
      </c>
      <c r="M55" s="127"/>
      <c r="N55" s="56">
        <v>30.9</v>
      </c>
      <c r="O55" s="127" t="s">
        <v>254</v>
      </c>
      <c r="P55" s="55">
        <v>3890</v>
      </c>
      <c r="Q55" s="127" t="s">
        <v>254</v>
      </c>
      <c r="R55" s="56">
        <v>1.4</v>
      </c>
      <c r="S55" s="127"/>
      <c r="T55" s="55">
        <v>71</v>
      </c>
      <c r="U55" s="127"/>
      <c r="V55" s="55">
        <v>75</v>
      </c>
      <c r="W55" s="127"/>
      <c r="X55" s="144">
        <v>84.755361820000005</v>
      </c>
      <c r="Y55" s="127"/>
    </row>
    <row r="56" spans="1:25" s="28" customFormat="1" x14ac:dyDescent="0.3">
      <c r="A56" s="6" t="s">
        <v>52</v>
      </c>
      <c r="B56" s="55">
        <v>10</v>
      </c>
      <c r="C56" s="127"/>
      <c r="D56" s="56">
        <v>-0.2</v>
      </c>
      <c r="E56" s="127"/>
      <c r="F56" s="60">
        <v>109.83933502706286</v>
      </c>
      <c r="G56" s="127"/>
      <c r="H56" s="55">
        <v>15</v>
      </c>
      <c r="I56" s="127"/>
      <c r="J56" s="56">
        <v>123.2</v>
      </c>
      <c r="K56" s="127"/>
      <c r="L56" s="55">
        <v>12390</v>
      </c>
      <c r="M56" s="127"/>
      <c r="N56" s="56">
        <v>205.92584570755398</v>
      </c>
      <c r="O56" s="127"/>
      <c r="P56" s="55">
        <v>20710</v>
      </c>
      <c r="Q56" s="127"/>
      <c r="R56" s="56">
        <v>-1.4</v>
      </c>
      <c r="S56" s="127"/>
      <c r="T56" s="55">
        <v>71</v>
      </c>
      <c r="U56" s="127"/>
      <c r="V56" s="55">
        <v>79</v>
      </c>
      <c r="W56" s="127"/>
      <c r="X56" s="144">
        <v>99.045569999999998</v>
      </c>
      <c r="Y56" s="127"/>
    </row>
    <row r="57" spans="1:25" s="28" customFormat="1" x14ac:dyDescent="0.3">
      <c r="A57" s="6" t="s">
        <v>54</v>
      </c>
      <c r="B57" s="55">
        <v>1237</v>
      </c>
      <c r="C57" s="127"/>
      <c r="D57" s="56">
        <v>1.4</v>
      </c>
      <c r="E57" s="127"/>
      <c r="F57" s="60">
        <v>415.94608215418458</v>
      </c>
      <c r="G57" s="127"/>
      <c r="H57" s="55">
        <v>29</v>
      </c>
      <c r="I57" s="127"/>
      <c r="J57" s="56">
        <v>1890.4</v>
      </c>
      <c r="K57" s="127"/>
      <c r="L57" s="55">
        <v>1530</v>
      </c>
      <c r="M57" s="127"/>
      <c r="N57" s="56">
        <v>4749.2</v>
      </c>
      <c r="O57" s="127"/>
      <c r="P57" s="55">
        <v>3840</v>
      </c>
      <c r="Q57" s="127"/>
      <c r="R57" s="56">
        <v>1.9</v>
      </c>
      <c r="S57" s="127"/>
      <c r="T57" s="55">
        <v>64</v>
      </c>
      <c r="U57" s="127"/>
      <c r="V57" s="55">
        <v>67</v>
      </c>
      <c r="W57" s="127"/>
      <c r="X57" s="144">
        <v>62.754474569999999</v>
      </c>
      <c r="Y57" s="127"/>
    </row>
    <row r="58" spans="1:25" s="28" customFormat="1" x14ac:dyDescent="0.3">
      <c r="A58" s="6" t="s">
        <v>53</v>
      </c>
      <c r="B58" s="60">
        <v>247</v>
      </c>
      <c r="C58" s="124"/>
      <c r="D58" s="61">
        <v>1.4</v>
      </c>
      <c r="E58" s="124"/>
      <c r="F58" s="60">
        <v>136.27085401060958</v>
      </c>
      <c r="G58" s="124"/>
      <c r="H58" s="60">
        <v>29</v>
      </c>
      <c r="I58" s="124"/>
      <c r="J58" s="61">
        <v>844</v>
      </c>
      <c r="K58" s="124"/>
      <c r="L58" s="60">
        <v>3420</v>
      </c>
      <c r="M58" s="124"/>
      <c r="N58" s="61">
        <v>1188</v>
      </c>
      <c r="O58" s="124"/>
      <c r="P58" s="60">
        <v>4810</v>
      </c>
      <c r="Q58" s="124"/>
      <c r="R58" s="61">
        <v>4.9000000000000004</v>
      </c>
      <c r="S58" s="124"/>
      <c r="T58" s="60">
        <v>68</v>
      </c>
      <c r="U58" s="124"/>
      <c r="V58" s="60">
        <v>71</v>
      </c>
      <c r="W58" s="124"/>
      <c r="X58" s="144">
        <v>92.581695120000006</v>
      </c>
      <c r="Y58" s="124"/>
    </row>
    <row r="59" spans="1:25" s="28" customFormat="1" x14ac:dyDescent="0.3">
      <c r="A59" s="6" t="s">
        <v>56</v>
      </c>
      <c r="B59" s="55">
        <v>76</v>
      </c>
      <c r="C59" s="127"/>
      <c r="D59" s="56">
        <v>1.2</v>
      </c>
      <c r="E59" s="127"/>
      <c r="F59" s="60">
        <v>46.927907033864479</v>
      </c>
      <c r="G59" s="127"/>
      <c r="H59" s="55">
        <v>24</v>
      </c>
      <c r="I59" s="127"/>
      <c r="J59" s="56" t="s">
        <v>244</v>
      </c>
      <c r="K59" s="127"/>
      <c r="L59" s="55" t="s">
        <v>244</v>
      </c>
      <c r="M59" s="127" t="s">
        <v>255</v>
      </c>
      <c r="N59" s="56" t="s">
        <v>244</v>
      </c>
      <c r="O59" s="127"/>
      <c r="P59" s="55" t="s">
        <v>244</v>
      </c>
      <c r="Q59" s="127"/>
      <c r="R59" s="56" t="s">
        <v>244</v>
      </c>
      <c r="S59" s="127"/>
      <c r="T59" s="55">
        <v>71</v>
      </c>
      <c r="U59" s="127"/>
      <c r="V59" s="55">
        <v>75</v>
      </c>
      <c r="W59" s="127"/>
      <c r="X59" s="144">
        <v>85.018766979999995</v>
      </c>
      <c r="Y59" s="127"/>
    </row>
    <row r="60" spans="1:25" s="28" customFormat="1" x14ac:dyDescent="0.3">
      <c r="A60" s="6" t="s">
        <v>57</v>
      </c>
      <c r="B60" s="60">
        <v>33</v>
      </c>
      <c r="C60" s="124"/>
      <c r="D60" s="61">
        <v>2.6</v>
      </c>
      <c r="E60" s="124"/>
      <c r="F60" s="60">
        <v>75.009691011235958</v>
      </c>
      <c r="G60" s="124"/>
      <c r="H60" s="60">
        <v>41</v>
      </c>
      <c r="I60" s="124"/>
      <c r="J60" s="61">
        <v>191.2</v>
      </c>
      <c r="K60" s="124"/>
      <c r="L60" s="60">
        <v>5870</v>
      </c>
      <c r="M60" s="124"/>
      <c r="N60" s="61">
        <v>140.19999999999999</v>
      </c>
      <c r="O60" s="124"/>
      <c r="P60" s="60">
        <v>4300</v>
      </c>
      <c r="Q60" s="124"/>
      <c r="R60" s="61">
        <v>5.7</v>
      </c>
      <c r="S60" s="124"/>
      <c r="T60" s="60">
        <v>66</v>
      </c>
      <c r="U60" s="124"/>
      <c r="V60" s="60">
        <v>72</v>
      </c>
      <c r="W60" s="124"/>
      <c r="X60" s="144">
        <v>78.169449999999998</v>
      </c>
      <c r="Y60" s="124"/>
    </row>
    <row r="61" spans="1:25" s="28" customFormat="1" x14ac:dyDescent="0.3">
      <c r="A61" s="6" t="s">
        <v>55</v>
      </c>
      <c r="B61" s="55">
        <v>5</v>
      </c>
      <c r="C61" s="127"/>
      <c r="D61" s="56">
        <v>1.6</v>
      </c>
      <c r="E61" s="127"/>
      <c r="F61" s="60">
        <v>66.610509507911161</v>
      </c>
      <c r="G61" s="127"/>
      <c r="H61" s="55">
        <v>22</v>
      </c>
      <c r="I61" s="127"/>
      <c r="J61" s="56">
        <v>178.8</v>
      </c>
      <c r="K61" s="127"/>
      <c r="L61" s="55">
        <v>38970</v>
      </c>
      <c r="M61" s="127"/>
      <c r="N61" s="56">
        <v>164.621089972183</v>
      </c>
      <c r="O61" s="127"/>
      <c r="P61" s="55">
        <v>35870</v>
      </c>
      <c r="Q61" s="127"/>
      <c r="R61" s="56">
        <v>0.7</v>
      </c>
      <c r="S61" s="127"/>
      <c r="T61" s="55">
        <v>78</v>
      </c>
      <c r="U61" s="127"/>
      <c r="V61" s="55">
        <v>83</v>
      </c>
      <c r="W61" s="127"/>
      <c r="X61" s="144" t="s">
        <v>244</v>
      </c>
      <c r="Y61" s="127"/>
    </row>
    <row r="62" spans="1:25" s="28" customFormat="1" x14ac:dyDescent="0.3">
      <c r="A62" s="6" t="s">
        <v>58</v>
      </c>
      <c r="B62" s="55">
        <v>8</v>
      </c>
      <c r="C62" s="127"/>
      <c r="D62" s="56">
        <v>1.9</v>
      </c>
      <c r="E62" s="127"/>
      <c r="F62" s="60">
        <v>365.42975970425141</v>
      </c>
      <c r="G62" s="127"/>
      <c r="H62" s="55">
        <v>28</v>
      </c>
      <c r="I62" s="127"/>
      <c r="J62" s="66">
        <v>224.7</v>
      </c>
      <c r="K62" s="127"/>
      <c r="L62" s="67">
        <v>28930</v>
      </c>
      <c r="M62" s="127"/>
      <c r="N62" s="66">
        <v>218</v>
      </c>
      <c r="O62" s="127"/>
      <c r="P62" s="67">
        <v>28070</v>
      </c>
      <c r="Q62" s="127"/>
      <c r="R62" s="66">
        <v>2.8</v>
      </c>
      <c r="S62" s="127"/>
      <c r="T62" s="55">
        <v>80</v>
      </c>
      <c r="U62" s="127"/>
      <c r="V62" s="55">
        <v>84</v>
      </c>
      <c r="W62" s="127"/>
      <c r="X62" s="144" t="s">
        <v>244</v>
      </c>
      <c r="Y62" s="127"/>
    </row>
    <row r="63" spans="1:25" s="28" customFormat="1" x14ac:dyDescent="0.3">
      <c r="A63" s="6" t="s">
        <v>59</v>
      </c>
      <c r="B63" s="60">
        <v>61</v>
      </c>
      <c r="C63" s="124"/>
      <c r="D63" s="61">
        <v>0.6</v>
      </c>
      <c r="E63" s="124"/>
      <c r="F63" s="60">
        <v>207.10538519072551</v>
      </c>
      <c r="G63" s="124"/>
      <c r="H63" s="60">
        <v>14</v>
      </c>
      <c r="I63" s="124"/>
      <c r="J63" s="61">
        <v>2061.3000000000002</v>
      </c>
      <c r="K63" s="124"/>
      <c r="L63" s="60">
        <v>33840</v>
      </c>
      <c r="M63" s="124"/>
      <c r="N63" s="61">
        <v>2002.3490828071101</v>
      </c>
      <c r="O63" s="124"/>
      <c r="P63" s="60">
        <v>32870</v>
      </c>
      <c r="Q63" s="124"/>
      <c r="R63" s="61">
        <v>-2.7</v>
      </c>
      <c r="S63" s="124"/>
      <c r="T63" s="60">
        <v>80</v>
      </c>
      <c r="U63" s="124"/>
      <c r="V63" s="60">
        <v>85</v>
      </c>
      <c r="W63" s="124"/>
      <c r="X63" s="144">
        <v>98.933359999999993</v>
      </c>
      <c r="Y63" s="124"/>
    </row>
    <row r="64" spans="1:25" s="28" customFormat="1" x14ac:dyDescent="0.3">
      <c r="A64" s="6" t="s">
        <v>61</v>
      </c>
      <c r="B64" s="60">
        <v>128</v>
      </c>
      <c r="C64" s="124"/>
      <c r="D64" s="61">
        <v>0</v>
      </c>
      <c r="E64" s="124"/>
      <c r="F64" s="60">
        <v>349.96293278463651</v>
      </c>
      <c r="G64" s="124"/>
      <c r="H64" s="60">
        <v>13</v>
      </c>
      <c r="I64" s="124"/>
      <c r="J64" s="61">
        <v>6105.8</v>
      </c>
      <c r="K64" s="124"/>
      <c r="L64" s="60">
        <v>47870</v>
      </c>
      <c r="M64" s="124"/>
      <c r="N64" s="61">
        <v>4629.6565409660998</v>
      </c>
      <c r="O64" s="124"/>
      <c r="P64" s="60">
        <v>36290</v>
      </c>
      <c r="Q64" s="124"/>
      <c r="R64" s="61">
        <v>2.1</v>
      </c>
      <c r="S64" s="124"/>
      <c r="T64" s="60">
        <v>79</v>
      </c>
      <c r="U64" s="124"/>
      <c r="V64" s="60">
        <v>86</v>
      </c>
      <c r="W64" s="124"/>
      <c r="X64" s="144" t="s">
        <v>244</v>
      </c>
      <c r="Y64" s="124"/>
    </row>
    <row r="65" spans="1:25" s="28" customFormat="1" x14ac:dyDescent="0.3">
      <c r="A65" s="6" t="s">
        <v>60</v>
      </c>
      <c r="B65" s="55">
        <v>6</v>
      </c>
      <c r="C65" s="127"/>
      <c r="D65" s="56">
        <v>2.2999999999999998</v>
      </c>
      <c r="E65" s="127"/>
      <c r="F65" s="60">
        <v>71.164676728993015</v>
      </c>
      <c r="G65" s="127"/>
      <c r="H65" s="55">
        <v>34</v>
      </c>
      <c r="I65" s="127"/>
      <c r="J65" s="56">
        <v>29.9</v>
      </c>
      <c r="K65" s="127"/>
      <c r="L65" s="55">
        <v>4720</v>
      </c>
      <c r="M65" s="127"/>
      <c r="N65" s="56">
        <v>38.799999999999997</v>
      </c>
      <c r="O65" s="127"/>
      <c r="P65" s="55">
        <v>6130</v>
      </c>
      <c r="Q65" s="127"/>
      <c r="R65" s="56">
        <v>0.6</v>
      </c>
      <c r="S65" s="127"/>
      <c r="T65" s="55">
        <v>72</v>
      </c>
      <c r="U65" s="127"/>
      <c r="V65" s="55">
        <v>75</v>
      </c>
      <c r="W65" s="127"/>
      <c r="X65" s="144">
        <v>92.551042890000005</v>
      </c>
      <c r="Y65" s="127"/>
    </row>
    <row r="66" spans="1:25" s="28" customFormat="1" x14ac:dyDescent="0.3">
      <c r="A66" s="6" t="s">
        <v>62</v>
      </c>
      <c r="B66" s="60">
        <v>17</v>
      </c>
      <c r="C66" s="124"/>
      <c r="D66" s="61">
        <v>1</v>
      </c>
      <c r="E66" s="124"/>
      <c r="F66" s="60">
        <v>6.221972441382376</v>
      </c>
      <c r="G66" s="124"/>
      <c r="H66" s="60">
        <v>25</v>
      </c>
      <c r="I66" s="124"/>
      <c r="J66" s="61">
        <v>163.5</v>
      </c>
      <c r="K66" s="124"/>
      <c r="L66" s="60">
        <v>9730</v>
      </c>
      <c r="M66" s="124"/>
      <c r="N66" s="61">
        <v>200.7</v>
      </c>
      <c r="O66" s="124"/>
      <c r="P66" s="60">
        <v>11950</v>
      </c>
      <c r="Q66" s="124"/>
      <c r="R66" s="61">
        <v>3.5</v>
      </c>
      <c r="S66" s="124"/>
      <c r="T66" s="60">
        <v>64</v>
      </c>
      <c r="U66" s="124"/>
      <c r="V66" s="60">
        <v>74</v>
      </c>
      <c r="W66" s="124"/>
      <c r="X66" s="144">
        <v>99.693860000000001</v>
      </c>
      <c r="Y66" s="124"/>
    </row>
    <row r="67" spans="1:25" s="28" customFormat="1" x14ac:dyDescent="0.3">
      <c r="A67" s="6" t="s">
        <v>63</v>
      </c>
      <c r="B67" s="55">
        <v>43</v>
      </c>
      <c r="C67" s="127"/>
      <c r="D67" s="56">
        <v>2.7</v>
      </c>
      <c r="E67" s="127"/>
      <c r="F67" s="60">
        <v>75.86558843166884</v>
      </c>
      <c r="G67" s="127"/>
      <c r="H67" s="55">
        <v>42</v>
      </c>
      <c r="I67" s="127"/>
      <c r="J67" s="56">
        <v>36.200000000000003</v>
      </c>
      <c r="K67" s="127"/>
      <c r="L67" s="55">
        <v>840</v>
      </c>
      <c r="M67" s="127"/>
      <c r="N67" s="56">
        <v>76.099999999999994</v>
      </c>
      <c r="O67" s="127"/>
      <c r="P67" s="55">
        <v>1760</v>
      </c>
      <c r="Q67" s="127"/>
      <c r="R67" s="56">
        <v>1.5</v>
      </c>
      <c r="S67" s="127"/>
      <c r="T67" s="55">
        <v>56</v>
      </c>
      <c r="U67" s="127"/>
      <c r="V67" s="55">
        <v>58</v>
      </c>
      <c r="W67" s="127"/>
      <c r="X67" s="144">
        <v>87.381240000000005</v>
      </c>
      <c r="Y67" s="127"/>
    </row>
    <row r="68" spans="1:25" s="28" customFormat="1" x14ac:dyDescent="0.3">
      <c r="A68" s="6" t="s">
        <v>66</v>
      </c>
      <c r="B68" s="60">
        <v>50</v>
      </c>
      <c r="C68" s="124"/>
      <c r="D68" s="61">
        <v>0.5</v>
      </c>
      <c r="E68" s="124"/>
      <c r="F68" s="60">
        <v>514.97425334706486</v>
      </c>
      <c r="G68" s="124"/>
      <c r="H68" s="60">
        <v>15</v>
      </c>
      <c r="I68" s="124"/>
      <c r="J68" s="61">
        <v>1133.8</v>
      </c>
      <c r="K68" s="124"/>
      <c r="L68" s="60">
        <v>22670</v>
      </c>
      <c r="M68" s="124"/>
      <c r="N68" s="61">
        <v>1548.7286149768302</v>
      </c>
      <c r="O68" s="124"/>
      <c r="P68" s="60">
        <v>30970</v>
      </c>
      <c r="Q68" s="124"/>
      <c r="R68" s="61">
        <v>1.6</v>
      </c>
      <c r="S68" s="124"/>
      <c r="T68" s="60">
        <v>78</v>
      </c>
      <c r="U68" s="124"/>
      <c r="V68" s="60">
        <v>84</v>
      </c>
      <c r="W68" s="124"/>
      <c r="X68" s="144" t="s">
        <v>244</v>
      </c>
      <c r="Y68" s="124"/>
    </row>
    <row r="69" spans="1:25" s="28" customFormat="1" x14ac:dyDescent="0.3">
      <c r="A69" s="6" t="s">
        <v>64</v>
      </c>
      <c r="B69" s="55">
        <v>6</v>
      </c>
      <c r="C69" s="127"/>
      <c r="D69" s="56">
        <v>1.1000000000000001</v>
      </c>
      <c r="E69" s="127"/>
      <c r="F69" s="60">
        <v>29.103753910323253</v>
      </c>
      <c r="G69" s="127"/>
      <c r="H69" s="55">
        <v>30</v>
      </c>
      <c r="I69" s="127"/>
      <c r="J69" s="56">
        <v>5.5</v>
      </c>
      <c r="K69" s="127"/>
      <c r="L69" s="55">
        <v>990</v>
      </c>
      <c r="M69" s="127"/>
      <c r="N69" s="56">
        <v>12.6</v>
      </c>
      <c r="O69" s="127"/>
      <c r="P69" s="55">
        <v>2260</v>
      </c>
      <c r="Q69" s="127"/>
      <c r="R69" s="56">
        <v>-2.1</v>
      </c>
      <c r="S69" s="127"/>
      <c r="T69" s="55">
        <v>66</v>
      </c>
      <c r="U69" s="127"/>
      <c r="V69" s="55">
        <v>74</v>
      </c>
      <c r="W69" s="127"/>
      <c r="X69" s="144">
        <v>99.241404880000005</v>
      </c>
      <c r="Y69" s="127"/>
    </row>
    <row r="70" spans="1:25" s="28" customFormat="1" x14ac:dyDescent="0.3">
      <c r="A70" s="6" t="s">
        <v>67</v>
      </c>
      <c r="B70" s="60">
        <v>7</v>
      </c>
      <c r="C70" s="124"/>
      <c r="D70" s="61">
        <v>1.7</v>
      </c>
      <c r="E70" s="124"/>
      <c r="F70" s="60">
        <v>28.794744367417678</v>
      </c>
      <c r="G70" s="124"/>
      <c r="H70" s="60">
        <v>36</v>
      </c>
      <c r="I70" s="124"/>
      <c r="J70" s="61">
        <v>8.4</v>
      </c>
      <c r="K70" s="124"/>
      <c r="L70" s="60">
        <v>1260</v>
      </c>
      <c r="M70" s="124"/>
      <c r="N70" s="61">
        <v>18.100000000000001</v>
      </c>
      <c r="O70" s="124"/>
      <c r="P70" s="60">
        <v>2730</v>
      </c>
      <c r="Q70" s="124"/>
      <c r="R70" s="61">
        <v>6.1</v>
      </c>
      <c r="S70" s="124"/>
      <c r="T70" s="60">
        <v>66</v>
      </c>
      <c r="U70" s="124"/>
      <c r="V70" s="60">
        <v>69</v>
      </c>
      <c r="W70" s="124"/>
      <c r="X70" s="144">
        <v>72.7022592</v>
      </c>
      <c r="Y70" s="124"/>
    </row>
    <row r="71" spans="1:25" s="28" customFormat="1" x14ac:dyDescent="0.3">
      <c r="A71" s="6" t="s">
        <v>68</v>
      </c>
      <c r="B71" s="60">
        <v>4</v>
      </c>
      <c r="C71" s="124"/>
      <c r="D71" s="61">
        <v>2.6</v>
      </c>
      <c r="E71" s="124"/>
      <c r="F71" s="60">
        <v>432.54037145650051</v>
      </c>
      <c r="G71" s="124"/>
      <c r="H71" s="60">
        <v>22</v>
      </c>
      <c r="I71" s="124"/>
      <c r="J71" s="61">
        <v>40.700000000000003</v>
      </c>
      <c r="K71" s="124"/>
      <c r="L71" s="60">
        <v>9190</v>
      </c>
      <c r="M71" s="124"/>
      <c r="N71" s="61">
        <v>63.7</v>
      </c>
      <c r="O71" s="124"/>
      <c r="P71" s="60">
        <v>14400</v>
      </c>
      <c r="Q71" s="124"/>
      <c r="R71" s="61">
        <v>0.4</v>
      </c>
      <c r="S71" s="124"/>
      <c r="T71" s="60">
        <v>70</v>
      </c>
      <c r="U71" s="124"/>
      <c r="V71" s="60">
        <v>75</v>
      </c>
      <c r="W71" s="124"/>
      <c r="X71" s="144">
        <v>89.612438879999999</v>
      </c>
      <c r="Y71" s="124"/>
    </row>
    <row r="72" spans="1:25" s="28" customFormat="1" x14ac:dyDescent="0.3">
      <c r="A72" s="6" t="s">
        <v>69</v>
      </c>
      <c r="B72" s="60">
        <v>4</v>
      </c>
      <c r="C72" s="124"/>
      <c r="D72" s="61">
        <v>3.1</v>
      </c>
      <c r="E72" s="124"/>
      <c r="F72" s="60">
        <v>43.505346760797345</v>
      </c>
      <c r="G72" s="124"/>
      <c r="H72" s="60">
        <v>43</v>
      </c>
      <c r="I72" s="124"/>
      <c r="J72" s="61">
        <v>1.6</v>
      </c>
      <c r="K72" s="124"/>
      <c r="L72" s="60">
        <v>370</v>
      </c>
      <c r="M72" s="124"/>
      <c r="N72" s="61">
        <v>2.5</v>
      </c>
      <c r="O72" s="124"/>
      <c r="P72" s="60">
        <v>600</v>
      </c>
      <c r="Q72" s="124"/>
      <c r="R72" s="61">
        <v>7.9</v>
      </c>
      <c r="S72" s="124"/>
      <c r="T72" s="60">
        <v>56</v>
      </c>
      <c r="U72" s="124"/>
      <c r="V72" s="60">
        <v>58</v>
      </c>
      <c r="W72" s="124"/>
      <c r="X72" s="144">
        <v>60.777540000000002</v>
      </c>
      <c r="Y72" s="124"/>
    </row>
    <row r="73" spans="1:25" s="28" customFormat="1" x14ac:dyDescent="0.3">
      <c r="A73" s="6" t="s">
        <v>70</v>
      </c>
      <c r="B73" s="55">
        <v>6</v>
      </c>
      <c r="C73" s="127"/>
      <c r="D73" s="56">
        <v>1.4</v>
      </c>
      <c r="E73" s="127"/>
      <c r="F73" s="60">
        <v>3.4978590995373793</v>
      </c>
      <c r="G73" s="127"/>
      <c r="H73" s="55">
        <v>29</v>
      </c>
      <c r="I73" s="127"/>
      <c r="J73" s="56" t="s">
        <v>244</v>
      </c>
      <c r="K73" s="127"/>
      <c r="L73" s="55" t="s">
        <v>244</v>
      </c>
      <c r="M73" s="127" t="s">
        <v>255</v>
      </c>
      <c r="N73" s="56" t="s">
        <v>244</v>
      </c>
      <c r="O73" s="127"/>
      <c r="P73" s="55" t="s">
        <v>244</v>
      </c>
      <c r="Q73" s="127"/>
      <c r="R73" s="56" t="s">
        <v>244</v>
      </c>
      <c r="S73" s="127"/>
      <c r="T73" s="55">
        <v>72</v>
      </c>
      <c r="U73" s="127"/>
      <c r="V73" s="55">
        <v>78</v>
      </c>
      <c r="W73" s="127"/>
      <c r="X73" s="144">
        <v>89.209959999999995</v>
      </c>
      <c r="Y73" s="127"/>
    </row>
    <row r="74" spans="1:25" s="28" customFormat="1" x14ac:dyDescent="0.3">
      <c r="A74" s="6" t="s">
        <v>73</v>
      </c>
      <c r="B74" s="55">
        <v>3</v>
      </c>
      <c r="C74" s="127"/>
      <c r="D74" s="56">
        <v>-1.3</v>
      </c>
      <c r="E74" s="127"/>
      <c r="F74" s="60">
        <v>47.635526693684781</v>
      </c>
      <c r="G74" s="127"/>
      <c r="H74" s="55">
        <v>15</v>
      </c>
      <c r="I74" s="127"/>
      <c r="J74" s="56">
        <v>41.3</v>
      </c>
      <c r="K74" s="127"/>
      <c r="L74" s="55">
        <v>13850</v>
      </c>
      <c r="M74" s="127"/>
      <c r="N74" s="56">
        <v>67.900000000000006</v>
      </c>
      <c r="O74" s="127"/>
      <c r="P74" s="55">
        <v>22760</v>
      </c>
      <c r="Q74" s="127"/>
      <c r="R74" s="56">
        <v>5.3</v>
      </c>
      <c r="S74" s="127"/>
      <c r="T74" s="55">
        <v>68</v>
      </c>
      <c r="U74" s="127"/>
      <c r="V74" s="55">
        <v>79</v>
      </c>
      <c r="W74" s="127"/>
      <c r="X74" s="144">
        <v>99.700050000000005</v>
      </c>
      <c r="Y74" s="127"/>
    </row>
    <row r="75" spans="1:25" s="28" customFormat="1" x14ac:dyDescent="0.3">
      <c r="A75" s="6" t="s">
        <v>76</v>
      </c>
      <c r="B75" s="55">
        <v>22</v>
      </c>
      <c r="C75" s="127"/>
      <c r="D75" s="56">
        <v>2.9</v>
      </c>
      <c r="E75" s="127"/>
      <c r="F75" s="60">
        <v>38.335994084671732</v>
      </c>
      <c r="G75" s="127"/>
      <c r="H75" s="55">
        <v>43</v>
      </c>
      <c r="I75" s="127"/>
      <c r="J75" s="56">
        <v>9.6999999999999993</v>
      </c>
      <c r="K75" s="127"/>
      <c r="L75" s="55">
        <v>430</v>
      </c>
      <c r="M75" s="127"/>
      <c r="N75" s="56">
        <v>21.2</v>
      </c>
      <c r="O75" s="127"/>
      <c r="P75" s="55">
        <v>950</v>
      </c>
      <c r="Q75" s="127"/>
      <c r="R75" s="56">
        <v>0.3</v>
      </c>
      <c r="S75" s="127"/>
      <c r="T75" s="55">
        <v>65</v>
      </c>
      <c r="U75" s="127"/>
      <c r="V75" s="55">
        <v>68</v>
      </c>
      <c r="W75" s="127"/>
      <c r="X75" s="144">
        <v>64.480905640000003</v>
      </c>
      <c r="Y75" s="127"/>
    </row>
    <row r="76" spans="1:25" s="28" customFormat="1" x14ac:dyDescent="0.3">
      <c r="A76" s="6" t="s">
        <v>83</v>
      </c>
      <c r="B76" s="60">
        <v>16</v>
      </c>
      <c r="C76" s="124"/>
      <c r="D76" s="61">
        <v>2.8</v>
      </c>
      <c r="E76" s="124"/>
      <c r="F76" s="60">
        <v>168.71534789987271</v>
      </c>
      <c r="G76" s="124"/>
      <c r="H76" s="60">
        <v>45</v>
      </c>
      <c r="I76" s="124"/>
      <c r="J76" s="61">
        <v>5</v>
      </c>
      <c r="K76" s="124"/>
      <c r="L76" s="60">
        <v>320</v>
      </c>
      <c r="M76" s="124"/>
      <c r="N76" s="61">
        <v>13.9</v>
      </c>
      <c r="O76" s="124"/>
      <c r="P76" s="60">
        <v>880</v>
      </c>
      <c r="Q76" s="124"/>
      <c r="R76" s="61">
        <v>-1</v>
      </c>
      <c r="S76" s="124"/>
      <c r="T76" s="60">
        <v>54</v>
      </c>
      <c r="U76" s="124"/>
      <c r="V76" s="60">
        <v>54</v>
      </c>
      <c r="W76" s="124"/>
      <c r="X76" s="144">
        <v>74.766360000000006</v>
      </c>
      <c r="Y76" s="124"/>
    </row>
    <row r="77" spans="1:25" s="28" customFormat="1" x14ac:dyDescent="0.3">
      <c r="A77" s="6" t="s">
        <v>84</v>
      </c>
      <c r="B77" s="55">
        <v>29</v>
      </c>
      <c r="C77" s="127"/>
      <c r="D77" s="56">
        <v>1.8</v>
      </c>
      <c r="E77" s="127"/>
      <c r="F77" s="60">
        <v>88.996886318672964</v>
      </c>
      <c r="G77" s="127"/>
      <c r="H77" s="55">
        <v>27</v>
      </c>
      <c r="I77" s="127"/>
      <c r="J77" s="56">
        <v>286.39999999999998</v>
      </c>
      <c r="K77" s="127"/>
      <c r="L77" s="55">
        <v>9800</v>
      </c>
      <c r="M77" s="127"/>
      <c r="N77" s="56">
        <v>483.2</v>
      </c>
      <c r="O77" s="127"/>
      <c r="P77" s="55">
        <v>16530</v>
      </c>
      <c r="Q77" s="127"/>
      <c r="R77" s="56">
        <v>3.9</v>
      </c>
      <c r="S77" s="127"/>
      <c r="T77" s="55">
        <v>72</v>
      </c>
      <c r="U77" s="127"/>
      <c r="V77" s="55">
        <v>77</v>
      </c>
      <c r="W77" s="127"/>
      <c r="X77" s="144">
        <v>93.117885580000006</v>
      </c>
      <c r="Y77" s="127"/>
    </row>
    <row r="78" spans="1:25" s="28" customFormat="1" x14ac:dyDescent="0.3">
      <c r="A78" s="6" t="s">
        <v>79</v>
      </c>
      <c r="B78" s="55">
        <v>15</v>
      </c>
      <c r="C78" s="127"/>
      <c r="D78" s="56">
        <v>3.1</v>
      </c>
      <c r="E78" s="127"/>
      <c r="F78" s="60">
        <v>12.173163195895722</v>
      </c>
      <c r="G78" s="127"/>
      <c r="H78" s="55">
        <v>47</v>
      </c>
      <c r="I78" s="127"/>
      <c r="J78" s="56">
        <v>9.8000000000000007</v>
      </c>
      <c r="K78" s="127"/>
      <c r="L78" s="55">
        <v>660</v>
      </c>
      <c r="M78" s="127"/>
      <c r="N78" s="56">
        <v>17.2</v>
      </c>
      <c r="O78" s="127"/>
      <c r="P78" s="55">
        <v>1160</v>
      </c>
      <c r="Q78" s="127"/>
      <c r="R78" s="56">
        <v>-4.0999999999999996</v>
      </c>
      <c r="S78" s="127"/>
      <c r="T78" s="55">
        <v>50</v>
      </c>
      <c r="U78" s="127"/>
      <c r="V78" s="55">
        <v>52</v>
      </c>
      <c r="W78" s="127"/>
      <c r="X78" s="144">
        <v>31.09975395</v>
      </c>
      <c r="Y78" s="127"/>
    </row>
    <row r="79" spans="1:25" s="28" customFormat="1" x14ac:dyDescent="0.3">
      <c r="A79" s="6" t="s">
        <v>82</v>
      </c>
      <c r="B79" s="60">
        <v>4</v>
      </c>
      <c r="C79" s="124"/>
      <c r="D79" s="61">
        <v>2.8</v>
      </c>
      <c r="E79" s="124"/>
      <c r="F79" s="60">
        <v>3.6830707286310274</v>
      </c>
      <c r="G79" s="124"/>
      <c r="H79" s="60">
        <v>40</v>
      </c>
      <c r="I79" s="124"/>
      <c r="J79" s="61">
        <v>4.2</v>
      </c>
      <c r="K79" s="124"/>
      <c r="L79" s="60">
        <v>1110</v>
      </c>
      <c r="M79" s="124"/>
      <c r="N79" s="61">
        <v>9.6</v>
      </c>
      <c r="O79" s="124"/>
      <c r="P79" s="60">
        <v>2520</v>
      </c>
      <c r="Q79" s="124"/>
      <c r="R79" s="61">
        <v>4.9000000000000004</v>
      </c>
      <c r="S79" s="124"/>
      <c r="T79" s="60">
        <v>57</v>
      </c>
      <c r="U79" s="124"/>
      <c r="V79" s="60">
        <v>60</v>
      </c>
      <c r="W79" s="124"/>
      <c r="X79" s="144">
        <v>58.01511</v>
      </c>
      <c r="Y79" s="124"/>
    </row>
    <row r="80" spans="1:25" s="28" customFormat="1" x14ac:dyDescent="0.3">
      <c r="A80" s="6" t="s">
        <v>77</v>
      </c>
      <c r="B80" s="60">
        <v>121</v>
      </c>
      <c r="C80" s="124"/>
      <c r="D80" s="61">
        <v>1.3</v>
      </c>
      <c r="E80" s="124"/>
      <c r="F80" s="60">
        <v>62.165938938758714</v>
      </c>
      <c r="G80" s="124"/>
      <c r="H80" s="60">
        <v>29</v>
      </c>
      <c r="I80" s="124"/>
      <c r="J80" s="61">
        <v>1176.9000000000001</v>
      </c>
      <c r="K80" s="124"/>
      <c r="L80" s="60">
        <v>9740</v>
      </c>
      <c r="M80" s="124"/>
      <c r="N80" s="61">
        <v>2015.8426862766798</v>
      </c>
      <c r="O80" s="124"/>
      <c r="P80" s="60">
        <v>16680</v>
      </c>
      <c r="Q80" s="124"/>
      <c r="R80" s="61">
        <v>2.6</v>
      </c>
      <c r="S80" s="124"/>
      <c r="T80" s="60">
        <v>75</v>
      </c>
      <c r="U80" s="124"/>
      <c r="V80" s="60">
        <v>79</v>
      </c>
      <c r="W80" s="124"/>
      <c r="X80" s="144">
        <v>93.068938680000002</v>
      </c>
      <c r="Y80" s="124"/>
    </row>
    <row r="81" spans="1:25" s="28" customFormat="1" x14ac:dyDescent="0.3">
      <c r="A81" s="6" t="s">
        <v>75</v>
      </c>
      <c r="B81" s="60">
        <v>4</v>
      </c>
      <c r="C81" s="124" t="s">
        <v>259</v>
      </c>
      <c r="D81" s="61">
        <v>-0.2</v>
      </c>
      <c r="E81" s="124" t="s">
        <v>259</v>
      </c>
      <c r="F81" s="60">
        <v>108.34421988190175</v>
      </c>
      <c r="G81" s="124" t="s">
        <v>259</v>
      </c>
      <c r="H81" s="60">
        <v>17</v>
      </c>
      <c r="I81" s="124"/>
      <c r="J81" s="61">
        <v>7.4</v>
      </c>
      <c r="K81" s="124" t="s">
        <v>259</v>
      </c>
      <c r="L81" s="60">
        <v>2070</v>
      </c>
      <c r="M81" s="124" t="s">
        <v>259</v>
      </c>
      <c r="N81" s="61">
        <v>13.1</v>
      </c>
      <c r="O81" s="124" t="s">
        <v>259</v>
      </c>
      <c r="P81" s="60">
        <v>3690</v>
      </c>
      <c r="Q81" s="124" t="s">
        <v>259</v>
      </c>
      <c r="R81" s="61">
        <v>-0.8</v>
      </c>
      <c r="S81" s="124" t="s">
        <v>259</v>
      </c>
      <c r="T81" s="60">
        <v>66</v>
      </c>
      <c r="U81" s="124"/>
      <c r="V81" s="60">
        <v>73</v>
      </c>
      <c r="W81" s="124"/>
      <c r="X81" s="144">
        <v>98.523589999999999</v>
      </c>
      <c r="Y81" s="124"/>
    </row>
    <row r="82" spans="1:25" s="28" customFormat="1" x14ac:dyDescent="0.3">
      <c r="A82" s="6" t="s">
        <v>74</v>
      </c>
      <c r="B82" s="60">
        <v>33</v>
      </c>
      <c r="C82" s="124"/>
      <c r="D82" s="61">
        <v>1</v>
      </c>
      <c r="E82" s="124"/>
      <c r="F82" s="60">
        <v>72.868346403764278</v>
      </c>
      <c r="G82" s="124"/>
      <c r="H82" s="60">
        <v>28</v>
      </c>
      <c r="I82" s="124"/>
      <c r="J82" s="61">
        <v>97.1</v>
      </c>
      <c r="K82" s="124" t="s">
        <v>261</v>
      </c>
      <c r="L82" s="60">
        <v>2940</v>
      </c>
      <c r="M82" s="124" t="s">
        <v>261</v>
      </c>
      <c r="N82" s="61">
        <v>166.6</v>
      </c>
      <c r="O82" s="124" t="s">
        <v>261</v>
      </c>
      <c r="P82" s="60">
        <v>5040</v>
      </c>
      <c r="Q82" s="124" t="s">
        <v>261</v>
      </c>
      <c r="R82" s="61">
        <v>1.2</v>
      </c>
      <c r="S82" s="124" t="s">
        <v>261</v>
      </c>
      <c r="T82" s="60">
        <v>70</v>
      </c>
      <c r="U82" s="124"/>
      <c r="V82" s="60">
        <v>74</v>
      </c>
      <c r="W82" s="124"/>
      <c r="X82" s="144">
        <v>56.083672129999997</v>
      </c>
      <c r="Y82" s="124"/>
    </row>
    <row r="83" spans="1:25" s="28" customFormat="1" x14ac:dyDescent="0.3">
      <c r="A83" s="6" t="s">
        <v>81</v>
      </c>
      <c r="B83" s="55">
        <v>25</v>
      </c>
      <c r="C83" s="127"/>
      <c r="D83" s="56">
        <v>2.7</v>
      </c>
      <c r="E83" s="127"/>
      <c r="F83" s="60">
        <v>32.049893181413566</v>
      </c>
      <c r="G83" s="127"/>
      <c r="H83" s="55">
        <v>45</v>
      </c>
      <c r="I83" s="127"/>
      <c r="J83" s="56">
        <v>12.8</v>
      </c>
      <c r="K83" s="127"/>
      <c r="L83" s="55">
        <v>510</v>
      </c>
      <c r="M83" s="127"/>
      <c r="N83" s="56">
        <v>25.7</v>
      </c>
      <c r="O83" s="127"/>
      <c r="P83" s="55">
        <v>1020</v>
      </c>
      <c r="Q83" s="127"/>
      <c r="R83" s="56">
        <v>4.7</v>
      </c>
      <c r="S83" s="127"/>
      <c r="T83" s="55">
        <v>49</v>
      </c>
      <c r="U83" s="127"/>
      <c r="V83" s="55">
        <v>51</v>
      </c>
      <c r="W83" s="127"/>
      <c r="X83" s="144">
        <v>56.108429999999998</v>
      </c>
      <c r="Y83" s="127"/>
    </row>
    <row r="84" spans="1:25" s="28" customFormat="1" x14ac:dyDescent="0.3">
      <c r="A84" s="6" t="s">
        <v>80</v>
      </c>
      <c r="B84" s="60">
        <v>53</v>
      </c>
      <c r="C84" s="124"/>
      <c r="D84" s="61">
        <v>0.7</v>
      </c>
      <c r="E84" s="124"/>
      <c r="F84" s="60">
        <v>80.817583309097031</v>
      </c>
      <c r="G84" s="124"/>
      <c r="H84" s="60">
        <v>25</v>
      </c>
      <c r="I84" s="124"/>
      <c r="J84" s="61" t="s">
        <v>244</v>
      </c>
      <c r="K84" s="124"/>
      <c r="L84" s="60" t="s">
        <v>244</v>
      </c>
      <c r="M84" s="124" t="s">
        <v>263</v>
      </c>
      <c r="N84" s="61" t="s">
        <v>244</v>
      </c>
      <c r="O84" s="124"/>
      <c r="P84" s="60" t="s">
        <v>244</v>
      </c>
      <c r="Q84" s="124"/>
      <c r="R84" s="61" t="s">
        <v>244</v>
      </c>
      <c r="S84" s="124"/>
      <c r="T84" s="60">
        <v>63</v>
      </c>
      <c r="U84" s="124"/>
      <c r="V84" s="60">
        <v>67</v>
      </c>
      <c r="W84" s="124"/>
      <c r="X84" s="144">
        <v>92.294939999999997</v>
      </c>
      <c r="Y84" s="124"/>
    </row>
    <row r="85" spans="1:25" s="28" customFormat="1" x14ac:dyDescent="0.3">
      <c r="A85" s="6" t="s">
        <v>90</v>
      </c>
      <c r="B85" s="60">
        <v>27</v>
      </c>
      <c r="C85" s="124"/>
      <c r="D85" s="61">
        <v>1.4</v>
      </c>
      <c r="E85" s="124"/>
      <c r="F85" s="60">
        <v>191.65941402162539</v>
      </c>
      <c r="G85" s="124"/>
      <c r="H85" s="60">
        <v>36</v>
      </c>
      <c r="I85" s="124"/>
      <c r="J85" s="61">
        <v>19.2</v>
      </c>
      <c r="K85" s="124"/>
      <c r="L85" s="60">
        <v>700</v>
      </c>
      <c r="M85" s="124"/>
      <c r="N85" s="61">
        <v>41.1</v>
      </c>
      <c r="O85" s="124"/>
      <c r="P85" s="60">
        <v>1500</v>
      </c>
      <c r="Q85" s="124"/>
      <c r="R85" s="61">
        <v>3.4</v>
      </c>
      <c r="S85" s="124"/>
      <c r="T85" s="60">
        <v>68</v>
      </c>
      <c r="U85" s="124"/>
      <c r="V85" s="60">
        <v>70</v>
      </c>
      <c r="W85" s="124"/>
      <c r="X85" s="144">
        <v>60.314520000000002</v>
      </c>
      <c r="Y85" s="124"/>
    </row>
    <row r="86" spans="1:25" s="28" customFormat="1" x14ac:dyDescent="0.3">
      <c r="A86" s="6" t="s">
        <v>88</v>
      </c>
      <c r="B86" s="55">
        <v>17</v>
      </c>
      <c r="C86" s="127"/>
      <c r="D86" s="56">
        <v>0.4</v>
      </c>
      <c r="E86" s="127"/>
      <c r="F86" s="60">
        <v>497.11547583753338</v>
      </c>
      <c r="G86" s="127"/>
      <c r="H86" s="55">
        <v>17</v>
      </c>
      <c r="I86" s="127"/>
      <c r="J86" s="56">
        <v>809.1</v>
      </c>
      <c r="K86" s="127"/>
      <c r="L86" s="55">
        <v>48250</v>
      </c>
      <c r="M86" s="127"/>
      <c r="N86" s="56">
        <v>731.48315150389999</v>
      </c>
      <c r="O86" s="127"/>
      <c r="P86" s="55">
        <v>43620</v>
      </c>
      <c r="Q86" s="127"/>
      <c r="R86" s="56">
        <v>-1.4</v>
      </c>
      <c r="S86" s="127"/>
      <c r="T86" s="55">
        <v>79</v>
      </c>
      <c r="U86" s="127"/>
      <c r="V86" s="55">
        <v>83</v>
      </c>
      <c r="W86" s="127"/>
      <c r="X86" s="144" t="s">
        <v>244</v>
      </c>
      <c r="Y86" s="127"/>
    </row>
    <row r="87" spans="1:25" s="28" customFormat="1" x14ac:dyDescent="0.3">
      <c r="A87" s="6" t="s">
        <v>91</v>
      </c>
      <c r="B87" s="55">
        <v>4</v>
      </c>
      <c r="C87" s="127"/>
      <c r="D87" s="56">
        <v>1.2</v>
      </c>
      <c r="E87" s="127"/>
      <c r="F87" s="60">
        <v>16.836048763814514</v>
      </c>
      <c r="G87" s="127"/>
      <c r="H87" s="55">
        <v>20</v>
      </c>
      <c r="I87" s="127"/>
      <c r="J87" s="66">
        <v>134.9</v>
      </c>
      <c r="K87" s="127"/>
      <c r="L87" s="67">
        <v>30620</v>
      </c>
      <c r="M87" s="127"/>
      <c r="N87" s="66">
        <v>132</v>
      </c>
      <c r="O87" s="127"/>
      <c r="P87" s="67">
        <v>29960</v>
      </c>
      <c r="Q87" s="127"/>
      <c r="R87" s="56">
        <v>2.2999999999999998</v>
      </c>
      <c r="S87" s="127"/>
      <c r="T87" s="55">
        <v>79</v>
      </c>
      <c r="U87" s="127"/>
      <c r="V87" s="55">
        <v>83</v>
      </c>
      <c r="W87" s="127"/>
      <c r="X87" s="144" t="s">
        <v>244</v>
      </c>
      <c r="Y87" s="127"/>
    </row>
    <row r="88" spans="1:25" s="28" customFormat="1" x14ac:dyDescent="0.3">
      <c r="A88" s="6" t="s">
        <v>87</v>
      </c>
      <c r="B88" s="60">
        <v>6</v>
      </c>
      <c r="C88" s="124"/>
      <c r="D88" s="61">
        <v>1.3</v>
      </c>
      <c r="E88" s="124"/>
      <c r="F88" s="60">
        <v>49.790036563071297</v>
      </c>
      <c r="G88" s="124"/>
      <c r="H88" s="60">
        <v>33</v>
      </c>
      <c r="I88" s="124"/>
      <c r="J88" s="61">
        <v>9.9</v>
      </c>
      <c r="K88" s="124"/>
      <c r="L88" s="60">
        <v>1650</v>
      </c>
      <c r="M88" s="124"/>
      <c r="N88" s="61">
        <v>23.7</v>
      </c>
      <c r="O88" s="124" t="s">
        <v>254</v>
      </c>
      <c r="P88" s="60">
        <v>3960</v>
      </c>
      <c r="Q88" s="124" t="s">
        <v>254</v>
      </c>
      <c r="R88" s="61">
        <v>3.7</v>
      </c>
      <c r="S88" s="124"/>
      <c r="T88" s="60">
        <v>71</v>
      </c>
      <c r="U88" s="124"/>
      <c r="V88" s="60">
        <v>77</v>
      </c>
      <c r="W88" s="124"/>
      <c r="X88" s="144">
        <v>78.002980179999994</v>
      </c>
      <c r="Y88" s="124"/>
    </row>
    <row r="89" spans="1:25" s="28" customFormat="1" x14ac:dyDescent="0.3">
      <c r="A89" s="6" t="s">
        <v>85</v>
      </c>
      <c r="B89" s="55">
        <v>17</v>
      </c>
      <c r="C89" s="127"/>
      <c r="D89" s="56">
        <v>3.7</v>
      </c>
      <c r="E89" s="127"/>
      <c r="F89" s="60">
        <v>13.54467671903371</v>
      </c>
      <c r="G89" s="127"/>
      <c r="H89" s="55">
        <v>50</v>
      </c>
      <c r="I89" s="127"/>
      <c r="J89" s="56">
        <v>6.4</v>
      </c>
      <c r="K89" s="127"/>
      <c r="L89" s="55">
        <v>370</v>
      </c>
      <c r="M89" s="127"/>
      <c r="N89" s="56">
        <v>11.2</v>
      </c>
      <c r="O89" s="127"/>
      <c r="P89" s="55">
        <v>650</v>
      </c>
      <c r="Q89" s="127"/>
      <c r="R89" s="56">
        <v>7</v>
      </c>
      <c r="S89" s="127"/>
      <c r="T89" s="55">
        <v>54</v>
      </c>
      <c r="U89" s="127"/>
      <c r="V89" s="55">
        <v>55</v>
      </c>
      <c r="W89" s="127"/>
      <c r="X89" s="144">
        <v>28.672422210000001</v>
      </c>
      <c r="Y89" s="127"/>
    </row>
    <row r="90" spans="1:25" s="28" customFormat="1" x14ac:dyDescent="0.3">
      <c r="A90" s="6" t="s">
        <v>86</v>
      </c>
      <c r="B90" s="60">
        <v>169</v>
      </c>
      <c r="C90" s="124"/>
      <c r="D90" s="61">
        <v>2.6</v>
      </c>
      <c r="E90" s="124"/>
      <c r="F90" s="60">
        <v>185.37476640644729</v>
      </c>
      <c r="G90" s="124"/>
      <c r="H90" s="60">
        <v>44</v>
      </c>
      <c r="I90" s="124"/>
      <c r="J90" s="61">
        <v>241.1</v>
      </c>
      <c r="K90" s="124"/>
      <c r="L90" s="60">
        <v>1430</v>
      </c>
      <c r="M90" s="124"/>
      <c r="N90" s="61">
        <v>409.1</v>
      </c>
      <c r="O90" s="124"/>
      <c r="P90" s="60">
        <v>2420</v>
      </c>
      <c r="Q90" s="124"/>
      <c r="R90" s="61">
        <v>3.6</v>
      </c>
      <c r="S90" s="124"/>
      <c r="T90" s="60">
        <v>51</v>
      </c>
      <c r="U90" s="124"/>
      <c r="V90" s="60">
        <v>53</v>
      </c>
      <c r="W90" s="124"/>
      <c r="X90" s="144">
        <v>61.338569999999997</v>
      </c>
      <c r="Y90" s="124"/>
    </row>
    <row r="91" spans="1:25" s="28" customFormat="1" x14ac:dyDescent="0.3">
      <c r="A91" s="6" t="s">
        <v>89</v>
      </c>
      <c r="B91" s="60">
        <v>5</v>
      </c>
      <c r="C91" s="124"/>
      <c r="D91" s="61">
        <v>0.9</v>
      </c>
      <c r="E91" s="124"/>
      <c r="F91" s="60">
        <v>16.495871815940838</v>
      </c>
      <c r="G91" s="124"/>
      <c r="H91" s="60">
        <v>19</v>
      </c>
      <c r="I91" s="124"/>
      <c r="J91" s="61">
        <v>496.2</v>
      </c>
      <c r="K91" s="124"/>
      <c r="L91" s="60">
        <v>98860</v>
      </c>
      <c r="M91" s="124"/>
      <c r="N91" s="61">
        <v>336.059622022052</v>
      </c>
      <c r="O91" s="124"/>
      <c r="P91" s="60">
        <v>66960</v>
      </c>
      <c r="Q91" s="124"/>
      <c r="R91" s="61">
        <v>1.7</v>
      </c>
      <c r="S91" s="124"/>
      <c r="T91" s="60">
        <v>79</v>
      </c>
      <c r="U91" s="124"/>
      <c r="V91" s="60">
        <v>84</v>
      </c>
      <c r="W91" s="124"/>
      <c r="X91" s="144" t="s">
        <v>244</v>
      </c>
      <c r="Y91" s="124"/>
    </row>
    <row r="92" spans="1:25" s="28" customFormat="1" x14ac:dyDescent="0.3">
      <c r="A92" s="6" t="s">
        <v>92</v>
      </c>
      <c r="B92" s="60">
        <v>179</v>
      </c>
      <c r="C92" s="124"/>
      <c r="D92" s="61">
        <v>1.8</v>
      </c>
      <c r="E92" s="124"/>
      <c r="F92" s="60">
        <v>232.40985756537984</v>
      </c>
      <c r="G92" s="124"/>
      <c r="H92" s="60">
        <v>34</v>
      </c>
      <c r="I92" s="124"/>
      <c r="J92" s="61">
        <v>225.4</v>
      </c>
      <c r="K92" s="124"/>
      <c r="L92" s="60">
        <v>1260</v>
      </c>
      <c r="M92" s="124"/>
      <c r="N92" s="61">
        <v>543.6</v>
      </c>
      <c r="O92" s="124"/>
      <c r="P92" s="60">
        <v>3030</v>
      </c>
      <c r="Q92" s="124"/>
      <c r="R92" s="61">
        <v>2.4</v>
      </c>
      <c r="S92" s="124"/>
      <c r="T92" s="60">
        <v>65</v>
      </c>
      <c r="U92" s="124"/>
      <c r="V92" s="60">
        <v>66</v>
      </c>
      <c r="W92" s="124"/>
      <c r="X92" s="144">
        <v>54.892636150000001</v>
      </c>
      <c r="Y92" s="124"/>
    </row>
    <row r="93" spans="1:25" s="28" customFormat="1" x14ac:dyDescent="0.3">
      <c r="A93" s="6" t="s">
        <v>93</v>
      </c>
      <c r="B93" s="60">
        <v>4</v>
      </c>
      <c r="C93" s="124"/>
      <c r="D93" s="61">
        <v>1.8</v>
      </c>
      <c r="E93" s="124"/>
      <c r="F93" s="60">
        <v>51.14717514124294</v>
      </c>
      <c r="G93" s="124"/>
      <c r="H93" s="60">
        <v>29</v>
      </c>
      <c r="I93" s="124"/>
      <c r="J93" s="61">
        <v>37.700000000000003</v>
      </c>
      <c r="K93" s="124"/>
      <c r="L93" s="60">
        <v>9910</v>
      </c>
      <c r="M93" s="124"/>
      <c r="N93" s="61">
        <v>67.8</v>
      </c>
      <c r="O93" s="124" t="s">
        <v>254</v>
      </c>
      <c r="P93" s="60">
        <v>17830</v>
      </c>
      <c r="Q93" s="124" t="s">
        <v>254</v>
      </c>
      <c r="R93" s="61">
        <v>8.9</v>
      </c>
      <c r="S93" s="124"/>
      <c r="T93" s="60">
        <v>74</v>
      </c>
      <c r="U93" s="124"/>
      <c r="V93" s="60">
        <v>79</v>
      </c>
      <c r="W93" s="124"/>
      <c r="X93" s="144">
        <v>94.094123789999998</v>
      </c>
      <c r="Y93" s="124"/>
    </row>
    <row r="94" spans="1:25" s="28" customFormat="1" x14ac:dyDescent="0.3">
      <c r="A94" s="6" t="s">
        <v>96</v>
      </c>
      <c r="B94" s="55">
        <v>7</v>
      </c>
      <c r="C94" s="127"/>
      <c r="D94" s="56">
        <v>2.4</v>
      </c>
      <c r="E94" s="127"/>
      <c r="F94" s="60">
        <v>15.82610519807446</v>
      </c>
      <c r="G94" s="127"/>
      <c r="H94" s="55">
        <v>38</v>
      </c>
      <c r="I94" s="127"/>
      <c r="J94" s="56">
        <v>12.8</v>
      </c>
      <c r="K94" s="127"/>
      <c r="L94" s="55">
        <v>1790</v>
      </c>
      <c r="M94" s="127"/>
      <c r="N94" s="56">
        <v>19.899999999999999</v>
      </c>
      <c r="O94" s="127" t="s">
        <v>254</v>
      </c>
      <c r="P94" s="55">
        <v>2780</v>
      </c>
      <c r="Q94" s="127" t="s">
        <v>254</v>
      </c>
      <c r="R94" s="56">
        <v>5.7</v>
      </c>
      <c r="S94" s="127"/>
      <c r="T94" s="55">
        <v>61</v>
      </c>
      <c r="U94" s="127"/>
      <c r="V94" s="55">
        <v>65</v>
      </c>
      <c r="W94" s="127"/>
      <c r="X94" s="144">
        <v>60.609850000000002</v>
      </c>
      <c r="Y94" s="127"/>
    </row>
    <row r="95" spans="1:25" s="28" customFormat="1" x14ac:dyDescent="0.3">
      <c r="A95" s="6" t="s">
        <v>99</v>
      </c>
      <c r="B95" s="60">
        <v>7</v>
      </c>
      <c r="C95" s="124"/>
      <c r="D95" s="61">
        <v>1.9</v>
      </c>
      <c r="E95" s="124"/>
      <c r="F95" s="60">
        <v>16.832018625723634</v>
      </c>
      <c r="G95" s="124"/>
      <c r="H95" s="60">
        <v>33</v>
      </c>
      <c r="I95" s="124"/>
      <c r="J95" s="61">
        <v>22</v>
      </c>
      <c r="K95" s="124"/>
      <c r="L95" s="60">
        <v>3290</v>
      </c>
      <c r="M95" s="124"/>
      <c r="N95" s="61">
        <v>37.5</v>
      </c>
      <c r="O95" s="124"/>
      <c r="P95" s="60">
        <v>5610</v>
      </c>
      <c r="Q95" s="124"/>
      <c r="R95" s="61">
        <v>-2.9</v>
      </c>
      <c r="S95" s="124"/>
      <c r="T95" s="60">
        <v>70</v>
      </c>
      <c r="U95" s="124"/>
      <c r="V95" s="60">
        <v>75</v>
      </c>
      <c r="W95" s="124"/>
      <c r="X95" s="144">
        <v>93.870915089999997</v>
      </c>
      <c r="Y95" s="124"/>
    </row>
    <row r="96" spans="1:25" s="28" customFormat="1" x14ac:dyDescent="0.3">
      <c r="A96" s="6" t="s">
        <v>94</v>
      </c>
      <c r="B96" s="55">
        <v>30</v>
      </c>
      <c r="C96" s="127"/>
      <c r="D96" s="56">
        <v>1.2</v>
      </c>
      <c r="E96" s="127"/>
      <c r="F96" s="60">
        <v>23.427968750000002</v>
      </c>
      <c r="G96" s="127"/>
      <c r="H96" s="55">
        <v>29</v>
      </c>
      <c r="I96" s="127"/>
      <c r="J96" s="56">
        <v>176.5</v>
      </c>
      <c r="K96" s="127"/>
      <c r="L96" s="55">
        <v>5880</v>
      </c>
      <c r="M96" s="127"/>
      <c r="N96" s="56">
        <v>306.89999999999998</v>
      </c>
      <c r="O96" s="127"/>
      <c r="P96" s="55">
        <v>10240</v>
      </c>
      <c r="Q96" s="127"/>
      <c r="R96" s="56">
        <v>5</v>
      </c>
      <c r="S96" s="127"/>
      <c r="T96" s="55">
        <v>71</v>
      </c>
      <c r="U96" s="127"/>
      <c r="V96" s="55">
        <v>77</v>
      </c>
      <c r="W96" s="127"/>
      <c r="X96" s="144">
        <v>89.590813019999999</v>
      </c>
      <c r="Y96" s="127"/>
    </row>
    <row r="97" spans="1:25" s="28" customFormat="1" x14ac:dyDescent="0.3">
      <c r="A97" s="6" t="s">
        <v>95</v>
      </c>
      <c r="B97" s="60">
        <v>97</v>
      </c>
      <c r="C97" s="124"/>
      <c r="D97" s="61">
        <v>1.8</v>
      </c>
      <c r="E97" s="124"/>
      <c r="F97" s="60">
        <v>324.33431934802292</v>
      </c>
      <c r="G97" s="124"/>
      <c r="H97" s="60">
        <v>35</v>
      </c>
      <c r="I97" s="124"/>
      <c r="J97" s="61">
        <v>238.7</v>
      </c>
      <c r="K97" s="124"/>
      <c r="L97" s="60">
        <v>2470</v>
      </c>
      <c r="M97" s="124"/>
      <c r="N97" s="61">
        <v>425.2</v>
      </c>
      <c r="O97" s="124"/>
      <c r="P97" s="60">
        <v>4400</v>
      </c>
      <c r="Q97" s="124"/>
      <c r="R97" s="61">
        <v>4.8</v>
      </c>
      <c r="S97" s="124"/>
      <c r="T97" s="60">
        <v>66</v>
      </c>
      <c r="U97" s="124"/>
      <c r="V97" s="60">
        <v>72</v>
      </c>
      <c r="W97" s="124"/>
      <c r="X97" s="144">
        <v>95.420099300000004</v>
      </c>
      <c r="Y97" s="124"/>
    </row>
    <row r="98" spans="1:25" s="28" customFormat="1" x14ac:dyDescent="0.3">
      <c r="A98" s="6" t="s">
        <v>97</v>
      </c>
      <c r="B98" s="55">
        <v>39</v>
      </c>
      <c r="C98" s="127"/>
      <c r="D98" s="56">
        <v>0</v>
      </c>
      <c r="E98" s="127"/>
      <c r="F98" s="60">
        <v>126.72279138582937</v>
      </c>
      <c r="G98" s="127"/>
      <c r="H98" s="55">
        <v>15</v>
      </c>
      <c r="I98" s="127"/>
      <c r="J98" s="56">
        <v>488.3</v>
      </c>
      <c r="K98" s="127"/>
      <c r="L98" s="55">
        <v>12670</v>
      </c>
      <c r="M98" s="127"/>
      <c r="N98" s="56">
        <v>815.95182498291103</v>
      </c>
      <c r="O98" s="127"/>
      <c r="P98" s="55">
        <v>21170</v>
      </c>
      <c r="Q98" s="127"/>
      <c r="R98" s="56">
        <v>1.9</v>
      </c>
      <c r="S98" s="127"/>
      <c r="T98" s="55">
        <v>73</v>
      </c>
      <c r="U98" s="127"/>
      <c r="V98" s="55">
        <v>81</v>
      </c>
      <c r="W98" s="127"/>
      <c r="X98" s="144">
        <v>99.519649999999999</v>
      </c>
      <c r="Y98" s="127"/>
    </row>
    <row r="99" spans="1:25" s="28" customFormat="1" x14ac:dyDescent="0.3">
      <c r="A99" s="6" t="s">
        <v>98</v>
      </c>
      <c r="B99" s="60">
        <v>11</v>
      </c>
      <c r="C99" s="124"/>
      <c r="D99" s="61">
        <v>0.2</v>
      </c>
      <c r="E99" s="124"/>
      <c r="F99" s="60">
        <v>115.08366677599213</v>
      </c>
      <c r="G99" s="124"/>
      <c r="H99" s="60">
        <v>15</v>
      </c>
      <c r="I99" s="124"/>
      <c r="J99" s="61">
        <v>216.6</v>
      </c>
      <c r="K99" s="124"/>
      <c r="L99" s="60">
        <v>20580</v>
      </c>
      <c r="M99" s="124"/>
      <c r="N99" s="61">
        <v>260.73160497828502</v>
      </c>
      <c r="O99" s="124"/>
      <c r="P99" s="60">
        <v>24770</v>
      </c>
      <c r="Q99" s="124"/>
      <c r="R99" s="61">
        <v>-3</v>
      </c>
      <c r="S99" s="124"/>
      <c r="T99" s="60">
        <v>78</v>
      </c>
      <c r="U99" s="124"/>
      <c r="V99" s="60">
        <v>84</v>
      </c>
      <c r="W99" s="124"/>
      <c r="X99" s="144">
        <v>95.17895</v>
      </c>
      <c r="Y99" s="124"/>
    </row>
    <row r="100" spans="1:25" s="28" customFormat="1" x14ac:dyDescent="0.3">
      <c r="A100" s="6" t="s">
        <v>101</v>
      </c>
      <c r="B100" s="55">
        <v>21</v>
      </c>
      <c r="C100" s="127"/>
      <c r="D100" s="56">
        <v>-0.4</v>
      </c>
      <c r="E100" s="127"/>
      <c r="F100" s="60">
        <v>92.66121393812999</v>
      </c>
      <c r="G100" s="127"/>
      <c r="H100" s="55">
        <v>15</v>
      </c>
      <c r="I100" s="127"/>
      <c r="J100" s="56">
        <v>179.6</v>
      </c>
      <c r="K100" s="127"/>
      <c r="L100" s="55">
        <v>8420</v>
      </c>
      <c r="M100" s="127"/>
      <c r="N100" s="56">
        <v>347.8</v>
      </c>
      <c r="O100" s="127"/>
      <c r="P100" s="55">
        <v>16310</v>
      </c>
      <c r="Q100" s="127"/>
      <c r="R100" s="56">
        <v>4</v>
      </c>
      <c r="S100" s="127"/>
      <c r="T100" s="55">
        <v>71</v>
      </c>
      <c r="U100" s="127"/>
      <c r="V100" s="55">
        <v>78</v>
      </c>
      <c r="W100" s="127"/>
      <c r="X100" s="144">
        <v>97.675349999999995</v>
      </c>
      <c r="Y100" s="127"/>
    </row>
    <row r="101" spans="1:25" s="28" customFormat="1" x14ac:dyDescent="0.3">
      <c r="A101" s="6" t="s">
        <v>102</v>
      </c>
      <c r="B101" s="60">
        <v>144</v>
      </c>
      <c r="C101" s="124"/>
      <c r="D101" s="61">
        <v>-0.2</v>
      </c>
      <c r="E101" s="124"/>
      <c r="F101" s="60">
        <v>8.7643731677664896</v>
      </c>
      <c r="G101" s="124"/>
      <c r="H101" s="60">
        <v>15</v>
      </c>
      <c r="I101" s="124"/>
      <c r="J101" s="61">
        <v>1822.7</v>
      </c>
      <c r="K101" s="124"/>
      <c r="L101" s="60">
        <v>12700</v>
      </c>
      <c r="M101" s="124"/>
      <c r="N101" s="61">
        <v>3260.6230660996803</v>
      </c>
      <c r="O101" s="124"/>
      <c r="P101" s="60">
        <v>22720</v>
      </c>
      <c r="Q101" s="124"/>
      <c r="R101" s="61">
        <v>3</v>
      </c>
      <c r="S101" s="124"/>
      <c r="T101" s="60">
        <v>63</v>
      </c>
      <c r="U101" s="124"/>
      <c r="V101" s="60">
        <v>75</v>
      </c>
      <c r="W101" s="124"/>
      <c r="X101" s="144">
        <v>99.576269999999994</v>
      </c>
      <c r="Y101" s="124"/>
    </row>
    <row r="102" spans="1:25" s="28" customFormat="1" x14ac:dyDescent="0.3">
      <c r="A102" s="6" t="s">
        <v>103</v>
      </c>
      <c r="B102" s="55">
        <v>11</v>
      </c>
      <c r="C102" s="127"/>
      <c r="D102" s="56">
        <v>2.6</v>
      </c>
      <c r="E102" s="127"/>
      <c r="F102" s="60">
        <v>464.4426834211593</v>
      </c>
      <c r="G102" s="127"/>
      <c r="H102" s="55">
        <v>44</v>
      </c>
      <c r="I102" s="127"/>
      <c r="J102" s="66">
        <v>6.2</v>
      </c>
      <c r="K102" s="127"/>
      <c r="L102" s="67">
        <v>560</v>
      </c>
      <c r="M102" s="127"/>
      <c r="N102" s="66">
        <v>13.9</v>
      </c>
      <c r="O102" s="127"/>
      <c r="P102" s="67">
        <v>1250</v>
      </c>
      <c r="Q102" s="127"/>
      <c r="R102" s="56">
        <v>5</v>
      </c>
      <c r="S102" s="127"/>
      <c r="T102" s="55">
        <v>54</v>
      </c>
      <c r="U102" s="127"/>
      <c r="V102" s="55">
        <v>57</v>
      </c>
      <c r="W102" s="127"/>
      <c r="X102" s="144">
        <v>71.052279999999996</v>
      </c>
      <c r="Y102" s="127"/>
    </row>
    <row r="103" spans="1:25" s="28" customFormat="1" x14ac:dyDescent="0.3">
      <c r="A103" s="6" t="s">
        <v>104</v>
      </c>
      <c r="B103" s="55">
        <v>28</v>
      </c>
      <c r="C103" s="127"/>
      <c r="D103" s="56">
        <v>2.8</v>
      </c>
      <c r="E103" s="127"/>
      <c r="F103" s="60">
        <v>13.159039210304742</v>
      </c>
      <c r="G103" s="127"/>
      <c r="H103" s="55">
        <v>30</v>
      </c>
      <c r="I103" s="127"/>
      <c r="J103" s="66">
        <v>500.5</v>
      </c>
      <c r="K103" s="127"/>
      <c r="L103" s="67">
        <v>18030</v>
      </c>
      <c r="M103" s="127"/>
      <c r="N103" s="66">
        <v>694.4</v>
      </c>
      <c r="O103" s="127"/>
      <c r="P103" s="67">
        <v>25010</v>
      </c>
      <c r="Q103" s="127"/>
      <c r="R103" s="66">
        <v>4.8</v>
      </c>
      <c r="S103" s="127"/>
      <c r="T103" s="55">
        <v>73</v>
      </c>
      <c r="U103" s="127"/>
      <c r="V103" s="55">
        <v>75</v>
      </c>
      <c r="W103" s="127"/>
      <c r="X103" s="144">
        <v>86.550280000000001</v>
      </c>
      <c r="Y103" s="127"/>
    </row>
    <row r="104" spans="1:25" s="28" customFormat="1" x14ac:dyDescent="0.3">
      <c r="A104" s="6" t="s">
        <v>106</v>
      </c>
      <c r="B104" s="60">
        <v>14</v>
      </c>
      <c r="C104" s="124"/>
      <c r="D104" s="61">
        <v>2.8</v>
      </c>
      <c r="E104" s="124"/>
      <c r="F104" s="60">
        <v>71.292894613826419</v>
      </c>
      <c r="G104" s="124"/>
      <c r="H104" s="60">
        <v>44</v>
      </c>
      <c r="I104" s="124"/>
      <c r="J104" s="61">
        <v>14.2</v>
      </c>
      <c r="K104" s="124"/>
      <c r="L104" s="60">
        <v>1040</v>
      </c>
      <c r="M104" s="124"/>
      <c r="N104" s="61">
        <v>26.3</v>
      </c>
      <c r="O104" s="124"/>
      <c r="P104" s="60">
        <v>1920</v>
      </c>
      <c r="Q104" s="124"/>
      <c r="R104" s="61">
        <v>0.7</v>
      </c>
      <c r="S104" s="124"/>
      <c r="T104" s="60">
        <v>58</v>
      </c>
      <c r="U104" s="124"/>
      <c r="V104" s="60">
        <v>60</v>
      </c>
      <c r="W104" s="124"/>
      <c r="X104" s="144">
        <v>49.695126520000002</v>
      </c>
      <c r="Y104" s="124"/>
    </row>
    <row r="105" spans="1:25" s="28" customFormat="1" x14ac:dyDescent="0.3">
      <c r="A105" s="6" t="s">
        <v>111</v>
      </c>
      <c r="B105" s="55">
        <v>7</v>
      </c>
      <c r="C105" s="127"/>
      <c r="D105" s="56">
        <v>-0.3</v>
      </c>
      <c r="E105" s="127"/>
      <c r="F105" s="60">
        <v>82.596466956322885</v>
      </c>
      <c r="G105" s="127"/>
      <c r="H105" s="55">
        <v>16</v>
      </c>
      <c r="I105" s="127"/>
      <c r="J105" s="56">
        <v>38.1</v>
      </c>
      <c r="K105" s="127"/>
      <c r="L105" s="55">
        <v>5280</v>
      </c>
      <c r="M105" s="127"/>
      <c r="N105" s="56">
        <v>80.8</v>
      </c>
      <c r="O105" s="127"/>
      <c r="P105" s="55">
        <v>11180</v>
      </c>
      <c r="Q105" s="127"/>
      <c r="R105" s="56">
        <v>-1.2</v>
      </c>
      <c r="S105" s="127"/>
      <c r="T105" s="55">
        <v>72</v>
      </c>
      <c r="U105" s="127"/>
      <c r="V105" s="55">
        <v>77</v>
      </c>
      <c r="W105" s="127"/>
      <c r="X105" s="144">
        <v>97.902370000000005</v>
      </c>
      <c r="Y105" s="127"/>
    </row>
    <row r="106" spans="1:25" s="28" customFormat="1" x14ac:dyDescent="0.3">
      <c r="A106" s="6" t="s">
        <v>108</v>
      </c>
      <c r="B106" s="55">
        <v>6</v>
      </c>
      <c r="C106" s="127"/>
      <c r="D106" s="56">
        <v>3.1</v>
      </c>
      <c r="E106" s="127"/>
      <c r="F106" s="60">
        <v>83.478455738620497</v>
      </c>
      <c r="G106" s="127"/>
      <c r="H106" s="55">
        <v>42</v>
      </c>
      <c r="I106" s="127"/>
      <c r="J106" s="56">
        <v>3.5</v>
      </c>
      <c r="K106" s="127"/>
      <c r="L106" s="55">
        <v>580</v>
      </c>
      <c r="M106" s="127"/>
      <c r="N106" s="56">
        <v>8.1</v>
      </c>
      <c r="O106" s="127"/>
      <c r="P106" s="55">
        <v>1360</v>
      </c>
      <c r="Q106" s="127"/>
      <c r="R106" s="56">
        <v>13</v>
      </c>
      <c r="S106" s="127"/>
      <c r="T106" s="55">
        <v>47</v>
      </c>
      <c r="U106" s="127"/>
      <c r="V106" s="55">
        <v>48</v>
      </c>
      <c r="W106" s="127"/>
      <c r="X106" s="144">
        <v>42.117579999999997</v>
      </c>
      <c r="Y106" s="127"/>
    </row>
    <row r="107" spans="1:25" s="28" customFormat="1" x14ac:dyDescent="0.3">
      <c r="A107" s="6" t="s">
        <v>107</v>
      </c>
      <c r="B107" s="60">
        <v>5</v>
      </c>
      <c r="C107" s="124"/>
      <c r="D107" s="61">
        <v>2.2999999999999998</v>
      </c>
      <c r="E107" s="124"/>
      <c r="F107" s="60">
        <v>7589.1428571428569</v>
      </c>
      <c r="G107" s="124"/>
      <c r="H107" s="60">
        <v>16</v>
      </c>
      <c r="I107" s="124"/>
      <c r="J107" s="61">
        <v>250.8</v>
      </c>
      <c r="K107" s="124"/>
      <c r="L107" s="60">
        <v>47210</v>
      </c>
      <c r="M107" s="124"/>
      <c r="N107" s="61">
        <v>324.60000000000002</v>
      </c>
      <c r="O107" s="124"/>
      <c r="P107" s="60">
        <v>61100</v>
      </c>
      <c r="Q107" s="124"/>
      <c r="R107" s="61">
        <v>-1.1000000000000001</v>
      </c>
      <c r="S107" s="124"/>
      <c r="T107" s="60">
        <v>80</v>
      </c>
      <c r="U107" s="124"/>
      <c r="V107" s="60">
        <v>84</v>
      </c>
      <c r="W107" s="124"/>
      <c r="X107" s="144">
        <v>95.857327810000001</v>
      </c>
      <c r="Y107" s="124"/>
    </row>
    <row r="108" spans="1:25" s="28" customFormat="1" x14ac:dyDescent="0.3">
      <c r="A108" s="6" t="s">
        <v>113</v>
      </c>
      <c r="B108" s="60">
        <v>5</v>
      </c>
      <c r="C108" s="124"/>
      <c r="D108" s="61">
        <v>0</v>
      </c>
      <c r="E108" s="124"/>
      <c r="F108" s="60">
        <v>112.50763184162369</v>
      </c>
      <c r="G108" s="124"/>
      <c r="H108" s="60">
        <v>15</v>
      </c>
      <c r="I108" s="124"/>
      <c r="J108" s="61">
        <v>92.9</v>
      </c>
      <c r="K108" s="124"/>
      <c r="L108" s="60">
        <v>17170</v>
      </c>
      <c r="M108" s="124"/>
      <c r="N108" s="61">
        <v>134.028909210092</v>
      </c>
      <c r="O108" s="124"/>
      <c r="P108" s="60">
        <v>24770</v>
      </c>
      <c r="Q108" s="124"/>
      <c r="R108" s="61">
        <v>1.8</v>
      </c>
      <c r="S108" s="124"/>
      <c r="T108" s="60">
        <v>72</v>
      </c>
      <c r="U108" s="124"/>
      <c r="V108" s="60">
        <v>80</v>
      </c>
      <c r="W108" s="124"/>
      <c r="X108" s="144" t="s">
        <v>244</v>
      </c>
      <c r="Y108" s="124"/>
    </row>
    <row r="109" spans="1:25" s="28" customFormat="1" x14ac:dyDescent="0.3">
      <c r="A109" s="6" t="s">
        <v>110</v>
      </c>
      <c r="B109" s="55">
        <v>10</v>
      </c>
      <c r="C109" s="127"/>
      <c r="D109" s="56">
        <v>2.7</v>
      </c>
      <c r="E109" s="127"/>
      <c r="F109" s="60">
        <v>16.25136927344024</v>
      </c>
      <c r="G109" s="127"/>
      <c r="H109" s="55">
        <v>47</v>
      </c>
      <c r="I109" s="127"/>
      <c r="J109" s="56" t="s">
        <v>244</v>
      </c>
      <c r="K109" s="127"/>
      <c r="L109" s="55" t="s">
        <v>244</v>
      </c>
      <c r="M109" s="127" t="s">
        <v>263</v>
      </c>
      <c r="N109" s="56" t="s">
        <v>244</v>
      </c>
      <c r="O109" s="127"/>
      <c r="P109" s="55" t="s">
        <v>244</v>
      </c>
      <c r="Q109" s="127"/>
      <c r="R109" s="56" t="s">
        <v>244</v>
      </c>
      <c r="S109" s="127"/>
      <c r="T109" s="55">
        <v>50</v>
      </c>
      <c r="U109" s="127"/>
      <c r="V109" s="55">
        <v>53</v>
      </c>
      <c r="W109" s="127"/>
      <c r="X109" s="144" t="s">
        <v>244</v>
      </c>
      <c r="Y109" s="127"/>
    </row>
    <row r="110" spans="1:25" s="28" customFormat="1" x14ac:dyDescent="0.3">
      <c r="A110" s="6" t="s">
        <v>132</v>
      </c>
      <c r="B110" s="60">
        <v>51</v>
      </c>
      <c r="C110" s="124"/>
      <c r="D110" s="61">
        <v>1.3</v>
      </c>
      <c r="E110" s="124"/>
      <c r="F110" s="60">
        <v>42.197451644059385</v>
      </c>
      <c r="G110" s="124"/>
      <c r="H110" s="60">
        <v>30</v>
      </c>
      <c r="I110" s="124"/>
      <c r="J110" s="61">
        <v>389.8</v>
      </c>
      <c r="K110" s="124"/>
      <c r="L110" s="60">
        <v>7610</v>
      </c>
      <c r="M110" s="124"/>
      <c r="N110" s="61">
        <v>572.6</v>
      </c>
      <c r="O110" s="124"/>
      <c r="P110" s="60">
        <v>11190</v>
      </c>
      <c r="Q110" s="124"/>
      <c r="R110" s="61">
        <v>1.3</v>
      </c>
      <c r="S110" s="124"/>
      <c r="T110" s="60">
        <v>52</v>
      </c>
      <c r="U110" s="124"/>
      <c r="V110" s="60">
        <v>53</v>
      </c>
      <c r="W110" s="124"/>
      <c r="X110" s="144">
        <v>88.717250669999999</v>
      </c>
      <c r="Y110" s="124"/>
    </row>
    <row r="111" spans="1:25" s="28" customFormat="1" x14ac:dyDescent="0.3">
      <c r="A111" s="6" t="s">
        <v>112</v>
      </c>
      <c r="B111" s="55">
        <v>11</v>
      </c>
      <c r="C111" s="127"/>
      <c r="D111" s="56">
        <v>4.0999999999999996</v>
      </c>
      <c r="E111" s="127"/>
      <c r="F111" s="60" t="s">
        <v>244</v>
      </c>
      <c r="G111" s="127"/>
      <c r="H111" s="55">
        <v>42</v>
      </c>
      <c r="I111" s="127"/>
      <c r="J111" s="56">
        <v>7</v>
      </c>
      <c r="K111" s="127"/>
      <c r="L111" s="55">
        <v>650</v>
      </c>
      <c r="M111" s="127"/>
      <c r="N111" s="56" t="s">
        <v>244</v>
      </c>
      <c r="O111" s="127"/>
      <c r="P111" s="55" t="s">
        <v>244</v>
      </c>
      <c r="Q111" s="127"/>
      <c r="R111" s="56">
        <v>-57.7</v>
      </c>
      <c r="S111" s="127"/>
      <c r="T111" s="55" t="s">
        <v>244</v>
      </c>
      <c r="U111" s="127"/>
      <c r="V111" s="55" t="s">
        <v>244</v>
      </c>
      <c r="W111" s="127"/>
      <c r="X111" s="144" t="s">
        <v>244</v>
      </c>
      <c r="Y111" s="127"/>
    </row>
    <row r="112" spans="1:25" s="28" customFormat="1" x14ac:dyDescent="0.3">
      <c r="A112" s="6" t="s">
        <v>38</v>
      </c>
      <c r="B112" s="60">
        <v>46</v>
      </c>
      <c r="C112" s="124"/>
      <c r="D112" s="61">
        <v>1.1000000000000001</v>
      </c>
      <c r="E112" s="124"/>
      <c r="F112" s="60">
        <v>92.658301924619082</v>
      </c>
      <c r="G112" s="124"/>
      <c r="H112" s="60">
        <v>15</v>
      </c>
      <c r="I112" s="124"/>
      <c r="J112" s="61">
        <v>1391.4</v>
      </c>
      <c r="K112" s="124"/>
      <c r="L112" s="60">
        <v>30110</v>
      </c>
      <c r="M112" s="124"/>
      <c r="N112" s="61">
        <v>1493.84507499859</v>
      </c>
      <c r="O112" s="124"/>
      <c r="P112" s="60">
        <v>32320</v>
      </c>
      <c r="Q112" s="124"/>
      <c r="R112" s="61">
        <v>-1.5</v>
      </c>
      <c r="S112" s="124"/>
      <c r="T112" s="60">
        <v>79</v>
      </c>
      <c r="U112" s="124"/>
      <c r="V112" s="60">
        <v>85</v>
      </c>
      <c r="W112" s="124"/>
      <c r="X112" s="144">
        <v>97.748896149999993</v>
      </c>
      <c r="Y112" s="124"/>
    </row>
    <row r="113" spans="1:25" s="28" customFormat="1" x14ac:dyDescent="0.3">
      <c r="A113" s="6" t="s">
        <v>72</v>
      </c>
      <c r="B113" s="55">
        <v>20</v>
      </c>
      <c r="C113" s="127"/>
      <c r="D113" s="56">
        <v>0.5</v>
      </c>
      <c r="E113" s="127"/>
      <c r="F113" s="60">
        <v>324.15882634348588</v>
      </c>
      <c r="G113" s="127"/>
      <c r="H113" s="55">
        <v>25</v>
      </c>
      <c r="I113" s="127"/>
      <c r="J113" s="56">
        <v>59.3</v>
      </c>
      <c r="K113" s="127"/>
      <c r="L113" s="55">
        <v>2920</v>
      </c>
      <c r="M113" s="127"/>
      <c r="N113" s="56">
        <v>124.5</v>
      </c>
      <c r="O113" s="127"/>
      <c r="P113" s="55">
        <v>6120</v>
      </c>
      <c r="Q113" s="127"/>
      <c r="R113" s="56">
        <v>9.1999999999999993</v>
      </c>
      <c r="S113" s="127"/>
      <c r="T113" s="55">
        <v>72</v>
      </c>
      <c r="U113" s="127"/>
      <c r="V113" s="55">
        <v>78</v>
      </c>
      <c r="W113" s="127"/>
      <c r="X113" s="144">
        <v>91.18135934</v>
      </c>
      <c r="Y113" s="127"/>
    </row>
    <row r="114" spans="1:25" s="28" customFormat="1" x14ac:dyDescent="0.3">
      <c r="A114" s="6" t="s">
        <v>105</v>
      </c>
      <c r="B114" s="60">
        <v>37</v>
      </c>
      <c r="C114" s="124" t="s">
        <v>265</v>
      </c>
      <c r="D114" s="61">
        <v>2.4</v>
      </c>
      <c r="E114" s="124" t="s">
        <v>265</v>
      </c>
      <c r="F114" s="60">
        <v>15.654608164983165</v>
      </c>
      <c r="G114" s="124"/>
      <c r="H114" s="60">
        <v>41</v>
      </c>
      <c r="I114" s="124" t="s">
        <v>265</v>
      </c>
      <c r="J114" s="61">
        <v>53.8</v>
      </c>
      <c r="K114" s="124" t="s">
        <v>265</v>
      </c>
      <c r="L114" s="60">
        <v>1450</v>
      </c>
      <c r="M114" s="124" t="s">
        <v>265</v>
      </c>
      <c r="N114" s="61">
        <v>75.3</v>
      </c>
      <c r="O114" s="124" t="s">
        <v>265</v>
      </c>
      <c r="P114" s="60">
        <v>2030</v>
      </c>
      <c r="Q114" s="124" t="s">
        <v>265</v>
      </c>
      <c r="R114" s="61">
        <v>0.6</v>
      </c>
      <c r="S114" s="124" t="s">
        <v>265</v>
      </c>
      <c r="T114" s="60">
        <v>60</v>
      </c>
      <c r="U114" s="124"/>
      <c r="V114" s="60">
        <v>63</v>
      </c>
      <c r="W114" s="124"/>
      <c r="X114" s="144">
        <v>71.05968</v>
      </c>
      <c r="Y114" s="124"/>
    </row>
    <row r="115" spans="1:25" s="28" customFormat="1" x14ac:dyDescent="0.3">
      <c r="A115" s="6" t="s">
        <v>114</v>
      </c>
      <c r="B115" s="55">
        <v>10</v>
      </c>
      <c r="C115" s="127"/>
      <c r="D115" s="56">
        <v>0.6</v>
      </c>
      <c r="E115" s="127"/>
      <c r="F115" s="60">
        <v>23.192028561680559</v>
      </c>
      <c r="G115" s="127"/>
      <c r="H115" s="55">
        <v>17</v>
      </c>
      <c r="I115" s="127"/>
      <c r="J115" s="56">
        <v>535</v>
      </c>
      <c r="K115" s="127"/>
      <c r="L115" s="55">
        <v>56210</v>
      </c>
      <c r="M115" s="127"/>
      <c r="N115" s="56">
        <v>420.14843102334197</v>
      </c>
      <c r="O115" s="127"/>
      <c r="P115" s="55">
        <v>44150</v>
      </c>
      <c r="Q115" s="127"/>
      <c r="R115" s="56">
        <v>0</v>
      </c>
      <c r="S115" s="127"/>
      <c r="T115" s="55">
        <v>80</v>
      </c>
      <c r="U115" s="127"/>
      <c r="V115" s="55">
        <v>84</v>
      </c>
      <c r="W115" s="127"/>
      <c r="X115" s="144" t="s">
        <v>244</v>
      </c>
      <c r="Y115" s="127"/>
    </row>
    <row r="116" spans="1:25" s="28" customFormat="1" x14ac:dyDescent="0.3">
      <c r="A116" s="6" t="s">
        <v>21</v>
      </c>
      <c r="B116" s="60">
        <v>8</v>
      </c>
      <c r="C116" s="124"/>
      <c r="D116" s="61">
        <v>0.9</v>
      </c>
      <c r="E116" s="124"/>
      <c r="F116" s="60">
        <v>199.9288</v>
      </c>
      <c r="G116" s="124"/>
      <c r="H116" s="60">
        <v>15</v>
      </c>
      <c r="I116" s="124"/>
      <c r="J116" s="61">
        <v>661.6</v>
      </c>
      <c r="K116" s="124"/>
      <c r="L116" s="60">
        <v>82730</v>
      </c>
      <c r="M116" s="124"/>
      <c r="N116" s="61">
        <v>449.790421103619</v>
      </c>
      <c r="O116" s="124"/>
      <c r="P116" s="60">
        <v>56240</v>
      </c>
      <c r="Q116" s="124"/>
      <c r="R116" s="61">
        <v>-0.1</v>
      </c>
      <c r="S116" s="124"/>
      <c r="T116" s="60">
        <v>81</v>
      </c>
      <c r="U116" s="124"/>
      <c r="V116" s="60">
        <v>85</v>
      </c>
      <c r="W116" s="124"/>
      <c r="X116" s="144" t="s">
        <v>244</v>
      </c>
      <c r="Y116" s="124"/>
    </row>
    <row r="117" spans="1:25" s="28" customFormat="1" x14ac:dyDescent="0.3">
      <c r="A117" s="6" t="s">
        <v>115</v>
      </c>
      <c r="B117" s="55">
        <v>22</v>
      </c>
      <c r="C117" s="127"/>
      <c r="D117" s="56">
        <v>2.6</v>
      </c>
      <c r="E117" s="127"/>
      <c r="F117" s="60">
        <v>121.98036268583564</v>
      </c>
      <c r="G117" s="127"/>
      <c r="H117" s="55">
        <v>35</v>
      </c>
      <c r="I117" s="127"/>
      <c r="J117" s="66">
        <v>56.3</v>
      </c>
      <c r="K117" s="127"/>
      <c r="L117" s="67">
        <v>2610</v>
      </c>
      <c r="M117" s="127"/>
      <c r="N117" s="56">
        <v>116.5</v>
      </c>
      <c r="O117" s="127"/>
      <c r="P117" s="55">
        <v>5200</v>
      </c>
      <c r="Q117" s="127"/>
      <c r="R117" s="66">
        <v>0.8</v>
      </c>
      <c r="S117" s="127"/>
      <c r="T117" s="55">
        <v>74</v>
      </c>
      <c r="U117" s="127"/>
      <c r="V117" s="55">
        <v>77</v>
      </c>
      <c r="W117" s="127"/>
      <c r="X117" s="144">
        <v>83.444640000000007</v>
      </c>
      <c r="Y117" s="127"/>
    </row>
    <row r="118" spans="1:25" s="28" customFormat="1" x14ac:dyDescent="0.3">
      <c r="A118" s="6" t="s">
        <v>118</v>
      </c>
      <c r="B118" s="55">
        <v>8</v>
      </c>
      <c r="C118" s="127"/>
      <c r="D118" s="56">
        <v>2.2000000000000002</v>
      </c>
      <c r="E118" s="127"/>
      <c r="F118" s="60">
        <v>57.223420977422123</v>
      </c>
      <c r="G118" s="127"/>
      <c r="H118" s="55">
        <v>36</v>
      </c>
      <c r="I118" s="127"/>
      <c r="J118" s="56">
        <v>6.9</v>
      </c>
      <c r="K118" s="127"/>
      <c r="L118" s="55">
        <v>860</v>
      </c>
      <c r="M118" s="127"/>
      <c r="N118" s="56">
        <v>17.8</v>
      </c>
      <c r="O118" s="127"/>
      <c r="P118" s="55">
        <v>2220</v>
      </c>
      <c r="Q118" s="127"/>
      <c r="R118" s="56">
        <v>5.4</v>
      </c>
      <c r="S118" s="127"/>
      <c r="T118" s="55">
        <v>64</v>
      </c>
      <c r="U118" s="127"/>
      <c r="V118" s="55">
        <v>71</v>
      </c>
      <c r="W118" s="127"/>
      <c r="X118" s="144">
        <v>99.691509999999994</v>
      </c>
      <c r="Y118" s="127"/>
    </row>
    <row r="119" spans="1:25" s="28" customFormat="1" x14ac:dyDescent="0.3">
      <c r="A119" s="6" t="s">
        <v>122</v>
      </c>
      <c r="B119" s="60">
        <v>48</v>
      </c>
      <c r="C119" s="124"/>
      <c r="D119" s="61">
        <v>2.8</v>
      </c>
      <c r="E119" s="124"/>
      <c r="F119" s="60">
        <v>53.943448859787765</v>
      </c>
      <c r="G119" s="124"/>
      <c r="H119" s="60">
        <v>45</v>
      </c>
      <c r="I119" s="124"/>
      <c r="J119" s="61">
        <v>26.7</v>
      </c>
      <c r="K119" s="145" t="s">
        <v>266</v>
      </c>
      <c r="L119" s="60">
        <v>570</v>
      </c>
      <c r="M119" s="145" t="s">
        <v>266</v>
      </c>
      <c r="N119" s="61">
        <v>73.599999999999994</v>
      </c>
      <c r="O119" s="145" t="s">
        <v>266</v>
      </c>
      <c r="P119" s="60">
        <v>1590</v>
      </c>
      <c r="Q119" s="145" t="s">
        <v>266</v>
      </c>
      <c r="R119" s="61">
        <v>3.7</v>
      </c>
      <c r="S119" s="145" t="s">
        <v>266</v>
      </c>
      <c r="T119" s="60">
        <v>57</v>
      </c>
      <c r="U119" s="124"/>
      <c r="V119" s="60">
        <v>59</v>
      </c>
      <c r="W119" s="124"/>
      <c r="X119" s="144">
        <v>73.205500000000001</v>
      </c>
      <c r="Y119" s="145"/>
    </row>
    <row r="120" spans="1:25" s="28" customFormat="1" x14ac:dyDescent="0.3">
      <c r="A120" s="6" t="s">
        <v>243</v>
      </c>
      <c r="B120" s="55">
        <v>67</v>
      </c>
      <c r="C120" s="127"/>
      <c r="D120" s="56">
        <v>0.6</v>
      </c>
      <c r="E120" s="127"/>
      <c r="F120" s="60">
        <v>130.72285814950379</v>
      </c>
      <c r="G120" s="127"/>
      <c r="H120" s="55">
        <v>18</v>
      </c>
      <c r="I120" s="127"/>
      <c r="J120" s="56">
        <v>347.9</v>
      </c>
      <c r="K120" s="127"/>
      <c r="L120" s="55">
        <v>5210</v>
      </c>
      <c r="M120" s="127"/>
      <c r="N120" s="56">
        <v>630</v>
      </c>
      <c r="O120" s="127"/>
      <c r="P120" s="55">
        <v>9430</v>
      </c>
      <c r="Q120" s="127"/>
      <c r="R120" s="56">
        <v>6.1</v>
      </c>
      <c r="S120" s="127"/>
      <c r="T120" s="55">
        <v>71</v>
      </c>
      <c r="U120" s="127"/>
      <c r="V120" s="55">
        <v>78</v>
      </c>
      <c r="W120" s="127"/>
      <c r="X120" s="144">
        <v>93.5</v>
      </c>
      <c r="Y120" s="127"/>
    </row>
    <row r="121" spans="1:25" s="28" customFormat="1" x14ac:dyDescent="0.3">
      <c r="A121" s="6" t="s">
        <v>117</v>
      </c>
      <c r="B121" s="55">
        <v>7</v>
      </c>
      <c r="C121" s="127"/>
      <c r="D121" s="56">
        <v>2.6</v>
      </c>
      <c r="E121" s="127"/>
      <c r="F121" s="60">
        <v>122.1350983636698</v>
      </c>
      <c r="G121" s="127"/>
      <c r="H121" s="55">
        <v>42</v>
      </c>
      <c r="I121" s="127"/>
      <c r="J121" s="56">
        <v>3.3</v>
      </c>
      <c r="K121" s="127"/>
      <c r="L121" s="55">
        <v>500</v>
      </c>
      <c r="M121" s="127"/>
      <c r="N121" s="56">
        <v>6.1</v>
      </c>
      <c r="O121" s="127"/>
      <c r="P121" s="55">
        <v>920</v>
      </c>
      <c r="Q121" s="127"/>
      <c r="R121" s="56">
        <v>2.9</v>
      </c>
      <c r="S121" s="127"/>
      <c r="T121" s="55">
        <v>56</v>
      </c>
      <c r="U121" s="127"/>
      <c r="V121" s="55">
        <v>59</v>
      </c>
      <c r="W121" s="127"/>
      <c r="X121" s="144">
        <v>57.093379229999996</v>
      </c>
      <c r="Y121" s="127"/>
    </row>
    <row r="122" spans="1:25" s="28" customFormat="1" x14ac:dyDescent="0.3">
      <c r="A122" s="6" t="s">
        <v>120</v>
      </c>
      <c r="B122" s="60">
        <v>11</v>
      </c>
      <c r="C122" s="124"/>
      <c r="D122" s="61">
        <v>1</v>
      </c>
      <c r="E122" s="124"/>
      <c r="F122" s="60">
        <v>69.371138002059737</v>
      </c>
      <c r="G122" s="124"/>
      <c r="H122" s="60">
        <v>23</v>
      </c>
      <c r="I122" s="124"/>
      <c r="J122" s="61">
        <v>44.8</v>
      </c>
      <c r="K122" s="124"/>
      <c r="L122" s="60">
        <v>4150</v>
      </c>
      <c r="M122" s="124"/>
      <c r="N122" s="61">
        <v>100.9</v>
      </c>
      <c r="O122" s="124"/>
      <c r="P122" s="60">
        <v>9360</v>
      </c>
      <c r="Q122" s="124"/>
      <c r="R122" s="61">
        <v>2.6</v>
      </c>
      <c r="S122" s="124"/>
      <c r="T122" s="60">
        <v>73</v>
      </c>
      <c r="U122" s="124"/>
      <c r="V122" s="60">
        <v>77</v>
      </c>
      <c r="W122" s="124"/>
      <c r="X122" s="144">
        <v>77.56113139</v>
      </c>
      <c r="Y122" s="124"/>
    </row>
    <row r="123" spans="1:25" s="28" customFormat="1" x14ac:dyDescent="0.3">
      <c r="A123" s="6" t="s">
        <v>121</v>
      </c>
      <c r="B123" s="55">
        <v>74</v>
      </c>
      <c r="C123" s="127"/>
      <c r="D123" s="56">
        <v>1.3</v>
      </c>
      <c r="E123" s="127"/>
      <c r="F123" s="60">
        <v>96.146366435819814</v>
      </c>
      <c r="G123" s="127"/>
      <c r="H123" s="55">
        <v>26</v>
      </c>
      <c r="I123" s="127"/>
      <c r="J123" s="56">
        <v>801.1</v>
      </c>
      <c r="K123" s="127"/>
      <c r="L123" s="55">
        <v>10830</v>
      </c>
      <c r="M123" s="127"/>
      <c r="N123" s="56">
        <v>1345.7252602005501</v>
      </c>
      <c r="O123" s="127"/>
      <c r="P123" s="55">
        <v>18190</v>
      </c>
      <c r="Q123" s="127"/>
      <c r="R123" s="56">
        <v>0.9</v>
      </c>
      <c r="S123" s="127"/>
      <c r="T123" s="55">
        <v>72</v>
      </c>
      <c r="U123" s="127"/>
      <c r="V123" s="55">
        <v>76</v>
      </c>
      <c r="W123" s="127"/>
      <c r="X123" s="144">
        <v>90.816720649999993</v>
      </c>
      <c r="Y123" s="127"/>
    </row>
    <row r="124" spans="1:25" s="28" customFormat="1" x14ac:dyDescent="0.3">
      <c r="A124" s="6" t="s">
        <v>119</v>
      </c>
      <c r="B124" s="60">
        <v>5</v>
      </c>
      <c r="C124" s="124"/>
      <c r="D124" s="61">
        <v>1.2</v>
      </c>
      <c r="E124" s="124"/>
      <c r="F124" s="60">
        <v>11.007875641052923</v>
      </c>
      <c r="G124" s="124"/>
      <c r="H124" s="60">
        <v>29</v>
      </c>
      <c r="I124" s="124"/>
      <c r="J124" s="61">
        <v>28.7</v>
      </c>
      <c r="K124" s="124"/>
      <c r="L124" s="60">
        <v>5550</v>
      </c>
      <c r="M124" s="124"/>
      <c r="N124" s="61">
        <v>49.9</v>
      </c>
      <c r="O124" s="124" t="s">
        <v>254</v>
      </c>
      <c r="P124" s="60">
        <v>9640</v>
      </c>
      <c r="Q124" s="124" t="s">
        <v>254</v>
      </c>
      <c r="R124" s="61">
        <v>9.6999999999999993</v>
      </c>
      <c r="S124" s="124"/>
      <c r="T124" s="60">
        <v>61</v>
      </c>
      <c r="U124" s="124"/>
      <c r="V124" s="60">
        <v>69</v>
      </c>
      <c r="W124" s="124"/>
      <c r="X124" s="144">
        <v>99.584879999999998</v>
      </c>
      <c r="Y124" s="124"/>
    </row>
    <row r="125" spans="1:25" s="28" customFormat="1" x14ac:dyDescent="0.3">
      <c r="A125" s="6" t="s">
        <v>123</v>
      </c>
      <c r="B125" s="55">
        <v>36</v>
      </c>
      <c r="C125" s="127"/>
      <c r="D125" s="56">
        <v>3.4</v>
      </c>
      <c r="E125" s="127"/>
      <c r="F125" s="60">
        <v>181.90210700165156</v>
      </c>
      <c r="G125" s="127"/>
      <c r="H125" s="55">
        <v>49</v>
      </c>
      <c r="I125" s="127"/>
      <c r="J125" s="56">
        <v>16</v>
      </c>
      <c r="K125" s="127"/>
      <c r="L125" s="55">
        <v>440</v>
      </c>
      <c r="M125" s="127"/>
      <c r="N125" s="56">
        <v>41.4</v>
      </c>
      <c r="O125" s="127"/>
      <c r="P125" s="55">
        <v>1140</v>
      </c>
      <c r="Q125" s="127"/>
      <c r="R125" s="56">
        <v>0</v>
      </c>
      <c r="S125" s="127"/>
      <c r="T125" s="55">
        <v>53</v>
      </c>
      <c r="U125" s="127"/>
      <c r="V125" s="55">
        <v>55</v>
      </c>
      <c r="W125" s="127"/>
      <c r="X125" s="144">
        <v>73.211879909999993</v>
      </c>
      <c r="Y125" s="127"/>
    </row>
    <row r="126" spans="1:25" s="28" customFormat="1" x14ac:dyDescent="0.3">
      <c r="A126" s="6" t="s">
        <v>124</v>
      </c>
      <c r="B126" s="60">
        <v>46</v>
      </c>
      <c r="C126" s="124"/>
      <c r="D126" s="61">
        <v>-0.6</v>
      </c>
      <c r="E126" s="124"/>
      <c r="F126" s="60">
        <v>78.701408547952767</v>
      </c>
      <c r="G126" s="124"/>
      <c r="H126" s="60">
        <v>14</v>
      </c>
      <c r="I126" s="124"/>
      <c r="J126" s="61">
        <v>159.6</v>
      </c>
      <c r="K126" s="124"/>
      <c r="L126" s="60">
        <v>3500</v>
      </c>
      <c r="M126" s="124"/>
      <c r="N126" s="61">
        <v>332.5</v>
      </c>
      <c r="O126" s="124"/>
      <c r="P126" s="60">
        <v>7290</v>
      </c>
      <c r="Q126" s="124"/>
      <c r="R126" s="61">
        <v>0.4</v>
      </c>
      <c r="S126" s="124"/>
      <c r="T126" s="60">
        <v>66</v>
      </c>
      <c r="U126" s="124"/>
      <c r="V126" s="60">
        <v>76</v>
      </c>
      <c r="W126" s="124"/>
      <c r="X126" s="144">
        <v>99.706789999999998</v>
      </c>
      <c r="Y126" s="124"/>
    </row>
    <row r="127" spans="1:25" s="28" customFormat="1" x14ac:dyDescent="0.3">
      <c r="A127" s="6" t="s">
        <v>3</v>
      </c>
      <c r="B127" s="55">
        <v>9</v>
      </c>
      <c r="C127" s="127"/>
      <c r="D127" s="56">
        <v>9.3000000000000007</v>
      </c>
      <c r="E127" s="127"/>
      <c r="F127" s="60">
        <v>110.11544258373206</v>
      </c>
      <c r="G127" s="127"/>
      <c r="H127" s="55">
        <v>14</v>
      </c>
      <c r="I127" s="127"/>
      <c r="J127" s="66">
        <v>321.7</v>
      </c>
      <c r="K127" s="127"/>
      <c r="L127" s="67">
        <v>36040</v>
      </c>
      <c r="M127" s="127"/>
      <c r="N127" s="66">
        <v>378.3</v>
      </c>
      <c r="O127" s="127"/>
      <c r="P127" s="67">
        <v>42380</v>
      </c>
      <c r="Q127" s="127"/>
      <c r="R127" s="66">
        <v>-0.8</v>
      </c>
      <c r="S127" s="127"/>
      <c r="T127" s="55">
        <v>76</v>
      </c>
      <c r="U127" s="127"/>
      <c r="V127" s="55">
        <v>78</v>
      </c>
      <c r="W127" s="127"/>
      <c r="X127" s="144">
        <v>90.033845020000001</v>
      </c>
      <c r="Y127" s="127"/>
    </row>
    <row r="128" spans="1:25" s="28" customFormat="1" x14ac:dyDescent="0.3">
      <c r="A128" s="6" t="s">
        <v>42</v>
      </c>
      <c r="B128" s="60">
        <v>63</v>
      </c>
      <c r="C128" s="124"/>
      <c r="D128" s="61">
        <v>0.6</v>
      </c>
      <c r="E128" s="124"/>
      <c r="F128" s="60">
        <v>261.34636465093206</v>
      </c>
      <c r="G128" s="124"/>
      <c r="H128" s="60">
        <v>18</v>
      </c>
      <c r="I128" s="124"/>
      <c r="J128" s="61">
        <v>2418.5</v>
      </c>
      <c r="K128" s="124"/>
      <c r="L128" s="60">
        <v>38250</v>
      </c>
      <c r="M128" s="124"/>
      <c r="N128" s="61">
        <v>2331.8513401231803</v>
      </c>
      <c r="O128" s="124"/>
      <c r="P128" s="60">
        <v>36880</v>
      </c>
      <c r="Q128" s="124"/>
      <c r="R128" s="61">
        <v>-0.5</v>
      </c>
      <c r="S128" s="124"/>
      <c r="T128" s="60">
        <v>79</v>
      </c>
      <c r="U128" s="124"/>
      <c r="V128" s="60">
        <v>83</v>
      </c>
      <c r="W128" s="124"/>
      <c r="X128" s="144" t="s">
        <v>244</v>
      </c>
      <c r="Y128" s="124"/>
    </row>
    <row r="129" spans="1:25" s="28" customFormat="1" x14ac:dyDescent="0.3">
      <c r="A129" s="6" t="s">
        <v>126</v>
      </c>
      <c r="B129" s="55">
        <v>314</v>
      </c>
      <c r="C129" s="127"/>
      <c r="D129" s="56">
        <v>0.9</v>
      </c>
      <c r="E129" s="127"/>
      <c r="F129" s="60">
        <v>34.317221686552053</v>
      </c>
      <c r="G129" s="127"/>
      <c r="H129" s="55">
        <v>20</v>
      </c>
      <c r="I129" s="127"/>
      <c r="J129" s="56">
        <v>15734.6</v>
      </c>
      <c r="K129" s="127"/>
      <c r="L129" s="55">
        <v>50120</v>
      </c>
      <c r="M129" s="127"/>
      <c r="N129" s="56">
        <v>15887.6</v>
      </c>
      <c r="O129" s="127"/>
      <c r="P129" s="55">
        <v>50610</v>
      </c>
      <c r="Q129" s="127"/>
      <c r="R129" s="56">
        <v>1.5</v>
      </c>
      <c r="S129" s="127"/>
      <c r="T129" s="55">
        <v>76</v>
      </c>
      <c r="U129" s="127"/>
      <c r="V129" s="55">
        <v>81</v>
      </c>
      <c r="W129" s="127"/>
      <c r="X129" s="144" t="s">
        <v>244</v>
      </c>
      <c r="Y129" s="127"/>
    </row>
    <row r="130" spans="1:25" s="28" customFormat="1" x14ac:dyDescent="0.3">
      <c r="A130" s="6" t="s">
        <v>125</v>
      </c>
      <c r="B130" s="60">
        <v>3</v>
      </c>
      <c r="C130" s="124"/>
      <c r="D130" s="61">
        <v>0.2</v>
      </c>
      <c r="E130" s="124"/>
      <c r="F130" s="60">
        <v>19.399228659581762</v>
      </c>
      <c r="G130" s="124"/>
      <c r="H130" s="60">
        <v>22</v>
      </c>
      <c r="I130" s="124"/>
      <c r="J130" s="61">
        <v>45.9</v>
      </c>
      <c r="K130" s="124"/>
      <c r="L130" s="60">
        <v>13510</v>
      </c>
      <c r="M130" s="124"/>
      <c r="N130" s="61">
        <v>52.9</v>
      </c>
      <c r="O130" s="124"/>
      <c r="P130" s="60">
        <v>15570</v>
      </c>
      <c r="Q130" s="124"/>
      <c r="R130" s="61">
        <v>3.6</v>
      </c>
      <c r="S130" s="124"/>
      <c r="T130" s="60">
        <v>73</v>
      </c>
      <c r="U130" s="124"/>
      <c r="V130" s="60">
        <v>80</v>
      </c>
      <c r="W130" s="124"/>
      <c r="X130" s="144">
        <v>98.072706289999999</v>
      </c>
      <c r="Y130" s="124"/>
    </row>
    <row r="131" spans="1:25" s="28" customFormat="1" x14ac:dyDescent="0.3">
      <c r="A131" s="6" t="s">
        <v>127</v>
      </c>
      <c r="B131" s="55">
        <v>30</v>
      </c>
      <c r="C131" s="127"/>
      <c r="D131" s="56">
        <v>1.6</v>
      </c>
      <c r="E131" s="127"/>
      <c r="F131" s="60">
        <v>69.997296661965208</v>
      </c>
      <c r="G131" s="127"/>
      <c r="H131" s="55">
        <v>29</v>
      </c>
      <c r="I131" s="127"/>
      <c r="J131" s="56">
        <v>51.3</v>
      </c>
      <c r="K131" s="127"/>
      <c r="L131" s="55">
        <v>1720</v>
      </c>
      <c r="M131" s="127"/>
      <c r="N131" s="56">
        <v>111.6</v>
      </c>
      <c r="O131" s="127" t="s">
        <v>254</v>
      </c>
      <c r="P131" s="55">
        <v>3750</v>
      </c>
      <c r="Q131" s="127" t="s">
        <v>254</v>
      </c>
      <c r="R131" s="56">
        <v>6.6</v>
      </c>
      <c r="S131" s="127"/>
      <c r="T131" s="55">
        <v>65</v>
      </c>
      <c r="U131" s="127"/>
      <c r="V131" s="55">
        <v>71</v>
      </c>
      <c r="W131" s="127"/>
      <c r="X131" s="144">
        <v>99.387029999999996</v>
      </c>
      <c r="Y131" s="127"/>
    </row>
    <row r="132" spans="1:25" s="28" customFormat="1" x14ac:dyDescent="0.3">
      <c r="A132" s="6" t="s">
        <v>128</v>
      </c>
      <c r="B132" s="55">
        <v>30</v>
      </c>
      <c r="C132" s="127"/>
      <c r="D132" s="56">
        <v>1.7</v>
      </c>
      <c r="E132" s="127"/>
      <c r="F132" s="60">
        <v>33.960412675018425</v>
      </c>
      <c r="G132" s="127"/>
      <c r="H132" s="55">
        <v>29</v>
      </c>
      <c r="I132" s="127"/>
      <c r="J132" s="56">
        <v>373.5</v>
      </c>
      <c r="K132" s="127"/>
      <c r="L132" s="55">
        <v>12470</v>
      </c>
      <c r="M132" s="127"/>
      <c r="N132" s="56">
        <v>393</v>
      </c>
      <c r="O132" s="127"/>
      <c r="P132" s="55">
        <v>13120</v>
      </c>
      <c r="Q132" s="127"/>
      <c r="R132" s="56">
        <v>3.9</v>
      </c>
      <c r="S132" s="127"/>
      <c r="T132" s="55">
        <v>71</v>
      </c>
      <c r="U132" s="127"/>
      <c r="V132" s="55">
        <v>77</v>
      </c>
      <c r="W132" s="127"/>
      <c r="X132" s="144">
        <v>95.511993919999995</v>
      </c>
      <c r="Y132" s="127"/>
    </row>
    <row r="133" spans="1:25" s="28" customFormat="1" x14ac:dyDescent="0.3">
      <c r="A133" s="6" t="s">
        <v>129</v>
      </c>
      <c r="B133" s="60">
        <v>89</v>
      </c>
      <c r="C133" s="124"/>
      <c r="D133" s="61">
        <v>1.1000000000000001</v>
      </c>
      <c r="E133" s="124"/>
      <c r="F133" s="60">
        <v>286.30793046731384</v>
      </c>
      <c r="G133" s="124"/>
      <c r="H133" s="60">
        <v>23</v>
      </c>
      <c r="I133" s="124"/>
      <c r="J133" s="61">
        <v>124.1</v>
      </c>
      <c r="K133" s="124"/>
      <c r="L133" s="60">
        <v>1400</v>
      </c>
      <c r="M133" s="124"/>
      <c r="N133" s="61">
        <v>305.60000000000002</v>
      </c>
      <c r="O133" s="124"/>
      <c r="P133" s="60">
        <v>3440</v>
      </c>
      <c r="Q133" s="124"/>
      <c r="R133" s="61">
        <v>3.9</v>
      </c>
      <c r="S133" s="124"/>
      <c r="T133" s="60">
        <v>73</v>
      </c>
      <c r="U133" s="124"/>
      <c r="V133" s="60">
        <v>77</v>
      </c>
      <c r="W133" s="124"/>
      <c r="X133" s="144">
        <v>93.177719999999994</v>
      </c>
      <c r="Y133" s="124"/>
    </row>
    <row r="134" spans="1:25" s="28" customFormat="1" x14ac:dyDescent="0.3">
      <c r="A134" s="6" t="s">
        <v>100</v>
      </c>
      <c r="B134" s="60">
        <v>4</v>
      </c>
      <c r="C134" s="124"/>
      <c r="D134" s="61">
        <v>2.7</v>
      </c>
      <c r="E134" s="124"/>
      <c r="F134" s="60">
        <v>672.24269102990036</v>
      </c>
      <c r="G134" s="124"/>
      <c r="H134" s="60">
        <v>41</v>
      </c>
      <c r="I134" s="124"/>
      <c r="J134" s="61" t="s">
        <v>244</v>
      </c>
      <c r="K134" s="124"/>
      <c r="L134" s="60" t="s">
        <v>244</v>
      </c>
      <c r="M134" s="145" t="s">
        <v>288</v>
      </c>
      <c r="N134" s="61" t="s">
        <v>244</v>
      </c>
      <c r="O134" s="124"/>
      <c r="P134" s="60" t="s">
        <v>244</v>
      </c>
      <c r="Q134" s="124"/>
      <c r="R134" s="61" t="s">
        <v>244</v>
      </c>
      <c r="S134" s="124"/>
      <c r="T134" s="60">
        <v>71</v>
      </c>
      <c r="U134" s="124"/>
      <c r="V134" s="60">
        <v>75</v>
      </c>
      <c r="W134" s="124"/>
      <c r="X134" s="144">
        <v>94.932011299999999</v>
      </c>
      <c r="Y134" s="124"/>
    </row>
    <row r="135" spans="1:25" s="28" customFormat="1" x14ac:dyDescent="0.3">
      <c r="A135" s="6" t="s">
        <v>131</v>
      </c>
      <c r="B135" s="55">
        <v>24</v>
      </c>
      <c r="C135" s="127"/>
      <c r="D135" s="56">
        <v>2.6</v>
      </c>
      <c r="E135" s="127"/>
      <c r="F135" s="60">
        <v>45.177583953633729</v>
      </c>
      <c r="G135" s="127"/>
      <c r="H135" s="55">
        <v>41</v>
      </c>
      <c r="I135" s="127"/>
      <c r="J135" s="66">
        <v>26</v>
      </c>
      <c r="K135" s="127"/>
      <c r="L135" s="67">
        <v>1110</v>
      </c>
      <c r="M135" s="127"/>
      <c r="N135" s="66">
        <v>53.7</v>
      </c>
      <c r="O135" s="127"/>
      <c r="P135" s="67">
        <v>2310</v>
      </c>
      <c r="Q135" s="127"/>
      <c r="R135" s="56">
        <v>-2.2000000000000002</v>
      </c>
      <c r="S135" s="127"/>
      <c r="T135" s="55">
        <v>64</v>
      </c>
      <c r="U135" s="127"/>
      <c r="V135" s="55">
        <v>67</v>
      </c>
      <c r="W135" s="127"/>
      <c r="X135" s="144">
        <v>63.909399999999998</v>
      </c>
      <c r="Y135" s="127"/>
    </row>
    <row r="136" spans="1:25" s="28" customFormat="1" x14ac:dyDescent="0.3">
      <c r="A136" s="6" t="s">
        <v>133</v>
      </c>
      <c r="B136" s="60">
        <v>14</v>
      </c>
      <c r="C136" s="124"/>
      <c r="D136" s="61">
        <v>2.8</v>
      </c>
      <c r="E136" s="124"/>
      <c r="F136" s="60">
        <v>18.933667388584727</v>
      </c>
      <c r="G136" s="124"/>
      <c r="H136" s="60">
        <v>47</v>
      </c>
      <c r="I136" s="124"/>
      <c r="J136" s="61">
        <v>19.100000000000001</v>
      </c>
      <c r="K136" s="124"/>
      <c r="L136" s="60">
        <v>1350</v>
      </c>
      <c r="M136" s="124"/>
      <c r="N136" s="61">
        <v>22.8</v>
      </c>
      <c r="O136" s="124"/>
      <c r="P136" s="60">
        <v>1620</v>
      </c>
      <c r="Q136" s="124"/>
      <c r="R136" s="61">
        <v>4</v>
      </c>
      <c r="S136" s="124"/>
      <c r="T136" s="60">
        <v>49</v>
      </c>
      <c r="U136" s="124"/>
      <c r="V136" s="60">
        <v>49</v>
      </c>
      <c r="W136" s="124"/>
      <c r="X136" s="144">
        <v>71.211299999999994</v>
      </c>
      <c r="Y136" s="124"/>
    </row>
    <row r="137" spans="1:25" s="28" customFormat="1" x14ac:dyDescent="0.3">
      <c r="A137" s="6" t="s">
        <v>134</v>
      </c>
      <c r="B137" s="55">
        <v>14</v>
      </c>
      <c r="C137" s="127"/>
      <c r="D137" s="56">
        <v>0.8</v>
      </c>
      <c r="E137" s="127"/>
      <c r="F137" s="60">
        <v>35.47710223600879</v>
      </c>
      <c r="G137" s="127"/>
      <c r="H137" s="55">
        <v>40</v>
      </c>
      <c r="I137" s="127"/>
      <c r="J137" s="56">
        <v>9.3000000000000007</v>
      </c>
      <c r="K137" s="127"/>
      <c r="L137" s="55">
        <v>680</v>
      </c>
      <c r="M137" s="127"/>
      <c r="N137" s="56" t="s">
        <v>244</v>
      </c>
      <c r="O137" s="127"/>
      <c r="P137" s="55" t="s">
        <v>244</v>
      </c>
      <c r="Q137" s="127"/>
      <c r="R137" s="56">
        <v>2.2000000000000002</v>
      </c>
      <c r="S137" s="127"/>
      <c r="T137" s="55">
        <v>52</v>
      </c>
      <c r="U137" s="127"/>
      <c r="V137" s="55">
        <v>50</v>
      </c>
      <c r="W137" s="127"/>
      <c r="X137" s="144">
        <v>92.235439999999997</v>
      </c>
      <c r="Y137" s="127"/>
    </row>
    <row r="138" spans="1:25" s="29" customFormat="1" ht="17.25" x14ac:dyDescent="0.3">
      <c r="A138" s="146" t="s">
        <v>130</v>
      </c>
      <c r="B138" s="147">
        <v>7046</v>
      </c>
      <c r="C138" s="128" t="s">
        <v>270</v>
      </c>
      <c r="D138" s="148">
        <v>1.2</v>
      </c>
      <c r="E138" s="128" t="s">
        <v>271</v>
      </c>
      <c r="F138" s="147">
        <v>54.324065391887153</v>
      </c>
      <c r="G138" s="128" t="s">
        <v>271</v>
      </c>
      <c r="H138" s="147">
        <v>26</v>
      </c>
      <c r="I138" s="128" t="s">
        <v>271</v>
      </c>
      <c r="J138" s="148">
        <v>70571.600000000006</v>
      </c>
      <c r="K138" s="128" t="s">
        <v>272</v>
      </c>
      <c r="L138" s="147">
        <v>10015</v>
      </c>
      <c r="M138" s="128" t="s">
        <v>271</v>
      </c>
      <c r="N138" s="148">
        <v>85463.197120847995</v>
      </c>
      <c r="O138" s="128" t="s">
        <v>272</v>
      </c>
      <c r="P138" s="147">
        <v>12128.6863340119</v>
      </c>
      <c r="Q138" s="128" t="s">
        <v>271</v>
      </c>
      <c r="R138" s="148">
        <v>1</v>
      </c>
      <c r="S138" s="128" t="s">
        <v>271</v>
      </c>
      <c r="T138" s="147">
        <v>68</v>
      </c>
      <c r="U138" s="128" t="s">
        <v>271</v>
      </c>
      <c r="V138" s="147">
        <v>72</v>
      </c>
      <c r="W138" s="128" t="s">
        <v>271</v>
      </c>
      <c r="X138" s="149">
        <v>84.078112025602806</v>
      </c>
      <c r="Y138" s="128" t="s">
        <v>271</v>
      </c>
    </row>
    <row r="139" spans="1:25" s="29" customFormat="1" x14ac:dyDescent="0.3">
      <c r="A139" s="146" t="s">
        <v>71</v>
      </c>
      <c r="B139" s="55">
        <v>846</v>
      </c>
      <c r="C139" s="55"/>
      <c r="D139" s="56">
        <v>2.2000000000000002</v>
      </c>
      <c r="E139" s="55"/>
      <c r="F139" s="60">
        <v>56.248789390454583</v>
      </c>
      <c r="G139" s="55"/>
      <c r="H139" s="55">
        <v>39</v>
      </c>
      <c r="I139" s="55"/>
      <c r="J139" s="56">
        <v>494.1</v>
      </c>
      <c r="K139" s="55"/>
      <c r="L139" s="55">
        <v>584</v>
      </c>
      <c r="M139" s="127"/>
      <c r="N139" s="56">
        <v>1173.7143440550801</v>
      </c>
      <c r="O139" s="55"/>
      <c r="P139" s="55">
        <v>1386.6236023543099</v>
      </c>
      <c r="Q139" s="55"/>
      <c r="R139" s="56">
        <v>3.6</v>
      </c>
      <c r="S139" s="55"/>
      <c r="T139" s="55">
        <v>58</v>
      </c>
      <c r="U139" s="55"/>
      <c r="V139" s="55">
        <v>61</v>
      </c>
      <c r="W139" s="55"/>
      <c r="X139" s="144">
        <v>61.216406300841001</v>
      </c>
      <c r="Y139" s="55"/>
    </row>
    <row r="140" spans="1:25" s="29" customFormat="1" x14ac:dyDescent="0.3">
      <c r="A140" s="146" t="s">
        <v>78</v>
      </c>
      <c r="B140" s="60">
        <v>4898</v>
      </c>
      <c r="C140" s="60"/>
      <c r="D140" s="61">
        <v>1.2</v>
      </c>
      <c r="E140" s="60"/>
      <c r="F140" s="60">
        <v>77.325800704636563</v>
      </c>
      <c r="G140" s="60"/>
      <c r="H140" s="60">
        <v>27</v>
      </c>
      <c r="I140" s="60"/>
      <c r="J140" s="61">
        <v>21396.9</v>
      </c>
      <c r="K140" s="60"/>
      <c r="L140" s="60">
        <v>4369</v>
      </c>
      <c r="M140" s="124"/>
      <c r="N140" s="61">
        <v>35469.367107911297</v>
      </c>
      <c r="O140" s="60"/>
      <c r="P140" s="60">
        <v>7241.88836680656</v>
      </c>
      <c r="Q140" s="60"/>
      <c r="R140" s="61">
        <v>3.8</v>
      </c>
      <c r="S140" s="60"/>
      <c r="T140" s="60">
        <v>67</v>
      </c>
      <c r="U140" s="60"/>
      <c r="V140" s="60">
        <v>71</v>
      </c>
      <c r="W140" s="60"/>
      <c r="X140" s="144">
        <v>82.840883077248606</v>
      </c>
      <c r="Y140" s="60"/>
    </row>
    <row r="141" spans="1:25" s="29" customFormat="1" x14ac:dyDescent="0.3">
      <c r="A141" s="6" t="s">
        <v>289</v>
      </c>
      <c r="B141" s="55">
        <v>2507</v>
      </c>
      <c r="C141" s="55"/>
      <c r="D141" s="56">
        <v>1.6</v>
      </c>
      <c r="E141" s="55"/>
      <c r="F141" s="60">
        <v>121.736098223618</v>
      </c>
      <c r="G141" s="55"/>
      <c r="H141" s="55">
        <v>31</v>
      </c>
      <c r="I141" s="55"/>
      <c r="J141" s="56">
        <v>4706.2</v>
      </c>
      <c r="K141" s="55"/>
      <c r="L141" s="55">
        <v>1877</v>
      </c>
      <c r="M141" s="127"/>
      <c r="N141" s="56">
        <v>9808.0767743716406</v>
      </c>
      <c r="O141" s="55"/>
      <c r="P141" s="55">
        <v>3912.2577609762702</v>
      </c>
      <c r="Q141" s="55"/>
      <c r="R141" s="56">
        <v>2.5</v>
      </c>
      <c r="S141" s="55"/>
      <c r="T141" s="55">
        <v>64</v>
      </c>
      <c r="U141" s="55"/>
      <c r="V141" s="55">
        <v>68</v>
      </c>
      <c r="W141" s="55"/>
      <c r="X141" s="144">
        <v>70.649908918508999</v>
      </c>
      <c r="Y141" s="55"/>
    </row>
    <row r="142" spans="1:25" s="29" customFormat="1" x14ac:dyDescent="0.3">
      <c r="A142" s="6" t="s">
        <v>290</v>
      </c>
      <c r="B142" s="60">
        <v>2391</v>
      </c>
      <c r="C142" s="60"/>
      <c r="D142" s="61">
        <v>0.8</v>
      </c>
      <c r="E142" s="60"/>
      <c r="F142" s="60">
        <v>55.930187771169599</v>
      </c>
      <c r="G142" s="60"/>
      <c r="H142" s="60">
        <v>22</v>
      </c>
      <c r="I142" s="60"/>
      <c r="J142" s="61">
        <v>16704.900000000001</v>
      </c>
      <c r="K142" s="60"/>
      <c r="L142" s="60">
        <v>6987</v>
      </c>
      <c r="M142" s="124"/>
      <c r="N142" s="61">
        <v>25679.412546585398</v>
      </c>
      <c r="O142" s="60"/>
      <c r="P142" s="60">
        <v>10740.953562545201</v>
      </c>
      <c r="Q142" s="60"/>
      <c r="R142" s="61">
        <v>4.5</v>
      </c>
      <c r="S142" s="60"/>
      <c r="T142" s="60">
        <v>71</v>
      </c>
      <c r="U142" s="60"/>
      <c r="V142" s="60">
        <v>75</v>
      </c>
      <c r="W142" s="60"/>
      <c r="X142" s="144">
        <v>93.597232242792302</v>
      </c>
      <c r="Y142" s="60"/>
    </row>
    <row r="143" spans="1:25" s="29" customFormat="1" x14ac:dyDescent="0.3">
      <c r="A143" s="146" t="s">
        <v>233</v>
      </c>
      <c r="B143" s="55">
        <v>5744</v>
      </c>
      <c r="C143" s="55"/>
      <c r="D143" s="56">
        <v>1.3</v>
      </c>
      <c r="E143" s="55"/>
      <c r="F143" s="60">
        <v>73.279589802608371</v>
      </c>
      <c r="G143" s="55"/>
      <c r="H143" s="55">
        <v>29</v>
      </c>
      <c r="I143" s="55"/>
      <c r="J143" s="56">
        <v>21902.7</v>
      </c>
      <c r="K143" s="55"/>
      <c r="L143" s="55">
        <v>3813</v>
      </c>
      <c r="M143" s="127"/>
      <c r="N143" s="56">
        <v>36624.381945269401</v>
      </c>
      <c r="O143" s="55"/>
      <c r="P143" s="55">
        <v>6375.8210323880403</v>
      </c>
      <c r="Q143" s="55"/>
      <c r="R143" s="56">
        <v>3.6</v>
      </c>
      <c r="S143" s="55"/>
      <c r="T143" s="55">
        <v>66</v>
      </c>
      <c r="U143" s="55"/>
      <c r="V143" s="55">
        <v>70</v>
      </c>
      <c r="W143" s="55"/>
      <c r="X143" s="144">
        <v>80.223676218424501</v>
      </c>
      <c r="Y143" s="55"/>
    </row>
    <row r="144" spans="1:25" s="29" customFormat="1" x14ac:dyDescent="0.3">
      <c r="A144" s="146" t="s">
        <v>48</v>
      </c>
      <c r="B144" s="60">
        <v>1302</v>
      </c>
      <c r="C144" s="60"/>
      <c r="D144" s="61">
        <v>0.6</v>
      </c>
      <c r="E144" s="60"/>
      <c r="F144" s="60">
        <v>25.371524736431208</v>
      </c>
      <c r="G144" s="60"/>
      <c r="H144" s="60">
        <v>17</v>
      </c>
      <c r="I144" s="60"/>
      <c r="J144" s="61">
        <v>48952.3</v>
      </c>
      <c r="K144" s="60"/>
      <c r="L144" s="60">
        <v>37595</v>
      </c>
      <c r="M144" s="124"/>
      <c r="N144" s="61">
        <v>49167.463890578605</v>
      </c>
      <c r="O144" s="60"/>
      <c r="P144" s="60">
        <v>37759.910777029298</v>
      </c>
      <c r="Q144" s="60"/>
      <c r="R144" s="61">
        <v>0.7</v>
      </c>
      <c r="S144" s="60"/>
      <c r="T144" s="60">
        <v>76</v>
      </c>
      <c r="U144" s="60"/>
      <c r="V144" s="60">
        <v>82</v>
      </c>
      <c r="W144" s="60"/>
      <c r="X144" s="144" t="s">
        <v>244</v>
      </c>
      <c r="Y144" s="60"/>
    </row>
    <row r="147" spans="1:1" x14ac:dyDescent="0.3">
      <c r="A147" s="30" t="s">
        <v>245</v>
      </c>
    </row>
    <row r="148" spans="1:1" x14ac:dyDescent="0.3">
      <c r="A148" s="30" t="s">
        <v>246</v>
      </c>
    </row>
    <row r="149" spans="1:1" x14ac:dyDescent="0.3">
      <c r="A149" s="30" t="s">
        <v>247</v>
      </c>
    </row>
    <row r="150" spans="1:1" x14ac:dyDescent="0.3">
      <c r="A150" s="30" t="s">
        <v>248</v>
      </c>
    </row>
    <row r="151" spans="1:1" x14ac:dyDescent="0.3">
      <c r="A151" s="30" t="s">
        <v>256</v>
      </c>
    </row>
    <row r="152" spans="1:1" x14ac:dyDescent="0.3">
      <c r="A152" s="30" t="s">
        <v>258</v>
      </c>
    </row>
    <row r="153" spans="1:1" x14ac:dyDescent="0.3">
      <c r="A153" s="30" t="s">
        <v>260</v>
      </c>
    </row>
    <row r="154" spans="1:1" x14ac:dyDescent="0.3">
      <c r="A154" s="30" t="s">
        <v>262</v>
      </c>
    </row>
    <row r="155" spans="1:1" x14ac:dyDescent="0.3">
      <c r="A155" s="30" t="s">
        <v>264</v>
      </c>
    </row>
    <row r="156" spans="1:1" x14ac:dyDescent="0.3">
      <c r="A156" s="30" t="s">
        <v>269</v>
      </c>
    </row>
    <row r="157" spans="1:1" x14ac:dyDescent="0.3">
      <c r="A157" s="30" t="s">
        <v>267</v>
      </c>
    </row>
    <row r="158" spans="1:1" x14ac:dyDescent="0.3">
      <c r="A158" s="30" t="s">
        <v>268</v>
      </c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</sheetData>
  <mergeCells count="4">
    <mergeCell ref="B2:F2"/>
    <mergeCell ref="T2:V2"/>
    <mergeCell ref="J2:M2"/>
    <mergeCell ref="N2:Q2"/>
  </mergeCells>
  <pageMargins left="0.5" right="0.503571428571429" top="0.75" bottom="0.75" header="0.3" footer="0.3"/>
  <pageSetup scale="50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A68" sqref="A68"/>
    </sheetView>
  </sheetViews>
  <sheetFormatPr defaultRowHeight="17.25" x14ac:dyDescent="0.3"/>
  <cols>
    <col min="1" max="1" width="13" style="10" customWidth="1"/>
    <col min="2" max="9" width="13.7109375" style="4" customWidth="1"/>
    <col min="10" max="16384" width="9.140625" style="4"/>
  </cols>
  <sheetData>
    <row r="1" spans="1:9" ht="26.25" x14ac:dyDescent="0.4">
      <c r="A1" s="25" t="s">
        <v>224</v>
      </c>
      <c r="B1" s="24"/>
      <c r="C1" s="26"/>
      <c r="D1" s="26"/>
      <c r="E1" s="26"/>
      <c r="F1" s="26"/>
      <c r="G1" s="26"/>
    </row>
    <row r="3" spans="1:9" x14ac:dyDescent="0.3">
      <c r="A3" s="11" t="s">
        <v>215</v>
      </c>
      <c r="B3" s="170" t="s">
        <v>313</v>
      </c>
      <c r="C3" s="171"/>
      <c r="D3" s="172" t="s">
        <v>314</v>
      </c>
      <c r="E3" s="171"/>
      <c r="F3" s="170" t="s">
        <v>315</v>
      </c>
      <c r="G3" s="171"/>
      <c r="H3" s="173" t="s">
        <v>218</v>
      </c>
      <c r="I3" s="173"/>
    </row>
    <row r="4" spans="1:9" x14ac:dyDescent="0.3">
      <c r="A4" s="12"/>
      <c r="B4" s="13" t="s">
        <v>220</v>
      </c>
      <c r="C4" s="14" t="s">
        <v>219</v>
      </c>
      <c r="D4" s="15" t="s">
        <v>220</v>
      </c>
      <c r="E4" s="14" t="s">
        <v>219</v>
      </c>
      <c r="F4" s="13" t="s">
        <v>220</v>
      </c>
      <c r="G4" s="14" t="s">
        <v>219</v>
      </c>
      <c r="H4" s="13" t="s">
        <v>220</v>
      </c>
      <c r="I4" s="13" t="s">
        <v>219</v>
      </c>
    </row>
    <row r="5" spans="1:9" hidden="1" x14ac:dyDescent="0.3">
      <c r="A5" s="10">
        <v>1980</v>
      </c>
      <c r="B5" s="16">
        <v>585.09687893999978</v>
      </c>
      <c r="C5" s="17">
        <f t="shared" ref="C5:C37" si="0">B5/$H5*100</f>
        <v>56.99652222473982</v>
      </c>
      <c r="D5" s="18">
        <v>441.45150699999999</v>
      </c>
      <c r="E5" s="17">
        <f t="shared" ref="E5:E37" si="1">D5/$H5*100</f>
        <v>43.003477775260194</v>
      </c>
      <c r="F5" s="16"/>
      <c r="G5" s="17"/>
      <c r="H5" s="5">
        <f t="shared" ref="H5:H37" si="2">SUM(B5,D5,F5)</f>
        <v>1026.5483859399997</v>
      </c>
      <c r="I5" s="5">
        <f t="shared" ref="I5:I37" si="3">SUM(C5,E5,G5)</f>
        <v>100.00000000000001</v>
      </c>
    </row>
    <row r="6" spans="1:9" x14ac:dyDescent="0.3">
      <c r="A6" s="10">
        <v>1981</v>
      </c>
      <c r="B6" s="16">
        <v>417.26768386000003</v>
      </c>
      <c r="C6" s="17">
        <f t="shared" si="0"/>
        <v>80.307793625156123</v>
      </c>
      <c r="D6" s="18">
        <v>101.26671</v>
      </c>
      <c r="E6" s="17">
        <f t="shared" si="1"/>
        <v>19.489901476547409</v>
      </c>
      <c r="F6" s="16">
        <v>1.0511470000000001</v>
      </c>
      <c r="G6" s="17">
        <f>F6/$H6*100</f>
        <v>0.20230489829647255</v>
      </c>
      <c r="H6" s="5">
        <f t="shared" si="2"/>
        <v>519.58554086000004</v>
      </c>
      <c r="I6" s="5">
        <f t="shared" si="3"/>
        <v>100.00000000000001</v>
      </c>
    </row>
    <row r="7" spans="1:9" x14ac:dyDescent="0.3">
      <c r="A7" s="10">
        <v>1982</v>
      </c>
      <c r="B7" s="16">
        <v>698.37508102999971</v>
      </c>
      <c r="C7" s="17">
        <f t="shared" si="0"/>
        <v>71.30006255539908</v>
      </c>
      <c r="D7" s="18">
        <v>242.00939029999998</v>
      </c>
      <c r="E7" s="17">
        <f t="shared" si="1"/>
        <v>24.707761110168768</v>
      </c>
      <c r="F7" s="16">
        <v>39.102861500000003</v>
      </c>
      <c r="G7" s="17">
        <f>F7/$H7*100</f>
        <v>3.992176334432159</v>
      </c>
      <c r="H7" s="5">
        <f t="shared" si="2"/>
        <v>979.48733282999967</v>
      </c>
      <c r="I7" s="5">
        <f t="shared" si="3"/>
        <v>100.00000000000001</v>
      </c>
    </row>
    <row r="8" spans="1:9" x14ac:dyDescent="0.3">
      <c r="A8" s="10">
        <v>1983</v>
      </c>
      <c r="B8" s="16">
        <v>614.95520911999984</v>
      </c>
      <c r="C8" s="17">
        <f t="shared" si="0"/>
        <v>54.368817532864121</v>
      </c>
      <c r="D8" s="18">
        <v>466.2084041</v>
      </c>
      <c r="E8" s="17">
        <f t="shared" si="1"/>
        <v>41.217960721192192</v>
      </c>
      <c r="F8" s="16">
        <v>49.917099999999998</v>
      </c>
      <c r="G8" s="17">
        <f>F8/$H8*100</f>
        <v>4.4132217459436882</v>
      </c>
      <c r="H8" s="5">
        <f t="shared" si="2"/>
        <v>1131.0807132199998</v>
      </c>
      <c r="I8" s="5">
        <f t="shared" si="3"/>
        <v>100</v>
      </c>
    </row>
    <row r="9" spans="1:9" x14ac:dyDescent="0.3">
      <c r="A9" s="10">
        <v>1984</v>
      </c>
      <c r="B9" s="16">
        <v>1226.1924281299998</v>
      </c>
      <c r="C9" s="17">
        <f t="shared" si="0"/>
        <v>65.347079110841094</v>
      </c>
      <c r="D9" s="18">
        <v>596.62253724000004</v>
      </c>
      <c r="E9" s="17">
        <f t="shared" si="1"/>
        <v>31.795613189188281</v>
      </c>
      <c r="F9" s="16">
        <v>53.615389</v>
      </c>
      <c r="G9" s="17">
        <f>F9/$H9*100</f>
        <v>2.8573076999706202</v>
      </c>
      <c r="H9" s="5">
        <f t="shared" si="2"/>
        <v>1876.4303543699998</v>
      </c>
      <c r="I9" s="5">
        <f t="shared" si="3"/>
        <v>100</v>
      </c>
    </row>
    <row r="10" spans="1:9" x14ac:dyDescent="0.3">
      <c r="A10" s="10">
        <v>1985</v>
      </c>
      <c r="B10" s="16">
        <v>813.73137425000016</v>
      </c>
      <c r="C10" s="17">
        <f t="shared" si="0"/>
        <v>43.988964649762345</v>
      </c>
      <c r="D10" s="18">
        <v>863.32615324000005</v>
      </c>
      <c r="E10" s="17">
        <f t="shared" si="1"/>
        <v>46.669975913233216</v>
      </c>
      <c r="F10" s="16">
        <v>172.79590899999999</v>
      </c>
      <c r="G10" s="17">
        <f>F10/$H10*100</f>
        <v>9.341059437004434</v>
      </c>
      <c r="H10" s="5">
        <f t="shared" si="2"/>
        <v>1849.8534364900001</v>
      </c>
      <c r="I10" s="5">
        <f t="shared" si="3"/>
        <v>99.999999999999986</v>
      </c>
    </row>
    <row r="11" spans="1:9" x14ac:dyDescent="0.3">
      <c r="A11" s="10">
        <v>1986</v>
      </c>
      <c r="B11" s="16">
        <v>838.08795272999987</v>
      </c>
      <c r="C11" s="17">
        <f t="shared" si="0"/>
        <v>62.749986915973565</v>
      </c>
      <c r="D11" s="18">
        <v>497.51065679999999</v>
      </c>
      <c r="E11" s="17">
        <f t="shared" si="1"/>
        <v>37.250013084026421</v>
      </c>
      <c r="F11" s="16"/>
      <c r="G11" s="17"/>
      <c r="H11" s="5">
        <f t="shared" si="2"/>
        <v>1335.59860953</v>
      </c>
      <c r="I11" s="5">
        <f t="shared" si="3"/>
        <v>99.999999999999986</v>
      </c>
    </row>
    <row r="12" spans="1:9" x14ac:dyDescent="0.3">
      <c r="A12" s="10">
        <v>1987</v>
      </c>
      <c r="B12" s="16">
        <v>1134.7010993889999</v>
      </c>
      <c r="C12" s="17">
        <f t="shared" si="0"/>
        <v>66.603471692222186</v>
      </c>
      <c r="D12" s="18">
        <v>562.01480320000007</v>
      </c>
      <c r="E12" s="17">
        <f t="shared" si="1"/>
        <v>32.988543904378901</v>
      </c>
      <c r="F12" s="16">
        <v>6.9506940000000004</v>
      </c>
      <c r="G12" s="17">
        <f t="shared" ref="G12:G37" si="4">F12/$H12*100</f>
        <v>0.40798440339890141</v>
      </c>
      <c r="H12" s="5">
        <f t="shared" si="2"/>
        <v>1703.6665965890002</v>
      </c>
      <c r="I12" s="5">
        <f t="shared" si="3"/>
        <v>99.999999999999986</v>
      </c>
    </row>
    <row r="13" spans="1:9" x14ac:dyDescent="0.3">
      <c r="A13" s="10">
        <v>1988</v>
      </c>
      <c r="B13" s="16">
        <v>535.23027710000019</v>
      </c>
      <c r="C13" s="17">
        <f t="shared" si="0"/>
        <v>52.354442875868401</v>
      </c>
      <c r="D13" s="18">
        <v>461.21421600000002</v>
      </c>
      <c r="E13" s="17">
        <f t="shared" si="1"/>
        <v>45.11443832352365</v>
      </c>
      <c r="F13" s="16">
        <v>25.876149999999999</v>
      </c>
      <c r="G13" s="17">
        <f t="shared" si="4"/>
        <v>2.5311188006079295</v>
      </c>
      <c r="H13" s="5">
        <f t="shared" si="2"/>
        <v>1022.3206431000003</v>
      </c>
      <c r="I13" s="5">
        <f t="shared" si="3"/>
        <v>99.999999999999986</v>
      </c>
    </row>
    <row r="14" spans="1:9" x14ac:dyDescent="0.3">
      <c r="A14" s="10">
        <v>1989</v>
      </c>
      <c r="B14" s="16">
        <v>637.95671866000009</v>
      </c>
      <c r="C14" s="17">
        <f t="shared" si="0"/>
        <v>43.628962218071464</v>
      </c>
      <c r="D14" s="18">
        <v>817.42636700000003</v>
      </c>
      <c r="E14" s="17">
        <f t="shared" si="1"/>
        <v>55.90263890755466</v>
      </c>
      <c r="F14" s="16">
        <v>6.8490789999999997</v>
      </c>
      <c r="G14" s="17">
        <f t="shared" si="4"/>
        <v>0.46839887437386213</v>
      </c>
      <c r="H14" s="5">
        <f t="shared" si="2"/>
        <v>1462.2321646600003</v>
      </c>
      <c r="I14" s="5">
        <f t="shared" si="3"/>
        <v>99.999999999999986</v>
      </c>
    </row>
    <row r="15" spans="1:9" x14ac:dyDescent="0.3">
      <c r="A15" s="10">
        <v>1990</v>
      </c>
      <c r="B15" s="16">
        <v>930.04602535000015</v>
      </c>
      <c r="C15" s="17">
        <f t="shared" si="0"/>
        <v>58.088598519010326</v>
      </c>
      <c r="D15" s="18">
        <v>579.47553764999998</v>
      </c>
      <c r="E15" s="17">
        <f t="shared" si="1"/>
        <v>36.192748466906288</v>
      </c>
      <c r="F15" s="16">
        <v>91.5603172</v>
      </c>
      <c r="G15" s="17">
        <f t="shared" si="4"/>
        <v>5.7186530140833689</v>
      </c>
      <c r="H15" s="5">
        <f t="shared" si="2"/>
        <v>1601.0818802000003</v>
      </c>
      <c r="I15" s="5">
        <f t="shared" si="3"/>
        <v>99.999999999999986</v>
      </c>
    </row>
    <row r="16" spans="1:9" x14ac:dyDescent="0.3">
      <c r="A16" s="10">
        <v>1991</v>
      </c>
      <c r="B16" s="16">
        <v>1316.0026512049999</v>
      </c>
      <c r="C16" s="17">
        <f t="shared" si="0"/>
        <v>89.645581070059322</v>
      </c>
      <c r="D16" s="18">
        <v>142.57938330000002</v>
      </c>
      <c r="E16" s="17">
        <f t="shared" si="1"/>
        <v>9.7124513030697237</v>
      </c>
      <c r="F16" s="16">
        <v>9.4241243000000008</v>
      </c>
      <c r="G16" s="17">
        <f t="shared" si="4"/>
        <v>0.64196762687096054</v>
      </c>
      <c r="H16" s="5">
        <f t="shared" si="2"/>
        <v>1468.0061588049998</v>
      </c>
      <c r="I16" s="5">
        <f t="shared" si="3"/>
        <v>100.00000000000001</v>
      </c>
    </row>
    <row r="17" spans="1:9" x14ac:dyDescent="0.3">
      <c r="A17" s="10">
        <v>1992</v>
      </c>
      <c r="B17" s="16">
        <v>1252.3859305200008</v>
      </c>
      <c r="C17" s="17">
        <f t="shared" si="0"/>
        <v>76.470334649570447</v>
      </c>
      <c r="D17" s="18">
        <v>377.05124243</v>
      </c>
      <c r="E17" s="17">
        <f t="shared" si="1"/>
        <v>23.022643408878462</v>
      </c>
      <c r="F17" s="16">
        <v>8.3037055999999989</v>
      </c>
      <c r="G17" s="17">
        <f t="shared" si="4"/>
        <v>0.50702194155108427</v>
      </c>
      <c r="H17" s="5">
        <f t="shared" si="2"/>
        <v>1637.7408785500008</v>
      </c>
      <c r="I17" s="5">
        <f t="shared" si="3"/>
        <v>100</v>
      </c>
    </row>
    <row r="18" spans="1:9" x14ac:dyDescent="0.3">
      <c r="A18" s="10">
        <v>1993</v>
      </c>
      <c r="B18" s="16">
        <v>1031.3178899809998</v>
      </c>
      <c r="C18" s="17">
        <f t="shared" si="0"/>
        <v>68.72382842088372</v>
      </c>
      <c r="D18" s="18">
        <v>456.83364440000003</v>
      </c>
      <c r="E18" s="17">
        <f t="shared" si="1"/>
        <v>30.44197846234492</v>
      </c>
      <c r="F18" s="16">
        <v>12.518486015599999</v>
      </c>
      <c r="G18" s="17">
        <f t="shared" si="4"/>
        <v>0.83419311677137342</v>
      </c>
      <c r="H18" s="5">
        <f t="shared" si="2"/>
        <v>1500.6700203965997</v>
      </c>
      <c r="I18" s="5">
        <f t="shared" si="3"/>
        <v>100.00000000000001</v>
      </c>
    </row>
    <row r="19" spans="1:9" x14ac:dyDescent="0.3">
      <c r="A19" s="10">
        <v>1994</v>
      </c>
      <c r="B19" s="16">
        <v>1253.8770535799995</v>
      </c>
      <c r="C19" s="17">
        <f t="shared" si="0"/>
        <v>71.013952187898184</v>
      </c>
      <c r="D19" s="18">
        <v>511.27672889999997</v>
      </c>
      <c r="E19" s="17">
        <f t="shared" si="1"/>
        <v>28.956412494530976</v>
      </c>
      <c r="F19" s="16">
        <v>0.52326399999999995</v>
      </c>
      <c r="G19" s="17">
        <f t="shared" si="4"/>
        <v>2.9635317570852686E-2</v>
      </c>
      <c r="H19" s="5">
        <f t="shared" si="2"/>
        <v>1765.6770464799993</v>
      </c>
      <c r="I19" s="5">
        <f t="shared" si="3"/>
        <v>100.00000000000001</v>
      </c>
    </row>
    <row r="20" spans="1:9" x14ac:dyDescent="0.3">
      <c r="A20" s="10">
        <v>1995</v>
      </c>
      <c r="B20" s="16">
        <v>1804.4865077469985</v>
      </c>
      <c r="C20" s="17">
        <f t="shared" si="0"/>
        <v>83.642038377645221</v>
      </c>
      <c r="D20" s="18">
        <v>339.48110819999999</v>
      </c>
      <c r="E20" s="17">
        <f t="shared" si="1"/>
        <v>15.735718587335146</v>
      </c>
      <c r="F20" s="16">
        <v>13.424220440000001</v>
      </c>
      <c r="G20" s="17">
        <f t="shared" si="4"/>
        <v>0.62224303501962119</v>
      </c>
      <c r="H20" s="5">
        <f t="shared" si="2"/>
        <v>2157.3918363869989</v>
      </c>
      <c r="I20" s="5">
        <f t="shared" si="3"/>
        <v>99.999999999999986</v>
      </c>
    </row>
    <row r="21" spans="1:9" x14ac:dyDescent="0.3">
      <c r="A21" s="10">
        <v>1996</v>
      </c>
      <c r="B21" s="16">
        <v>2818.5478847650006</v>
      </c>
      <c r="C21" s="17">
        <f t="shared" si="0"/>
        <v>93.684556224707094</v>
      </c>
      <c r="D21" s="18">
        <v>186.52502444999999</v>
      </c>
      <c r="E21" s="17">
        <f t="shared" si="1"/>
        <v>6.1998287255842897</v>
      </c>
      <c r="F21" s="16">
        <v>3.4783380199999998</v>
      </c>
      <c r="G21" s="17">
        <f t="shared" si="4"/>
        <v>0.11561504970861824</v>
      </c>
      <c r="H21" s="5">
        <f t="shared" si="2"/>
        <v>3008.5512472350006</v>
      </c>
      <c r="I21" s="5">
        <f t="shared" si="3"/>
        <v>100</v>
      </c>
    </row>
    <row r="22" spans="1:9" x14ac:dyDescent="0.3">
      <c r="A22" s="10">
        <v>1997</v>
      </c>
      <c r="B22" s="16">
        <v>2329.5993860382014</v>
      </c>
      <c r="C22" s="17">
        <f t="shared" si="0"/>
        <v>83.866603781805566</v>
      </c>
      <c r="D22" s="18">
        <v>220.35097352999998</v>
      </c>
      <c r="E22" s="17">
        <f t="shared" si="1"/>
        <v>7.9327320829198538</v>
      </c>
      <c r="F22" s="16">
        <v>227.79343949999998</v>
      </c>
      <c r="G22" s="17">
        <f t="shared" si="4"/>
        <v>8.2006641352745948</v>
      </c>
      <c r="H22" s="5">
        <f t="shared" si="2"/>
        <v>2777.743799068201</v>
      </c>
      <c r="I22" s="5">
        <f t="shared" si="3"/>
        <v>100.00000000000001</v>
      </c>
    </row>
    <row r="23" spans="1:9" x14ac:dyDescent="0.3">
      <c r="A23" s="10">
        <v>1998</v>
      </c>
      <c r="B23" s="16">
        <v>3107.4904501730016</v>
      </c>
      <c r="C23" s="17">
        <f t="shared" si="0"/>
        <v>72.449967084017146</v>
      </c>
      <c r="D23" s="18">
        <v>1143.5461930380009</v>
      </c>
      <c r="E23" s="17">
        <f t="shared" si="1"/>
        <v>26.661347918235379</v>
      </c>
      <c r="F23" s="16">
        <v>38.117065539999992</v>
      </c>
      <c r="G23" s="17">
        <f t="shared" si="4"/>
        <v>0.88868499774748444</v>
      </c>
      <c r="H23" s="5">
        <f t="shared" si="2"/>
        <v>4289.1537087510023</v>
      </c>
      <c r="I23" s="5">
        <f t="shared" si="3"/>
        <v>100.00000000000001</v>
      </c>
    </row>
    <row r="24" spans="1:9" x14ac:dyDescent="0.3">
      <c r="A24" s="10">
        <v>1999</v>
      </c>
      <c r="B24" s="16">
        <v>5254.856296133099</v>
      </c>
      <c r="C24" s="17">
        <f t="shared" si="0"/>
        <v>78.431672260707344</v>
      </c>
      <c r="D24" s="18">
        <v>1392.999861886</v>
      </c>
      <c r="E24" s="17">
        <f t="shared" si="1"/>
        <v>20.791302838681098</v>
      </c>
      <c r="F24" s="16">
        <v>52.060016999999995</v>
      </c>
      <c r="G24" s="17">
        <f t="shared" si="4"/>
        <v>0.77702490061156015</v>
      </c>
      <c r="H24" s="5">
        <f t="shared" si="2"/>
        <v>6699.9161750190988</v>
      </c>
      <c r="I24" s="5">
        <f t="shared" si="3"/>
        <v>100</v>
      </c>
    </row>
    <row r="25" spans="1:9" x14ac:dyDescent="0.3">
      <c r="A25" s="10">
        <v>2000</v>
      </c>
      <c r="B25" s="16">
        <v>2403.6634373173474</v>
      </c>
      <c r="C25" s="17">
        <f t="shared" si="0"/>
        <v>69.963892834198276</v>
      </c>
      <c r="D25" s="18">
        <v>975.4130919195303</v>
      </c>
      <c r="E25" s="17">
        <f t="shared" si="1"/>
        <v>28.391536008176189</v>
      </c>
      <c r="F25" s="16">
        <v>56.500509069999993</v>
      </c>
      <c r="G25" s="17">
        <f t="shared" si="4"/>
        <v>1.6445711576255204</v>
      </c>
      <c r="H25" s="5">
        <f t="shared" si="2"/>
        <v>3435.577038306878</v>
      </c>
      <c r="I25" s="5">
        <f t="shared" si="3"/>
        <v>99.999999999999986</v>
      </c>
    </row>
    <row r="26" spans="1:9" x14ac:dyDescent="0.3">
      <c r="A26" s="10">
        <v>2001</v>
      </c>
      <c r="B26" s="16">
        <v>2819.9399765930007</v>
      </c>
      <c r="C26" s="17">
        <f t="shared" si="0"/>
        <v>52.829357507069297</v>
      </c>
      <c r="D26" s="18">
        <v>2473.8001044070002</v>
      </c>
      <c r="E26" s="17">
        <f t="shared" si="1"/>
        <v>46.344699249463858</v>
      </c>
      <c r="F26" s="16">
        <v>44.087425638999996</v>
      </c>
      <c r="G26" s="17">
        <f t="shared" si="4"/>
        <v>0.82594324346685277</v>
      </c>
      <c r="H26" s="5">
        <f t="shared" si="2"/>
        <v>5337.8275066390006</v>
      </c>
      <c r="I26" s="5">
        <f t="shared" si="3"/>
        <v>100.00000000000001</v>
      </c>
    </row>
    <row r="27" spans="1:9" x14ac:dyDescent="0.3">
      <c r="A27" s="10">
        <v>2002</v>
      </c>
      <c r="B27" s="16">
        <v>3871.9403714739992</v>
      </c>
      <c r="C27" s="17">
        <f t="shared" si="0"/>
        <v>69.570066825018344</v>
      </c>
      <c r="D27" s="18">
        <v>1609.0970302080011</v>
      </c>
      <c r="E27" s="17">
        <f t="shared" si="1"/>
        <v>28.911857409852914</v>
      </c>
      <c r="F27" s="16">
        <v>84.488906080000007</v>
      </c>
      <c r="G27" s="17">
        <f t="shared" si="4"/>
        <v>1.5180757651287526</v>
      </c>
      <c r="H27" s="5">
        <f t="shared" si="2"/>
        <v>5565.5263077620002</v>
      </c>
      <c r="I27" s="5">
        <f t="shared" si="3"/>
        <v>100.00000000000001</v>
      </c>
    </row>
    <row r="28" spans="1:9" x14ac:dyDescent="0.3">
      <c r="A28" s="10">
        <v>2003</v>
      </c>
      <c r="B28" s="16">
        <v>3244.4518966327969</v>
      </c>
      <c r="C28" s="17">
        <f t="shared" si="0"/>
        <v>74.565357346691627</v>
      </c>
      <c r="D28" s="18">
        <v>878.30464891300119</v>
      </c>
      <c r="E28" s="17">
        <f t="shared" si="1"/>
        <v>20.185566651004248</v>
      </c>
      <c r="F28" s="16">
        <v>228.3952655395</v>
      </c>
      <c r="G28" s="17">
        <f t="shared" si="4"/>
        <v>5.2490760023041325</v>
      </c>
      <c r="H28" s="5">
        <f t="shared" si="2"/>
        <v>4351.1518110852976</v>
      </c>
      <c r="I28" s="5">
        <f t="shared" si="3"/>
        <v>100.00000000000001</v>
      </c>
    </row>
    <row r="29" spans="1:9" x14ac:dyDescent="0.3">
      <c r="A29" s="10">
        <v>2004</v>
      </c>
      <c r="B29" s="16">
        <v>4097.0768928582029</v>
      </c>
      <c r="C29" s="17">
        <f t="shared" si="0"/>
        <v>83.109159398425476</v>
      </c>
      <c r="D29" s="18">
        <v>789.69907802510033</v>
      </c>
      <c r="E29" s="17">
        <f t="shared" si="1"/>
        <v>16.019037052192601</v>
      </c>
      <c r="F29" s="16">
        <v>42.977768072000003</v>
      </c>
      <c r="G29" s="17">
        <f t="shared" si="4"/>
        <v>0.87180354938191518</v>
      </c>
      <c r="H29" s="5">
        <f t="shared" si="2"/>
        <v>4929.7537389553036</v>
      </c>
      <c r="I29" s="5">
        <f t="shared" si="3"/>
        <v>99.999999999999986</v>
      </c>
    </row>
    <row r="30" spans="1:9" x14ac:dyDescent="0.3">
      <c r="A30" s="10">
        <v>2005</v>
      </c>
      <c r="B30" s="16">
        <v>4489.5628452463043</v>
      </c>
      <c r="C30" s="17">
        <f t="shared" si="0"/>
        <v>55.891076530054249</v>
      </c>
      <c r="D30" s="18">
        <v>2964.1665038264059</v>
      </c>
      <c r="E30" s="17">
        <f t="shared" si="1"/>
        <v>36.901244647594652</v>
      </c>
      <c r="F30" s="16">
        <v>578.97126071450009</v>
      </c>
      <c r="G30" s="17">
        <f t="shared" si="4"/>
        <v>7.2076788223510961</v>
      </c>
      <c r="H30" s="5">
        <f t="shared" si="2"/>
        <v>8032.7006097872099</v>
      </c>
      <c r="I30" s="5">
        <f t="shared" si="3"/>
        <v>100</v>
      </c>
    </row>
    <row r="31" spans="1:9" x14ac:dyDescent="0.3">
      <c r="A31" s="10">
        <v>2006</v>
      </c>
      <c r="B31" s="16">
        <v>3039.4091560430043</v>
      </c>
      <c r="C31" s="17">
        <f t="shared" si="0"/>
        <v>65.48643886380971</v>
      </c>
      <c r="D31" s="18">
        <v>1374.0291306729996</v>
      </c>
      <c r="E31" s="17">
        <f t="shared" si="1"/>
        <v>29.604528394609432</v>
      </c>
      <c r="F31" s="16">
        <v>227.84196729807798</v>
      </c>
      <c r="G31" s="17">
        <f t="shared" si="4"/>
        <v>4.9090327415808463</v>
      </c>
      <c r="H31" s="5">
        <f t="shared" si="2"/>
        <v>4641.2802540140819</v>
      </c>
      <c r="I31" s="5">
        <f t="shared" si="3"/>
        <v>99.999999999999986</v>
      </c>
    </row>
    <row r="32" spans="1:9" x14ac:dyDescent="0.3">
      <c r="A32" s="10">
        <v>2007</v>
      </c>
      <c r="B32" s="16">
        <v>3472.9160639199199</v>
      </c>
      <c r="C32" s="17">
        <f t="shared" si="0"/>
        <v>58.495086506670461</v>
      </c>
      <c r="D32" s="18">
        <v>2173.3757842576988</v>
      </c>
      <c r="E32" s="17">
        <f t="shared" si="1"/>
        <v>36.606644724998546</v>
      </c>
      <c r="F32" s="16">
        <v>290.81547368929989</v>
      </c>
      <c r="G32" s="17">
        <f t="shared" si="4"/>
        <v>4.8982687683309916</v>
      </c>
      <c r="H32" s="5">
        <f t="shared" si="2"/>
        <v>5937.1073218669189</v>
      </c>
      <c r="I32" s="5">
        <f t="shared" si="3"/>
        <v>100</v>
      </c>
    </row>
    <row r="33" spans="1:9" x14ac:dyDescent="0.3">
      <c r="A33" s="10">
        <v>2008</v>
      </c>
      <c r="B33" s="16">
        <v>3227.8857800543137</v>
      </c>
      <c r="C33" s="17">
        <f t="shared" si="0"/>
        <v>74.873701426407692</v>
      </c>
      <c r="D33" s="18">
        <v>573.70699332739127</v>
      </c>
      <c r="E33" s="17">
        <f t="shared" si="1"/>
        <v>13.30764749795898</v>
      </c>
      <c r="F33" s="16">
        <v>509.51475644565022</v>
      </c>
      <c r="G33" s="17">
        <f t="shared" si="4"/>
        <v>11.81865107563333</v>
      </c>
      <c r="H33" s="5">
        <f t="shared" si="2"/>
        <v>4311.1075298273554</v>
      </c>
      <c r="I33" s="5">
        <f t="shared" si="3"/>
        <v>100</v>
      </c>
    </row>
    <row r="34" spans="1:9" x14ac:dyDescent="0.3">
      <c r="A34" s="10">
        <v>2009</v>
      </c>
      <c r="B34" s="16">
        <v>3698.7098083222295</v>
      </c>
      <c r="C34" s="17">
        <f t="shared" si="0"/>
        <v>81.157261153964754</v>
      </c>
      <c r="D34" s="18">
        <v>484.30083277631348</v>
      </c>
      <c r="E34" s="17">
        <f t="shared" si="1"/>
        <v>10.626551202874388</v>
      </c>
      <c r="F34" s="16">
        <v>374.44947489200001</v>
      </c>
      <c r="G34" s="17">
        <f t="shared" si="4"/>
        <v>8.21618764316087</v>
      </c>
      <c r="H34" s="5">
        <f t="shared" si="2"/>
        <v>4557.4601159905424</v>
      </c>
      <c r="I34" s="5">
        <f t="shared" si="3"/>
        <v>100.00000000000001</v>
      </c>
    </row>
    <row r="35" spans="1:9" x14ac:dyDescent="0.3">
      <c r="A35" s="10">
        <v>2010</v>
      </c>
      <c r="B35" s="16">
        <v>225.91364490999999</v>
      </c>
      <c r="C35" s="17">
        <f t="shared" si="0"/>
        <v>37.159979475013941</v>
      </c>
      <c r="D35" s="18">
        <v>276.41957231999999</v>
      </c>
      <c r="E35" s="17">
        <f t="shared" si="1"/>
        <v>45.467575178982287</v>
      </c>
      <c r="F35" s="16">
        <v>105.61557096</v>
      </c>
      <c r="G35" s="17">
        <f t="shared" si="4"/>
        <v>17.372445346003776</v>
      </c>
      <c r="H35" s="5">
        <f t="shared" si="2"/>
        <v>607.94878818999996</v>
      </c>
      <c r="I35" s="5">
        <f t="shared" si="3"/>
        <v>100</v>
      </c>
    </row>
    <row r="36" spans="1:9" hidden="1" x14ac:dyDescent="0.3">
      <c r="A36" s="10">
        <v>2011</v>
      </c>
      <c r="B36" s="16">
        <v>48.610399999999998</v>
      </c>
      <c r="C36" s="17">
        <f t="shared" si="0"/>
        <v>20.753795915314281</v>
      </c>
      <c r="D36" s="18">
        <v>19.444140000000001</v>
      </c>
      <c r="E36" s="17">
        <f t="shared" si="1"/>
        <v>8.3015098272961954</v>
      </c>
      <c r="F36" s="16">
        <v>166.1696</v>
      </c>
      <c r="G36" s="17">
        <f t="shared" si="4"/>
        <v>70.944694257389529</v>
      </c>
      <c r="H36" s="5">
        <f t="shared" si="2"/>
        <v>234.22414000000001</v>
      </c>
      <c r="I36" s="5">
        <f t="shared" si="3"/>
        <v>100</v>
      </c>
    </row>
    <row r="37" spans="1:9" s="3" customFormat="1" x14ac:dyDescent="0.3">
      <c r="A37" s="19" t="s">
        <v>218</v>
      </c>
      <c r="B37" s="20">
        <f>SUM(B6:B35)</f>
        <v>62606.577773132412</v>
      </c>
      <c r="C37" s="21">
        <f t="shared" si="0"/>
        <v>69.183409208844594</v>
      </c>
      <c r="D37" s="20">
        <f>SUM(D6:D35)</f>
        <v>24530.031706317444</v>
      </c>
      <c r="E37" s="21">
        <f t="shared" si="1"/>
        <v>27.106915627839822</v>
      </c>
      <c r="F37" s="20">
        <f>SUM(F6:F35)</f>
        <v>3357.0196855156282</v>
      </c>
      <c r="G37" s="21">
        <f t="shared" si="4"/>
        <v>3.7096751633155796</v>
      </c>
      <c r="H37" s="20">
        <f t="shared" si="2"/>
        <v>90493.629164965489</v>
      </c>
      <c r="I37" s="20">
        <f t="shared" si="3"/>
        <v>100</v>
      </c>
    </row>
    <row r="39" spans="1:9" x14ac:dyDescent="0.3">
      <c r="A39" s="11" t="s">
        <v>212</v>
      </c>
      <c r="B39" s="170" t="s">
        <v>223</v>
      </c>
      <c r="C39" s="171"/>
      <c r="D39" s="172" t="s">
        <v>222</v>
      </c>
      <c r="E39" s="171"/>
      <c r="F39" s="170" t="s">
        <v>221</v>
      </c>
      <c r="G39" s="171"/>
      <c r="H39" s="173" t="s">
        <v>218</v>
      </c>
      <c r="I39" s="173"/>
    </row>
    <row r="40" spans="1:9" x14ac:dyDescent="0.3">
      <c r="A40" s="12"/>
      <c r="B40" s="13" t="s">
        <v>220</v>
      </c>
      <c r="C40" s="14" t="s">
        <v>219</v>
      </c>
      <c r="D40" s="15" t="s">
        <v>220</v>
      </c>
      <c r="E40" s="14" t="s">
        <v>219</v>
      </c>
      <c r="F40" s="13" t="s">
        <v>220</v>
      </c>
      <c r="G40" s="14" t="s">
        <v>219</v>
      </c>
      <c r="H40" s="13" t="s">
        <v>220</v>
      </c>
      <c r="I40" s="13" t="s">
        <v>219</v>
      </c>
    </row>
    <row r="41" spans="1:9" x14ac:dyDescent="0.3">
      <c r="A41" s="10" t="s">
        <v>341</v>
      </c>
      <c r="B41" s="5">
        <f>SUM(B6:B15)</f>
        <v>7846.543849619</v>
      </c>
      <c r="C41" s="17">
        <f>B41/$H41*100</f>
        <v>58.203008287640202</v>
      </c>
      <c r="D41" s="5">
        <f>SUM(D6:D15)</f>
        <v>5187.0747755299999</v>
      </c>
      <c r="E41" s="17">
        <f>D41/$H41*100</f>
        <v>38.475966226001702</v>
      </c>
      <c r="F41" s="5">
        <f>SUM(F6:F15)</f>
        <v>447.71864670000002</v>
      </c>
      <c r="G41" s="17">
        <f>F41/$H41*100</f>
        <v>3.3210254863581077</v>
      </c>
      <c r="H41" s="5">
        <f>SUM(H6:H15)</f>
        <v>13481.337271848999</v>
      </c>
      <c r="I41" s="5">
        <f>SUM(C41,E41,G41)</f>
        <v>100.00000000000001</v>
      </c>
    </row>
    <row r="42" spans="1:9" x14ac:dyDescent="0.3">
      <c r="A42" s="10" t="s">
        <v>318</v>
      </c>
      <c r="B42" s="5">
        <f>SUM(B16:B25)</f>
        <v>22572.227487459651</v>
      </c>
      <c r="C42" s="17">
        <f>B42/$H42*100</f>
        <v>78.538244311916344</v>
      </c>
      <c r="D42" s="5">
        <f>SUM(D16:D25)</f>
        <v>5746.0572520535316</v>
      </c>
      <c r="E42" s="17">
        <f>D42/$H42*100</f>
        <v>19.992942590302949</v>
      </c>
      <c r="F42" s="5">
        <f>SUM(F16:F25)</f>
        <v>422.14316948559997</v>
      </c>
      <c r="G42" s="17">
        <f>F42/$H42*100</f>
        <v>1.4688130977807217</v>
      </c>
      <c r="H42" s="5">
        <f>SUM(H16:H25)</f>
        <v>28740.427908998776</v>
      </c>
      <c r="I42" s="5">
        <f>SUM(C42,E42,G42)</f>
        <v>100.00000000000001</v>
      </c>
    </row>
    <row r="43" spans="1:9" x14ac:dyDescent="0.3">
      <c r="A43" s="10" t="s">
        <v>319</v>
      </c>
      <c r="B43" s="5">
        <f>SUM(B26:B35)</f>
        <v>32187.806436053765</v>
      </c>
      <c r="C43" s="17">
        <f>B43/$H43*100</f>
        <v>66.680264194156905</v>
      </c>
      <c r="D43" s="5">
        <f>SUM(D26:D35)</f>
        <v>13596.899678733907</v>
      </c>
      <c r="E43" s="17">
        <f>D43/$H43*100</f>
        <v>28.167339225200678</v>
      </c>
      <c r="F43" s="5">
        <f>SUM(F26:F35)</f>
        <v>2487.157869330028</v>
      </c>
      <c r="G43" s="17">
        <f>F43/$H43*100</f>
        <v>5.1523965806423933</v>
      </c>
      <c r="H43" s="5">
        <f>SUM(H26:H35)</f>
        <v>48271.863984117714</v>
      </c>
      <c r="I43" s="5">
        <f>SUM(C43,E43,G43)</f>
        <v>99.999999999999972</v>
      </c>
    </row>
    <row r="44" spans="1:9" s="3" customFormat="1" x14ac:dyDescent="0.3">
      <c r="A44" s="11" t="s">
        <v>218</v>
      </c>
      <c r="B44" s="22">
        <f>SUM(B41:B43)</f>
        <v>62606.57777313242</v>
      </c>
      <c r="C44" s="23">
        <f>B44/$H44*100</f>
        <v>69.183409208844608</v>
      </c>
      <c r="D44" s="22">
        <f>SUM(D41:D43)</f>
        <v>24530.031706317437</v>
      </c>
      <c r="E44" s="23">
        <f>D44/$H44*100</f>
        <v>27.106915627839811</v>
      </c>
      <c r="F44" s="22">
        <f>SUM(F41:F43)</f>
        <v>3357.0196855156282</v>
      </c>
      <c r="G44" s="23">
        <f>F44/$H44*100</f>
        <v>3.7096751633155796</v>
      </c>
      <c r="H44" s="22">
        <f>SUM(H41:H43)</f>
        <v>90493.629164965489</v>
      </c>
      <c r="I44" s="23">
        <f>H44/$H44*100</f>
        <v>100</v>
      </c>
    </row>
  </sheetData>
  <mergeCells count="8">
    <mergeCell ref="B3:C3"/>
    <mergeCell ref="D3:E3"/>
    <mergeCell ref="F3:G3"/>
    <mergeCell ref="H3:I3"/>
    <mergeCell ref="B39:C39"/>
    <mergeCell ref="D39:E39"/>
    <mergeCell ref="F39:G39"/>
    <mergeCell ref="H39:I3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zoomScaleNormal="100" workbookViewId="0">
      <pane xSplit="1" ySplit="4" topLeftCell="B5" activePane="bottomRight" state="frozen"/>
      <selection activeCell="C1" sqref="C1"/>
      <selection pane="topRight" activeCell="D1" sqref="D1"/>
      <selection pane="bottomLeft" activeCell="C5" sqref="C5"/>
      <selection pane="bottomRight" activeCell="A170" sqref="A170"/>
    </sheetView>
  </sheetViews>
  <sheetFormatPr defaultRowHeight="17.25" x14ac:dyDescent="0.3"/>
  <cols>
    <col min="1" max="1" width="26.7109375" style="31" customWidth="1"/>
    <col min="2" max="15" width="21" style="31" customWidth="1"/>
    <col min="16" max="17" width="21" style="6" customWidth="1"/>
    <col min="18" max="30" width="21" style="31" customWidth="1"/>
  </cols>
  <sheetData>
    <row r="1" spans="1:30" ht="26.25" x14ac:dyDescent="0.4">
      <c r="A1" s="77" t="s">
        <v>153</v>
      </c>
      <c r="B1" s="113"/>
      <c r="C1" s="113"/>
      <c r="D1" s="113"/>
      <c r="E1" s="113"/>
      <c r="F1" s="113"/>
      <c r="G1" s="113"/>
      <c r="I1" s="113"/>
      <c r="K1" s="113"/>
    </row>
    <row r="2" spans="1:30" s="40" customFormat="1" ht="34.5" x14ac:dyDescent="0.3">
      <c r="A2" s="79"/>
      <c r="B2" s="157" t="s">
        <v>155</v>
      </c>
      <c r="C2" s="156"/>
      <c r="D2" s="155" t="s">
        <v>156</v>
      </c>
      <c r="E2" s="157"/>
      <c r="F2" s="157"/>
      <c r="G2" s="80"/>
      <c r="H2" s="155" t="s">
        <v>157</v>
      </c>
      <c r="I2" s="157"/>
      <c r="J2" s="157"/>
      <c r="K2" s="82"/>
      <c r="L2" s="153" t="s">
        <v>159</v>
      </c>
      <c r="M2" s="154"/>
      <c r="N2" s="154"/>
      <c r="O2" s="109"/>
      <c r="P2" s="132" t="s">
        <v>158</v>
      </c>
      <c r="Q2" s="109"/>
      <c r="R2" s="153" t="s">
        <v>162</v>
      </c>
      <c r="S2" s="154"/>
      <c r="T2" s="154"/>
      <c r="U2" s="154"/>
      <c r="V2" s="154"/>
      <c r="W2" s="154"/>
      <c r="X2" s="154"/>
      <c r="Y2" s="108"/>
      <c r="Z2" s="155" t="s">
        <v>165</v>
      </c>
      <c r="AA2" s="156"/>
      <c r="AB2" s="155" t="s">
        <v>166</v>
      </c>
      <c r="AC2" s="156"/>
      <c r="AD2" s="80" t="s">
        <v>167</v>
      </c>
    </row>
    <row r="3" spans="1:30" s="40" customFormat="1" ht="34.5" x14ac:dyDescent="0.3">
      <c r="A3" s="79"/>
      <c r="B3" s="151" t="s">
        <v>298</v>
      </c>
      <c r="C3" s="158"/>
      <c r="D3" s="159" t="s">
        <v>299</v>
      </c>
      <c r="E3" s="151"/>
      <c r="F3" s="151"/>
      <c r="G3" s="83"/>
      <c r="H3" s="159" t="s">
        <v>242</v>
      </c>
      <c r="I3" s="151"/>
      <c r="J3" s="151"/>
      <c r="K3" s="86"/>
      <c r="L3" s="85" t="s">
        <v>300</v>
      </c>
      <c r="M3" s="86"/>
      <c r="N3" s="86" t="s">
        <v>301</v>
      </c>
      <c r="O3" s="83"/>
      <c r="P3" s="85" t="s">
        <v>302</v>
      </c>
      <c r="Q3" s="83"/>
      <c r="R3" s="159" t="s">
        <v>163</v>
      </c>
      <c r="S3" s="151"/>
      <c r="T3" s="152"/>
      <c r="U3" s="107"/>
      <c r="V3" s="151" t="s">
        <v>164</v>
      </c>
      <c r="W3" s="151"/>
      <c r="X3" s="152"/>
      <c r="Y3" s="107"/>
      <c r="Z3" s="160" t="s">
        <v>195</v>
      </c>
      <c r="AA3" s="161"/>
      <c r="AB3" s="160" t="s">
        <v>195</v>
      </c>
      <c r="AC3" s="161"/>
      <c r="AD3" s="110" t="s">
        <v>317</v>
      </c>
    </row>
    <row r="4" spans="1:30" s="40" customFormat="1" ht="18.75" x14ac:dyDescent="0.3">
      <c r="A4" s="87"/>
      <c r="B4" s="88" t="s">
        <v>328</v>
      </c>
      <c r="C4" s="89" t="s">
        <v>331</v>
      </c>
      <c r="D4" s="90" t="s">
        <v>328</v>
      </c>
      <c r="E4" s="88"/>
      <c r="F4" s="88" t="s">
        <v>329</v>
      </c>
      <c r="G4" s="89"/>
      <c r="H4" s="90" t="s">
        <v>328</v>
      </c>
      <c r="I4" s="88"/>
      <c r="J4" s="88" t="s">
        <v>329</v>
      </c>
      <c r="K4" s="88"/>
      <c r="L4" s="90" t="s">
        <v>332</v>
      </c>
      <c r="M4" s="88"/>
      <c r="N4" s="88" t="s">
        <v>332</v>
      </c>
      <c r="O4" s="89"/>
      <c r="P4" s="90">
        <v>2010</v>
      </c>
      <c r="Q4" s="89"/>
      <c r="R4" s="90" t="s">
        <v>296</v>
      </c>
      <c r="S4" s="88"/>
      <c r="T4" s="88" t="s">
        <v>297</v>
      </c>
      <c r="U4" s="88"/>
      <c r="V4" s="90" t="s">
        <v>296</v>
      </c>
      <c r="W4" s="88"/>
      <c r="X4" s="88" t="s">
        <v>297</v>
      </c>
      <c r="Y4" s="88"/>
      <c r="Z4" s="90" t="s">
        <v>160</v>
      </c>
      <c r="AA4" s="89" t="s">
        <v>161</v>
      </c>
      <c r="AB4" s="90" t="s">
        <v>160</v>
      </c>
      <c r="AC4" s="89" t="s">
        <v>161</v>
      </c>
      <c r="AD4" s="89">
        <v>2013</v>
      </c>
    </row>
    <row r="5" spans="1:30" x14ac:dyDescent="0.3">
      <c r="A5" s="31" t="s">
        <v>0</v>
      </c>
      <c r="B5" s="91">
        <v>0</v>
      </c>
      <c r="C5" s="91">
        <v>0</v>
      </c>
      <c r="D5" s="91">
        <v>26</v>
      </c>
      <c r="E5" s="91"/>
      <c r="F5" s="91">
        <v>62</v>
      </c>
      <c r="G5" s="91"/>
      <c r="H5" s="91">
        <v>18</v>
      </c>
      <c r="I5" s="91"/>
      <c r="J5" s="91">
        <v>3</v>
      </c>
      <c r="K5" s="91"/>
      <c r="L5" s="91">
        <v>406.6748</v>
      </c>
      <c r="M5" s="91"/>
      <c r="N5" s="91">
        <v>373.62959999999998</v>
      </c>
      <c r="O5" s="91"/>
      <c r="P5" s="111">
        <v>2.3860594609999999</v>
      </c>
      <c r="Q5" s="111"/>
      <c r="R5" s="93" t="s">
        <v>244</v>
      </c>
      <c r="S5" s="91"/>
      <c r="T5" s="93" t="s">
        <v>244</v>
      </c>
      <c r="U5" s="91"/>
      <c r="V5" s="93" t="s">
        <v>244</v>
      </c>
      <c r="W5" s="91"/>
      <c r="X5" s="93" t="s">
        <v>244</v>
      </c>
      <c r="Y5" s="91"/>
      <c r="Z5" s="93" t="s">
        <v>244</v>
      </c>
      <c r="AA5" s="93">
        <v>5.3996546035580488</v>
      </c>
      <c r="AB5" s="93" t="s">
        <v>244</v>
      </c>
      <c r="AC5" s="93" t="s">
        <v>244</v>
      </c>
      <c r="AD5" s="91">
        <v>10.687793333333333</v>
      </c>
    </row>
    <row r="6" spans="1:30" x14ac:dyDescent="0.3">
      <c r="A6" s="31" t="s">
        <v>2</v>
      </c>
      <c r="B6" s="91">
        <v>1</v>
      </c>
      <c r="C6" s="91">
        <v>0</v>
      </c>
      <c r="D6" s="91">
        <v>6</v>
      </c>
      <c r="E6" s="91"/>
      <c r="F6" s="91">
        <v>6</v>
      </c>
      <c r="G6" s="91"/>
      <c r="H6" s="91">
        <v>2</v>
      </c>
      <c r="I6" s="91"/>
      <c r="J6" s="91">
        <v>0</v>
      </c>
      <c r="K6" s="91"/>
      <c r="L6" s="91">
        <v>93.405199999999994</v>
      </c>
      <c r="M6" s="91"/>
      <c r="N6" s="91">
        <v>45.475000000000001</v>
      </c>
      <c r="O6" s="91"/>
      <c r="P6" s="92">
        <v>3.9634439393999998</v>
      </c>
      <c r="Q6" s="92"/>
      <c r="R6" s="133"/>
      <c r="S6" s="91"/>
      <c r="T6" s="133">
        <v>10.96</v>
      </c>
      <c r="U6" s="91"/>
      <c r="V6" s="133"/>
      <c r="W6" s="91"/>
      <c r="X6" s="133">
        <v>91.67</v>
      </c>
      <c r="Y6" s="91"/>
      <c r="Z6" s="93">
        <v>15.750113696275175</v>
      </c>
      <c r="AA6" s="93">
        <v>1.6749753327529351</v>
      </c>
      <c r="AB6" s="93">
        <v>13.52776319751338</v>
      </c>
      <c r="AC6" s="93">
        <v>10.10852679361958</v>
      </c>
      <c r="AD6" s="91">
        <v>60.064574999999998</v>
      </c>
    </row>
    <row r="7" spans="1:30" x14ac:dyDescent="0.3">
      <c r="A7" s="31" t="s">
        <v>34</v>
      </c>
      <c r="B7" s="91">
        <v>2</v>
      </c>
      <c r="C7" s="91">
        <v>0</v>
      </c>
      <c r="D7" s="91">
        <v>17</v>
      </c>
      <c r="E7" s="91"/>
      <c r="F7" s="91">
        <v>29</v>
      </c>
      <c r="G7" s="91"/>
      <c r="H7" s="91">
        <v>1</v>
      </c>
      <c r="I7" s="91"/>
      <c r="J7" s="91">
        <v>0</v>
      </c>
      <c r="K7" s="91"/>
      <c r="L7" s="91">
        <v>123.43859999999999</v>
      </c>
      <c r="M7" s="91"/>
      <c r="N7" s="91">
        <v>99.449200000000005</v>
      </c>
      <c r="O7" s="91"/>
      <c r="P7" s="111">
        <v>1.4987788438</v>
      </c>
      <c r="Q7" s="111"/>
      <c r="R7" s="133">
        <v>36.630000000000003</v>
      </c>
      <c r="S7" s="91"/>
      <c r="T7" s="93" t="s">
        <v>244</v>
      </c>
      <c r="U7" s="91"/>
      <c r="V7" s="133">
        <v>95.71</v>
      </c>
      <c r="W7" s="91"/>
      <c r="X7" s="93" t="s">
        <v>244</v>
      </c>
      <c r="Y7" s="91"/>
      <c r="Z7" s="93">
        <v>2.733011617373327</v>
      </c>
      <c r="AA7" s="93">
        <v>1.4971826668996393</v>
      </c>
      <c r="AB7" s="93">
        <v>3.8895806226662129</v>
      </c>
      <c r="AC7" s="93">
        <v>8.8302938598116452</v>
      </c>
      <c r="AD7" s="91">
        <v>59.427574999999997</v>
      </c>
    </row>
    <row r="8" spans="1:30" x14ac:dyDescent="0.3">
      <c r="A8" s="31" t="s">
        <v>1</v>
      </c>
      <c r="B8" s="91">
        <v>1</v>
      </c>
      <c r="C8" s="91">
        <v>0</v>
      </c>
      <c r="D8" s="91">
        <v>9</v>
      </c>
      <c r="E8" s="91"/>
      <c r="F8" s="91">
        <v>22</v>
      </c>
      <c r="G8" s="91"/>
      <c r="H8" s="91">
        <v>7</v>
      </c>
      <c r="I8" s="91"/>
      <c r="J8" s="91">
        <v>9</v>
      </c>
      <c r="K8" s="91"/>
      <c r="L8" s="91">
        <v>381.702</v>
      </c>
      <c r="M8" s="91"/>
      <c r="N8" s="91">
        <v>332.87419999999997</v>
      </c>
      <c r="O8" s="91"/>
      <c r="P8" s="111">
        <v>18.993274407000001</v>
      </c>
      <c r="Q8" s="111"/>
      <c r="R8" s="93" t="s">
        <v>244</v>
      </c>
      <c r="S8" s="91"/>
      <c r="T8" s="133">
        <v>77.09</v>
      </c>
      <c r="U8" s="91"/>
      <c r="V8" s="93" t="s">
        <v>244</v>
      </c>
      <c r="W8" s="91"/>
      <c r="X8" s="133">
        <v>98.94</v>
      </c>
      <c r="Y8" s="91"/>
      <c r="Z8" s="93">
        <v>11.648861128788726</v>
      </c>
      <c r="AA8" s="93">
        <v>6.9004306011449899</v>
      </c>
      <c r="AB8" s="93" t="s">
        <v>244</v>
      </c>
      <c r="AC8" s="93" t="s">
        <v>244</v>
      </c>
      <c r="AD8" s="91" t="s">
        <v>244</v>
      </c>
    </row>
    <row r="9" spans="1:30" ht="18.75" x14ac:dyDescent="0.3">
      <c r="A9" s="31" t="s">
        <v>4</v>
      </c>
      <c r="B9" s="91">
        <v>4</v>
      </c>
      <c r="C9" s="91">
        <v>0</v>
      </c>
      <c r="D9" s="91">
        <v>25</v>
      </c>
      <c r="E9" s="91"/>
      <c r="F9" s="91">
        <v>20</v>
      </c>
      <c r="G9" s="91"/>
      <c r="H9" s="91">
        <v>0</v>
      </c>
      <c r="I9" s="91"/>
      <c r="J9" s="91">
        <v>1</v>
      </c>
      <c r="K9" s="91"/>
      <c r="L9" s="91">
        <v>157.87880000000001</v>
      </c>
      <c r="M9" s="91"/>
      <c r="N9" s="91">
        <v>72.427999999999997</v>
      </c>
      <c r="O9" s="91"/>
      <c r="P9" s="111">
        <v>3.3946983299000002</v>
      </c>
      <c r="Q9" s="111"/>
      <c r="R9" s="133">
        <v>5.05</v>
      </c>
      <c r="S9" s="134" t="s">
        <v>254</v>
      </c>
      <c r="T9" s="133">
        <v>2.64</v>
      </c>
      <c r="U9" s="134" t="s">
        <v>254</v>
      </c>
      <c r="V9" s="133">
        <v>56.71</v>
      </c>
      <c r="W9" s="134" t="s">
        <v>254</v>
      </c>
      <c r="X9" s="133">
        <v>29.24</v>
      </c>
      <c r="Y9" s="134" t="s">
        <v>254</v>
      </c>
      <c r="Z9" s="93">
        <v>5.5628375548390068</v>
      </c>
      <c r="AA9" s="93">
        <v>6.7517131420634549</v>
      </c>
      <c r="AB9" s="93" t="s">
        <v>244</v>
      </c>
      <c r="AC9" s="93">
        <v>7.8448421512543831</v>
      </c>
      <c r="AD9" s="91">
        <v>60.246926250000001</v>
      </c>
    </row>
    <row r="10" spans="1:30" x14ac:dyDescent="0.3">
      <c r="A10" s="31" t="s">
        <v>5</v>
      </c>
      <c r="B10" s="91">
        <v>0</v>
      </c>
      <c r="C10" s="91">
        <v>1</v>
      </c>
      <c r="D10" s="91">
        <v>4</v>
      </c>
      <c r="E10" s="91"/>
      <c r="F10" s="91">
        <v>1</v>
      </c>
      <c r="G10" s="91"/>
      <c r="H10" s="91">
        <v>0</v>
      </c>
      <c r="I10" s="91"/>
      <c r="J10" s="91">
        <v>0</v>
      </c>
      <c r="K10" s="91"/>
      <c r="L10" s="91">
        <v>159.85579999999999</v>
      </c>
      <c r="M10" s="91"/>
      <c r="N10" s="91">
        <v>77.862399999999994</v>
      </c>
      <c r="O10" s="91"/>
      <c r="P10" s="92">
        <v>1.4229940312</v>
      </c>
      <c r="Q10" s="92"/>
      <c r="R10" s="93" t="s">
        <v>244</v>
      </c>
      <c r="S10" s="91"/>
      <c r="T10" s="133">
        <v>36.119999999999997</v>
      </c>
      <c r="U10" s="91"/>
      <c r="V10" s="93" t="s">
        <v>244</v>
      </c>
      <c r="W10" s="91"/>
      <c r="X10" s="133">
        <v>97.52</v>
      </c>
      <c r="Y10" s="91"/>
      <c r="Z10" s="93">
        <v>19.680740169787473</v>
      </c>
      <c r="AA10" s="93">
        <v>8.0726368410084319</v>
      </c>
      <c r="AB10" s="93">
        <v>12.84632433446269</v>
      </c>
      <c r="AC10" s="93">
        <v>4.3128856908625588</v>
      </c>
      <c r="AD10" s="91">
        <v>58.504854999999999</v>
      </c>
    </row>
    <row r="11" spans="1:30" x14ac:dyDescent="0.3">
      <c r="A11" s="31" t="s">
        <v>6</v>
      </c>
      <c r="B11" s="91">
        <v>0</v>
      </c>
      <c r="C11" s="91">
        <v>0</v>
      </c>
      <c r="D11" s="91">
        <v>47</v>
      </c>
      <c r="E11" s="91"/>
      <c r="F11" s="91">
        <v>46</v>
      </c>
      <c r="G11" s="91"/>
      <c r="H11" s="91">
        <v>0</v>
      </c>
      <c r="I11" s="91"/>
      <c r="J11" s="91">
        <v>1</v>
      </c>
      <c r="K11" s="91"/>
      <c r="L11" s="91">
        <v>80.599000000000004</v>
      </c>
      <c r="M11" s="91"/>
      <c r="N11" s="91">
        <v>47.281999999999996</v>
      </c>
      <c r="O11" s="91"/>
      <c r="P11" s="92">
        <v>1.0283638004</v>
      </c>
      <c r="Q11" s="92"/>
      <c r="R11" s="93" t="s">
        <v>244</v>
      </c>
      <c r="S11" s="91"/>
      <c r="T11" s="93" t="s">
        <v>244</v>
      </c>
      <c r="U11" s="91"/>
      <c r="V11" s="93" t="s">
        <v>244</v>
      </c>
      <c r="W11" s="91"/>
      <c r="X11" s="93" t="s">
        <v>244</v>
      </c>
      <c r="Y11" s="91"/>
      <c r="Z11" s="93">
        <v>1.7908974149700461</v>
      </c>
      <c r="AA11" s="93">
        <v>1.0628251373791322</v>
      </c>
      <c r="AB11" s="93">
        <v>1.2703229888865983</v>
      </c>
      <c r="AC11" s="93">
        <v>1.4707571224869469</v>
      </c>
      <c r="AD11" s="91">
        <v>94.400363750000011</v>
      </c>
    </row>
    <row r="12" spans="1:30" x14ac:dyDescent="0.3">
      <c r="A12" s="31" t="s">
        <v>7</v>
      </c>
      <c r="B12" s="91">
        <v>0</v>
      </c>
      <c r="C12" s="91">
        <v>0</v>
      </c>
      <c r="D12" s="91">
        <v>11</v>
      </c>
      <c r="E12" s="91"/>
      <c r="F12" s="91">
        <v>8</v>
      </c>
      <c r="G12" s="91"/>
      <c r="H12" s="91">
        <v>0</v>
      </c>
      <c r="I12" s="91"/>
      <c r="J12" s="91">
        <v>0</v>
      </c>
      <c r="K12" s="91"/>
      <c r="L12" s="91">
        <v>99.781000000000006</v>
      </c>
      <c r="M12" s="91"/>
      <c r="N12" s="91">
        <v>48.488</v>
      </c>
      <c r="O12" s="91"/>
      <c r="P12" s="92">
        <v>0.63143016311</v>
      </c>
      <c r="Q12" s="92"/>
      <c r="R12" s="93" t="s">
        <v>244</v>
      </c>
      <c r="S12" s="91"/>
      <c r="T12" s="93" t="s">
        <v>244</v>
      </c>
      <c r="U12" s="91"/>
      <c r="V12" s="93" t="s">
        <v>244</v>
      </c>
      <c r="W12" s="91"/>
      <c r="X12" s="93" t="s">
        <v>244</v>
      </c>
      <c r="Y12" s="91"/>
      <c r="Z12" s="93">
        <v>1.1892647300345536</v>
      </c>
      <c r="AA12" s="93">
        <v>2.0208622486629735</v>
      </c>
      <c r="AB12" s="93">
        <v>1.2621487905962943</v>
      </c>
      <c r="AC12" s="93">
        <v>0.62989538889000807</v>
      </c>
      <c r="AD12" s="91">
        <v>80.488624999999999</v>
      </c>
    </row>
    <row r="13" spans="1:30" x14ac:dyDescent="0.3">
      <c r="A13" s="31" t="s">
        <v>8</v>
      </c>
      <c r="B13" s="91">
        <v>0</v>
      </c>
      <c r="C13" s="91">
        <v>0</v>
      </c>
      <c r="D13" s="91">
        <v>8</v>
      </c>
      <c r="E13" s="91"/>
      <c r="F13" s="91">
        <v>5</v>
      </c>
      <c r="G13" s="91"/>
      <c r="H13" s="91">
        <v>0</v>
      </c>
      <c r="I13" s="91"/>
      <c r="J13" s="91">
        <v>0</v>
      </c>
      <c r="K13" s="91"/>
      <c r="L13" s="91">
        <v>177.87020000000001</v>
      </c>
      <c r="M13" s="91"/>
      <c r="N13" s="91">
        <v>68.359399999999994</v>
      </c>
      <c r="O13" s="91"/>
      <c r="P13" s="92">
        <v>2.2421078077000001</v>
      </c>
      <c r="Q13" s="92"/>
      <c r="R13" s="133">
        <v>54.01</v>
      </c>
      <c r="S13" s="91"/>
      <c r="T13" s="133">
        <v>7.26</v>
      </c>
      <c r="U13" s="91"/>
      <c r="V13" s="133">
        <v>98.35</v>
      </c>
      <c r="W13" s="91"/>
      <c r="X13" s="133">
        <v>86.35</v>
      </c>
      <c r="Y13" s="91"/>
      <c r="Z13" s="93">
        <v>14.848846677798957</v>
      </c>
      <c r="AA13" s="93">
        <v>8.3214956092430192</v>
      </c>
      <c r="AB13" s="93" t="s">
        <v>244</v>
      </c>
      <c r="AC13" s="93">
        <v>15.357260045486035</v>
      </c>
      <c r="AD13" s="91">
        <v>48.817862499999997</v>
      </c>
    </row>
    <row r="14" spans="1:30" x14ac:dyDescent="0.3">
      <c r="A14" s="31" t="s">
        <v>13</v>
      </c>
      <c r="B14" s="91">
        <v>0</v>
      </c>
      <c r="C14" s="91">
        <v>0</v>
      </c>
      <c r="D14" s="91">
        <v>80</v>
      </c>
      <c r="E14" s="91"/>
      <c r="F14" s="91">
        <v>55</v>
      </c>
      <c r="G14" s="91"/>
      <c r="H14" s="91">
        <v>10</v>
      </c>
      <c r="I14" s="91"/>
      <c r="J14" s="91">
        <v>4</v>
      </c>
      <c r="K14" s="91"/>
      <c r="L14" s="91">
        <v>160.58779999999999</v>
      </c>
      <c r="M14" s="91"/>
      <c r="N14" s="91">
        <v>134.0112</v>
      </c>
      <c r="O14" s="91"/>
      <c r="P14" s="92">
        <v>2.6820518162</v>
      </c>
      <c r="Q14" s="92"/>
      <c r="R14" s="133">
        <v>95.02</v>
      </c>
      <c r="S14" s="91"/>
      <c r="T14" s="133">
        <v>86.18</v>
      </c>
      <c r="U14" s="91"/>
      <c r="V14" s="133">
        <v>99.94</v>
      </c>
      <c r="W14" s="91"/>
      <c r="X14" s="133">
        <v>99.59</v>
      </c>
      <c r="Y14" s="91"/>
      <c r="Z14" s="93">
        <v>0.71733425277006457</v>
      </c>
      <c r="AA14" s="93">
        <v>0.84603667761574197</v>
      </c>
      <c r="AB14" s="93">
        <v>2.2763356286621819</v>
      </c>
      <c r="AC14" s="93">
        <v>1.1407049723793499</v>
      </c>
      <c r="AD14" s="91">
        <v>34.407579999999996</v>
      </c>
    </row>
    <row r="15" spans="1:30" x14ac:dyDescent="0.3">
      <c r="A15" s="31" t="s">
        <v>16</v>
      </c>
      <c r="B15" s="91">
        <v>0</v>
      </c>
      <c r="C15" s="91">
        <v>0</v>
      </c>
      <c r="D15" s="91">
        <v>4</v>
      </c>
      <c r="E15" s="91"/>
      <c r="F15" s="91">
        <v>1</v>
      </c>
      <c r="G15" s="91"/>
      <c r="H15" s="91">
        <v>2</v>
      </c>
      <c r="I15" s="91"/>
      <c r="J15" s="91">
        <v>0</v>
      </c>
      <c r="K15" s="91"/>
      <c r="L15" s="91">
        <v>334.25096805419997</v>
      </c>
      <c r="M15" s="91"/>
      <c r="N15" s="91">
        <v>112.1717415821</v>
      </c>
      <c r="O15" s="91"/>
      <c r="P15" s="111">
        <v>4.9086676484999998</v>
      </c>
      <c r="Q15" s="111"/>
      <c r="R15" s="133">
        <v>0.34</v>
      </c>
      <c r="S15" s="91"/>
      <c r="T15" s="133">
        <v>0.17</v>
      </c>
      <c r="U15" s="91"/>
      <c r="V15" s="133">
        <v>57.13</v>
      </c>
      <c r="W15" s="91"/>
      <c r="X15" s="133">
        <v>19.77</v>
      </c>
      <c r="Y15" s="91"/>
      <c r="Z15" s="93">
        <v>8.8915667944872627</v>
      </c>
      <c r="AA15" s="93">
        <v>2.9380976615524914</v>
      </c>
      <c r="AB15" s="93">
        <v>10.386580358254589</v>
      </c>
      <c r="AC15" s="93">
        <v>5.2055167994981657</v>
      </c>
      <c r="AD15" s="91">
        <v>78.478331249999982</v>
      </c>
    </row>
    <row r="16" spans="1:30" x14ac:dyDescent="0.3">
      <c r="A16" s="31" t="s">
        <v>10</v>
      </c>
      <c r="B16" s="91">
        <v>0</v>
      </c>
      <c r="C16" s="91">
        <v>0</v>
      </c>
      <c r="D16" s="91">
        <v>13</v>
      </c>
      <c r="E16" s="91"/>
      <c r="F16" s="91">
        <v>9</v>
      </c>
      <c r="G16" s="91"/>
      <c r="H16" s="91">
        <v>0</v>
      </c>
      <c r="I16" s="91"/>
      <c r="J16" s="91">
        <v>0</v>
      </c>
      <c r="K16" s="91"/>
      <c r="L16" s="91">
        <v>107.2258492863</v>
      </c>
      <c r="M16" s="91"/>
      <c r="N16" s="91">
        <v>61.088109976699997</v>
      </c>
      <c r="O16" s="91"/>
      <c r="P16" s="92">
        <v>1.6803481232999999</v>
      </c>
      <c r="Q16" s="92"/>
      <c r="R16" s="93" t="s">
        <v>244</v>
      </c>
      <c r="S16" s="91"/>
      <c r="T16" s="93" t="s">
        <v>244</v>
      </c>
      <c r="U16" s="91"/>
      <c r="V16" s="93" t="s">
        <v>244</v>
      </c>
      <c r="W16" s="91"/>
      <c r="X16" s="93" t="s">
        <v>244</v>
      </c>
      <c r="Y16" s="91"/>
      <c r="Z16" s="93">
        <v>1.4087431842386207</v>
      </c>
      <c r="AA16" s="93">
        <v>1.7569915050881804</v>
      </c>
      <c r="AB16" s="93">
        <v>1.0247621511369531</v>
      </c>
      <c r="AC16" s="93">
        <v>0.86109256059410022</v>
      </c>
      <c r="AD16" s="91">
        <v>85.933611250000013</v>
      </c>
    </row>
    <row r="17" spans="1:30" x14ac:dyDescent="0.3">
      <c r="A17" s="31" t="s">
        <v>11</v>
      </c>
      <c r="B17" s="91">
        <v>0</v>
      </c>
      <c r="C17" s="91">
        <v>0</v>
      </c>
      <c r="D17" s="91">
        <v>6</v>
      </c>
      <c r="E17" s="91"/>
      <c r="F17" s="91">
        <v>8</v>
      </c>
      <c r="G17" s="91"/>
      <c r="H17" s="91">
        <v>11</v>
      </c>
      <c r="I17" s="91"/>
      <c r="J17" s="91">
        <v>8</v>
      </c>
      <c r="K17" s="91"/>
      <c r="L17" s="91">
        <v>327.488</v>
      </c>
      <c r="M17" s="91"/>
      <c r="N17" s="91">
        <v>271.41840000000002</v>
      </c>
      <c r="O17" s="91"/>
      <c r="P17" s="111">
        <v>15.102956206</v>
      </c>
      <c r="Q17" s="111"/>
      <c r="R17" s="93" t="s">
        <v>244</v>
      </c>
      <c r="S17" s="91"/>
      <c r="T17" s="133">
        <v>84.35</v>
      </c>
      <c r="U17" s="91"/>
      <c r="V17" s="93" t="s">
        <v>244</v>
      </c>
      <c r="W17" s="91"/>
      <c r="X17" s="133">
        <v>99.29</v>
      </c>
      <c r="Y17" s="91"/>
      <c r="Z17" s="93">
        <v>1.0176537096277105</v>
      </c>
      <c r="AA17" s="93">
        <v>0.92085340705628804</v>
      </c>
      <c r="AB17" s="93">
        <v>5.7057617571012855</v>
      </c>
      <c r="AC17" s="93" t="s">
        <v>244</v>
      </c>
      <c r="AD17" s="91">
        <v>23.6498475</v>
      </c>
    </row>
    <row r="18" spans="1:30" x14ac:dyDescent="0.3">
      <c r="A18" s="31" t="s">
        <v>17</v>
      </c>
      <c r="B18" s="91">
        <v>0</v>
      </c>
      <c r="C18" s="91">
        <v>0</v>
      </c>
      <c r="D18" s="91">
        <v>12</v>
      </c>
      <c r="E18" s="91"/>
      <c r="F18" s="91">
        <v>15</v>
      </c>
      <c r="G18" s="91"/>
      <c r="H18" s="91">
        <v>4</v>
      </c>
      <c r="I18" s="91"/>
      <c r="J18" s="91">
        <v>4</v>
      </c>
      <c r="K18" s="91"/>
      <c r="L18" s="91">
        <v>220.9246</v>
      </c>
      <c r="M18" s="91"/>
      <c r="N18" s="91">
        <v>164.2612</v>
      </c>
      <c r="O18" s="91"/>
      <c r="P18" s="92">
        <v>8.9024515880999999</v>
      </c>
      <c r="Q18" s="92"/>
      <c r="R18" s="133">
        <v>27.83</v>
      </c>
      <c r="S18" s="91"/>
      <c r="T18" s="133">
        <v>30.97</v>
      </c>
      <c r="U18" s="91"/>
      <c r="V18" s="133">
        <v>88.12</v>
      </c>
      <c r="W18" s="91"/>
      <c r="X18" s="133">
        <v>82.45</v>
      </c>
      <c r="Y18" s="91"/>
      <c r="Z18" s="93">
        <v>1.5468168317235527</v>
      </c>
      <c r="AA18" s="93">
        <v>1.4043531667698481</v>
      </c>
      <c r="AB18" s="93">
        <v>0.94312101977815244</v>
      </c>
      <c r="AC18" s="93">
        <v>1.4341329116437462</v>
      </c>
      <c r="AD18" s="91">
        <v>39.423167499999998</v>
      </c>
    </row>
    <row r="19" spans="1:30" x14ac:dyDescent="0.3">
      <c r="A19" s="31" t="s">
        <v>15</v>
      </c>
      <c r="B19" s="91">
        <v>0</v>
      </c>
      <c r="C19" s="91">
        <v>0</v>
      </c>
      <c r="D19" s="91">
        <v>3</v>
      </c>
      <c r="E19" s="91"/>
      <c r="F19" s="91">
        <v>9</v>
      </c>
      <c r="G19" s="91"/>
      <c r="H19" s="91">
        <v>1</v>
      </c>
      <c r="I19" s="91"/>
      <c r="J19" s="91">
        <v>0</v>
      </c>
      <c r="K19" s="91"/>
      <c r="L19" s="91">
        <v>132.02940000000001</v>
      </c>
      <c r="M19" s="91"/>
      <c r="N19" s="91">
        <v>67.952200000000005</v>
      </c>
      <c r="O19" s="91"/>
      <c r="P19" s="92">
        <v>1.4893026844999999</v>
      </c>
      <c r="Q19" s="92"/>
      <c r="R19" s="93" t="s">
        <v>244</v>
      </c>
      <c r="S19" s="91"/>
      <c r="T19" s="133">
        <v>0.48</v>
      </c>
      <c r="U19" s="91"/>
      <c r="V19" s="93" t="s">
        <v>244</v>
      </c>
      <c r="W19" s="91"/>
      <c r="X19" s="133">
        <v>36.67</v>
      </c>
      <c r="Y19" s="91"/>
      <c r="Z19" s="93" t="s">
        <v>244</v>
      </c>
      <c r="AA19" s="93">
        <v>2.6627673682162207</v>
      </c>
      <c r="AB19" s="93" t="s">
        <v>244</v>
      </c>
      <c r="AC19" s="93" t="s">
        <v>244</v>
      </c>
      <c r="AD19" s="91">
        <v>60.492392500000001</v>
      </c>
    </row>
    <row r="20" spans="1:30" x14ac:dyDescent="0.3">
      <c r="A20" s="31" t="s">
        <v>18</v>
      </c>
      <c r="B20" s="91">
        <v>0</v>
      </c>
      <c r="C20" s="91">
        <v>0</v>
      </c>
      <c r="D20" s="91">
        <v>30</v>
      </c>
      <c r="E20" s="91"/>
      <c r="F20" s="91">
        <v>47</v>
      </c>
      <c r="G20" s="91"/>
      <c r="H20" s="91">
        <v>7</v>
      </c>
      <c r="I20" s="91"/>
      <c r="J20" s="91">
        <v>3</v>
      </c>
      <c r="K20" s="91"/>
      <c r="L20" s="91">
        <v>213.61699999999999</v>
      </c>
      <c r="M20" s="91"/>
      <c r="N20" s="91">
        <v>112.0628</v>
      </c>
      <c r="O20" s="91"/>
      <c r="P20" s="92">
        <v>21.018077424000001</v>
      </c>
      <c r="Q20" s="92"/>
      <c r="R20" s="133">
        <v>37.630000000000003</v>
      </c>
      <c r="S20" s="91"/>
      <c r="T20" s="133">
        <v>15.05</v>
      </c>
      <c r="U20" s="91"/>
      <c r="V20" s="133">
        <v>81.040000000000006</v>
      </c>
      <c r="W20" s="91"/>
      <c r="X20" s="133">
        <v>65.37</v>
      </c>
      <c r="Y20" s="91"/>
      <c r="Z20" s="93">
        <v>2.9685356280129787</v>
      </c>
      <c r="AA20" s="93">
        <v>2.2764038218826039</v>
      </c>
      <c r="AB20" s="93">
        <v>3.1153095284294321</v>
      </c>
      <c r="AC20" s="93">
        <v>2.3415909802668238</v>
      </c>
      <c r="AD20" s="91">
        <v>57.616440000000004</v>
      </c>
    </row>
    <row r="21" spans="1:30" x14ac:dyDescent="0.3">
      <c r="A21" s="31" t="s">
        <v>14</v>
      </c>
      <c r="B21" s="91">
        <v>3</v>
      </c>
      <c r="C21" s="91">
        <v>1</v>
      </c>
      <c r="D21" s="91">
        <v>6</v>
      </c>
      <c r="E21" s="91"/>
      <c r="F21" s="91">
        <v>15</v>
      </c>
      <c r="G21" s="91"/>
      <c r="H21" s="91">
        <v>0</v>
      </c>
      <c r="I21" s="91"/>
      <c r="J21" s="91">
        <v>0</v>
      </c>
      <c r="K21" s="91"/>
      <c r="L21" s="91">
        <v>196.96299999999999</v>
      </c>
      <c r="M21" s="91"/>
      <c r="N21" s="91">
        <v>88.259</v>
      </c>
      <c r="O21" s="91"/>
      <c r="P21" s="92">
        <v>1.9614823576</v>
      </c>
      <c r="Q21" s="92"/>
      <c r="R21" s="133">
        <v>0.1</v>
      </c>
      <c r="S21" s="91"/>
      <c r="T21" s="133">
        <v>2.46</v>
      </c>
      <c r="U21" s="91"/>
      <c r="V21" s="133">
        <v>14.13</v>
      </c>
      <c r="W21" s="91"/>
      <c r="X21" s="133">
        <v>68.290000000000006</v>
      </c>
      <c r="Y21" s="91"/>
      <c r="Z21" s="93">
        <v>5.3562184722352333</v>
      </c>
      <c r="AA21" s="93">
        <v>3.6278116713329958</v>
      </c>
      <c r="AB21" s="93">
        <v>10.568222365303145</v>
      </c>
      <c r="AC21" s="93">
        <v>4.941967721856404</v>
      </c>
      <c r="AD21" s="91">
        <v>75.594297499999996</v>
      </c>
    </row>
    <row r="22" spans="1:30" x14ac:dyDescent="0.3">
      <c r="A22" s="31" t="s">
        <v>12</v>
      </c>
      <c r="B22" s="91">
        <v>0</v>
      </c>
      <c r="C22" s="91">
        <v>0</v>
      </c>
      <c r="D22" s="91">
        <v>5</v>
      </c>
      <c r="E22" s="91"/>
      <c r="F22" s="91">
        <v>11</v>
      </c>
      <c r="G22" s="91"/>
      <c r="H22" s="91">
        <v>7</v>
      </c>
      <c r="I22" s="91"/>
      <c r="J22" s="91">
        <v>9</v>
      </c>
      <c r="K22" s="91"/>
      <c r="L22" s="91">
        <v>295.72579999999999</v>
      </c>
      <c r="M22" s="91"/>
      <c r="N22" s="91">
        <v>245.5264</v>
      </c>
      <c r="O22" s="91"/>
      <c r="P22" s="111">
        <v>17.956517384000001</v>
      </c>
      <c r="Q22" s="111"/>
      <c r="R22" s="133">
        <v>90.29</v>
      </c>
      <c r="S22" s="91"/>
      <c r="T22" s="133">
        <v>82.21</v>
      </c>
      <c r="U22" s="91"/>
      <c r="V22" s="133">
        <v>99.34</v>
      </c>
      <c r="W22" s="91"/>
      <c r="X22" s="133">
        <v>99.14</v>
      </c>
      <c r="Y22" s="91"/>
      <c r="Z22" s="93">
        <v>3.6921130665169399</v>
      </c>
      <c r="AA22" s="93">
        <v>2.0520969417670023</v>
      </c>
      <c r="AB22" s="93">
        <v>11.820661009255486</v>
      </c>
      <c r="AC22" s="93" t="s">
        <v>244</v>
      </c>
      <c r="AD22" s="91">
        <v>37.570508750000002</v>
      </c>
    </row>
    <row r="23" spans="1:30" x14ac:dyDescent="0.3">
      <c r="A23" s="31" t="s">
        <v>9</v>
      </c>
      <c r="B23" s="91">
        <v>5</v>
      </c>
      <c r="C23" s="91">
        <v>0</v>
      </c>
      <c r="D23" s="91">
        <v>5</v>
      </c>
      <c r="E23" s="91"/>
      <c r="F23" s="91">
        <v>27</v>
      </c>
      <c r="G23" s="91"/>
      <c r="H23" s="91">
        <v>10</v>
      </c>
      <c r="I23" s="91"/>
      <c r="J23" s="91">
        <v>2</v>
      </c>
      <c r="K23" s="91"/>
      <c r="L23" s="91">
        <v>410.46179999999998</v>
      </c>
      <c r="M23" s="91"/>
      <c r="N23" s="91">
        <v>372.91500000000002</v>
      </c>
      <c r="O23" s="91"/>
      <c r="P23" s="111">
        <v>21.728771802000001</v>
      </c>
      <c r="Q23" s="111"/>
      <c r="R23" s="133">
        <v>97.35</v>
      </c>
      <c r="S23" s="91"/>
      <c r="T23" s="133">
        <v>96.12</v>
      </c>
      <c r="U23" s="91"/>
      <c r="V23" s="133">
        <v>100</v>
      </c>
      <c r="W23" s="91"/>
      <c r="X23" s="133">
        <v>100</v>
      </c>
      <c r="Y23" s="91"/>
      <c r="Z23" s="93">
        <v>4.878654148437084</v>
      </c>
      <c r="AA23" s="93">
        <v>2.0557772822908191</v>
      </c>
      <c r="AB23" s="93" t="s">
        <v>244</v>
      </c>
      <c r="AC23" s="93" t="s">
        <v>244</v>
      </c>
      <c r="AD23" s="91">
        <v>22.452282500000003</v>
      </c>
    </row>
    <row r="24" spans="1:30" x14ac:dyDescent="0.3">
      <c r="A24" s="31" t="s">
        <v>65</v>
      </c>
      <c r="B24" s="91">
        <v>0</v>
      </c>
      <c r="C24" s="91">
        <v>0</v>
      </c>
      <c r="D24" s="91">
        <v>11</v>
      </c>
      <c r="E24" s="91"/>
      <c r="F24" s="91">
        <v>11</v>
      </c>
      <c r="G24" s="91"/>
      <c r="H24" s="91">
        <v>4</v>
      </c>
      <c r="I24" s="91"/>
      <c r="J24" s="91">
        <v>3</v>
      </c>
      <c r="K24" s="91"/>
      <c r="L24" s="91">
        <v>257.57100000000003</v>
      </c>
      <c r="M24" s="91"/>
      <c r="N24" s="91">
        <v>216.97059999999999</v>
      </c>
      <c r="O24" s="91"/>
      <c r="P24" s="92" t="s">
        <v>244</v>
      </c>
      <c r="Q24" s="92"/>
      <c r="R24" s="133">
        <v>84.42</v>
      </c>
      <c r="S24" s="91"/>
      <c r="T24" s="133">
        <v>64.510000000000005</v>
      </c>
      <c r="U24" s="91"/>
      <c r="V24" s="133">
        <v>99.32</v>
      </c>
      <c r="W24" s="91"/>
      <c r="X24" s="133">
        <v>98.32</v>
      </c>
      <c r="Y24" s="91"/>
      <c r="Z24" s="93" t="s">
        <v>244</v>
      </c>
      <c r="AA24" s="93">
        <v>3.0417741675860936</v>
      </c>
      <c r="AB24" s="93" t="s">
        <v>244</v>
      </c>
      <c r="AC24" s="93">
        <v>3.9538706988594381</v>
      </c>
      <c r="AD24" s="91">
        <v>29.699600000000004</v>
      </c>
    </row>
    <row r="25" spans="1:30" x14ac:dyDescent="0.3">
      <c r="A25" s="31" t="s">
        <v>25</v>
      </c>
      <c r="B25" s="91">
        <v>2</v>
      </c>
      <c r="C25" s="91">
        <v>0</v>
      </c>
      <c r="D25" s="91">
        <v>6</v>
      </c>
      <c r="E25" s="91"/>
      <c r="F25" s="91">
        <v>7</v>
      </c>
      <c r="G25" s="91"/>
      <c r="H25" s="91">
        <v>10</v>
      </c>
      <c r="I25" s="91"/>
      <c r="J25" s="91">
        <v>6</v>
      </c>
      <c r="K25" s="91"/>
      <c r="L25" s="91">
        <v>403.78559999999999</v>
      </c>
      <c r="M25" s="91"/>
      <c r="N25" s="91">
        <v>372.24619999999999</v>
      </c>
      <c r="O25" s="91"/>
      <c r="P25" s="111">
        <v>19.724099298999999</v>
      </c>
      <c r="Q25" s="111"/>
      <c r="R25" s="93" t="s">
        <v>244</v>
      </c>
      <c r="S25" s="91"/>
      <c r="T25" s="133">
        <v>42.88</v>
      </c>
      <c r="U25" s="91"/>
      <c r="V25" s="93" t="s">
        <v>244</v>
      </c>
      <c r="W25" s="91"/>
      <c r="X25" s="133">
        <v>95.16</v>
      </c>
      <c r="Y25" s="91"/>
      <c r="Z25" s="93">
        <v>4.7037272236528773</v>
      </c>
      <c r="AA25" s="93">
        <v>0.78392650139317754</v>
      </c>
      <c r="AB25" s="93">
        <v>5.3937747626779178</v>
      </c>
      <c r="AC25" s="93">
        <v>3.5344712420157327</v>
      </c>
      <c r="AD25" s="91">
        <v>36.881880000000002</v>
      </c>
    </row>
    <row r="26" spans="1:30" x14ac:dyDescent="0.3">
      <c r="A26" s="31" t="s">
        <v>20</v>
      </c>
      <c r="B26" s="91">
        <v>0</v>
      </c>
      <c r="C26" s="91">
        <v>0</v>
      </c>
      <c r="D26" s="91">
        <v>16</v>
      </c>
      <c r="E26" s="91"/>
      <c r="F26" s="91">
        <v>33</v>
      </c>
      <c r="G26" s="91"/>
      <c r="H26" s="91">
        <v>2</v>
      </c>
      <c r="I26" s="91"/>
      <c r="J26" s="91">
        <v>1</v>
      </c>
      <c r="K26" s="91"/>
      <c r="L26" s="91">
        <v>91.762073691799998</v>
      </c>
      <c r="M26" s="91"/>
      <c r="N26" s="91">
        <v>55.374920727599999</v>
      </c>
      <c r="O26" s="91"/>
      <c r="P26" s="92">
        <v>1.6286169517</v>
      </c>
      <c r="Q26" s="92"/>
      <c r="R26" s="93" t="s">
        <v>244</v>
      </c>
      <c r="S26" s="91"/>
      <c r="T26" s="93" t="s">
        <v>244</v>
      </c>
      <c r="U26" s="91"/>
      <c r="V26" s="93" t="s">
        <v>244</v>
      </c>
      <c r="W26" s="91"/>
      <c r="X26" s="93" t="s">
        <v>244</v>
      </c>
      <c r="Y26" s="91"/>
      <c r="Z26" s="93">
        <v>2.504105540239733</v>
      </c>
      <c r="AA26" s="93">
        <v>1.974782183256987</v>
      </c>
      <c r="AB26" s="93">
        <v>1.8601054508761037</v>
      </c>
      <c r="AC26" s="93">
        <v>1.1484313543130951</v>
      </c>
      <c r="AD26" s="91">
        <v>84.184172500000003</v>
      </c>
    </row>
    <row r="27" spans="1:30" x14ac:dyDescent="0.3">
      <c r="A27" s="31" t="s">
        <v>19</v>
      </c>
      <c r="B27" s="91">
        <v>4</v>
      </c>
      <c r="C27" s="91">
        <v>2</v>
      </c>
      <c r="D27" s="91">
        <v>6</v>
      </c>
      <c r="E27" s="91"/>
      <c r="F27" s="91">
        <v>13</v>
      </c>
      <c r="G27" s="91"/>
      <c r="H27" s="91">
        <v>6</v>
      </c>
      <c r="I27" s="91"/>
      <c r="J27" s="91">
        <v>2</v>
      </c>
      <c r="K27" s="91"/>
      <c r="L27" s="91">
        <v>456.05279999999999</v>
      </c>
      <c r="M27" s="91"/>
      <c r="N27" s="91">
        <v>422.28199999999998</v>
      </c>
      <c r="O27" s="91"/>
      <c r="P27" s="111">
        <v>29.259353732000001</v>
      </c>
      <c r="Q27" s="111"/>
      <c r="R27" s="133">
        <v>93.52</v>
      </c>
      <c r="S27" s="91"/>
      <c r="T27" s="133">
        <v>86.2</v>
      </c>
      <c r="U27" s="91"/>
      <c r="V27" s="133">
        <v>99.58</v>
      </c>
      <c r="W27" s="91"/>
      <c r="X27" s="133">
        <v>99.33</v>
      </c>
      <c r="Y27" s="91"/>
      <c r="Z27" s="93">
        <v>4.5706686849616114</v>
      </c>
      <c r="AA27" s="93">
        <v>3.1338364793703715</v>
      </c>
      <c r="AB27" s="93" t="s">
        <v>244</v>
      </c>
      <c r="AC27" s="93">
        <v>3.179890399381212</v>
      </c>
      <c r="AD27" s="91">
        <v>8.6200849999999996</v>
      </c>
    </row>
    <row r="28" spans="1:30" x14ac:dyDescent="0.3">
      <c r="A28" s="31" t="s">
        <v>116</v>
      </c>
      <c r="B28" s="91">
        <v>3</v>
      </c>
      <c r="C28" s="91">
        <v>4</v>
      </c>
      <c r="D28" s="91">
        <v>7</v>
      </c>
      <c r="E28" s="91"/>
      <c r="F28" s="91">
        <v>13</v>
      </c>
      <c r="G28" s="91"/>
      <c r="H28" s="91">
        <v>5</v>
      </c>
      <c r="I28" s="91"/>
      <c r="J28" s="91">
        <v>13</v>
      </c>
      <c r="K28" s="91"/>
      <c r="L28" s="91">
        <v>367.75139999999999</v>
      </c>
      <c r="M28" s="91"/>
      <c r="N28" s="91">
        <v>312.53339999999997</v>
      </c>
      <c r="O28" s="91"/>
      <c r="P28" s="111">
        <v>15.825395761999999</v>
      </c>
      <c r="Q28" s="111"/>
      <c r="R28" s="93" t="s">
        <v>244</v>
      </c>
      <c r="S28" s="91"/>
      <c r="T28" s="133">
        <v>89.45</v>
      </c>
      <c r="U28" s="91"/>
      <c r="V28" s="93" t="s">
        <v>244</v>
      </c>
      <c r="W28" s="91"/>
      <c r="X28" s="133">
        <v>99.77</v>
      </c>
      <c r="Y28" s="91"/>
      <c r="Z28" s="93">
        <v>7.9905377274291682</v>
      </c>
      <c r="AA28" s="93">
        <v>9.0580297960517075</v>
      </c>
      <c r="AB28" s="93">
        <v>11.735184413538345</v>
      </c>
      <c r="AC28" s="93" t="s">
        <v>244</v>
      </c>
      <c r="AD28" s="91">
        <v>12.775077499999998</v>
      </c>
    </row>
    <row r="29" spans="1:30" x14ac:dyDescent="0.3">
      <c r="A29" s="31" t="s">
        <v>22</v>
      </c>
      <c r="B29" s="91">
        <v>0</v>
      </c>
      <c r="C29" s="91">
        <v>0</v>
      </c>
      <c r="D29" s="91">
        <v>17</v>
      </c>
      <c r="E29" s="91"/>
      <c r="F29" s="91">
        <v>15</v>
      </c>
      <c r="G29" s="91"/>
      <c r="H29" s="91">
        <v>0</v>
      </c>
      <c r="I29" s="91"/>
      <c r="J29" s="91">
        <v>0</v>
      </c>
      <c r="K29" s="91"/>
      <c r="L29" s="91">
        <v>121.36579999999999</v>
      </c>
      <c r="M29" s="91"/>
      <c r="N29" s="91">
        <v>56.165399999999998</v>
      </c>
      <c r="O29" s="91"/>
      <c r="P29" s="92">
        <v>3.1612122412999999</v>
      </c>
      <c r="Q29" s="92"/>
      <c r="R29" s="133">
        <v>21.18</v>
      </c>
      <c r="S29" s="91"/>
      <c r="T29" s="133">
        <v>4.28</v>
      </c>
      <c r="U29" s="91"/>
      <c r="V29" s="133">
        <v>78.430000000000007</v>
      </c>
      <c r="W29" s="91"/>
      <c r="X29" s="133">
        <v>52.9</v>
      </c>
      <c r="Y29" s="91"/>
      <c r="Z29" s="93">
        <v>3.3975375340051173</v>
      </c>
      <c r="AA29" s="93">
        <v>1.9789330231447506</v>
      </c>
      <c r="AB29" s="93">
        <v>3.780667804169596</v>
      </c>
      <c r="AC29" s="93">
        <v>3.2772672256463951</v>
      </c>
      <c r="AD29" s="91">
        <v>70.316186250000001</v>
      </c>
    </row>
    <row r="30" spans="1:30" x14ac:dyDescent="0.3">
      <c r="A30" s="31" t="s">
        <v>23</v>
      </c>
      <c r="B30" s="91">
        <v>0</v>
      </c>
      <c r="C30" s="91">
        <v>0</v>
      </c>
      <c r="D30" s="91">
        <v>188</v>
      </c>
      <c r="E30" s="91"/>
      <c r="F30" s="91">
        <v>234</v>
      </c>
      <c r="G30" s="91"/>
      <c r="H30" s="91">
        <v>3</v>
      </c>
      <c r="I30" s="91"/>
      <c r="J30" s="91">
        <v>3</v>
      </c>
      <c r="K30" s="91"/>
      <c r="L30" s="91">
        <v>135.46180000000001</v>
      </c>
      <c r="M30" s="91"/>
      <c r="N30" s="91">
        <v>86.236000000000004</v>
      </c>
      <c r="O30" s="91"/>
      <c r="P30" s="92">
        <v>0.99975013553000003</v>
      </c>
      <c r="Q30" s="92"/>
      <c r="R30" s="133">
        <v>91.65</v>
      </c>
      <c r="S30" s="91"/>
      <c r="T30" s="133">
        <v>36.520000000000003</v>
      </c>
      <c r="U30" s="91"/>
      <c r="V30" s="133">
        <v>99.9</v>
      </c>
      <c r="W30" s="91"/>
      <c r="X30" s="133">
        <v>91.05</v>
      </c>
      <c r="Y30" s="91"/>
      <c r="Z30" s="93">
        <v>2.9903949174519933</v>
      </c>
      <c r="AA30" s="93">
        <v>1.6234816404854209</v>
      </c>
      <c r="AB30" s="93">
        <v>3.4556799812778825</v>
      </c>
      <c r="AC30" s="93">
        <v>1.4176922046549976</v>
      </c>
      <c r="AD30" s="91">
        <v>68.761871250000013</v>
      </c>
    </row>
    <row r="31" spans="1:30" x14ac:dyDescent="0.3">
      <c r="A31" s="31" t="s">
        <v>135</v>
      </c>
      <c r="B31" s="91">
        <v>1</v>
      </c>
      <c r="C31" s="91">
        <v>0</v>
      </c>
      <c r="D31" s="91">
        <v>10</v>
      </c>
      <c r="E31" s="91"/>
      <c r="F31" s="91">
        <v>8</v>
      </c>
      <c r="G31" s="91"/>
      <c r="H31" s="91">
        <v>0</v>
      </c>
      <c r="I31" s="91"/>
      <c r="J31" s="91">
        <v>1</v>
      </c>
      <c r="K31" s="91"/>
      <c r="L31" s="91">
        <v>72.0458</v>
      </c>
      <c r="M31" s="91"/>
      <c r="N31" s="91">
        <v>36.152000000000001</v>
      </c>
      <c r="O31" s="91"/>
      <c r="P31" s="92">
        <v>0.49622943606999997</v>
      </c>
      <c r="Q31" s="92"/>
      <c r="R31" s="93" t="s">
        <v>244</v>
      </c>
      <c r="S31" s="91"/>
      <c r="T31" s="93" t="s">
        <v>244</v>
      </c>
      <c r="U31" s="91"/>
      <c r="V31" s="93" t="s">
        <v>244</v>
      </c>
      <c r="W31" s="91"/>
      <c r="X31" s="93" t="s">
        <v>244</v>
      </c>
      <c r="Y31" s="91"/>
      <c r="Z31" s="93">
        <v>3.6424767222476553</v>
      </c>
      <c r="AA31" s="93">
        <v>3.2341007803911648</v>
      </c>
      <c r="AB31" s="93">
        <v>4.5638565980583445</v>
      </c>
      <c r="AC31" s="93">
        <v>3.2589833949575366</v>
      </c>
      <c r="AD31" s="91">
        <v>72.544905</v>
      </c>
    </row>
    <row r="32" spans="1:30" x14ac:dyDescent="0.3">
      <c r="A32" s="31" t="s">
        <v>28</v>
      </c>
      <c r="B32" s="91">
        <v>2</v>
      </c>
      <c r="C32" s="91">
        <v>0</v>
      </c>
      <c r="D32" s="91">
        <v>31</v>
      </c>
      <c r="E32" s="91"/>
      <c r="F32" s="91">
        <v>39</v>
      </c>
      <c r="G32" s="91"/>
      <c r="H32" s="91">
        <v>1</v>
      </c>
      <c r="I32" s="91"/>
      <c r="J32" s="91">
        <v>1</v>
      </c>
      <c r="K32" s="91"/>
      <c r="L32" s="91">
        <v>191.2002</v>
      </c>
      <c r="M32" s="91"/>
      <c r="N32" s="91">
        <v>87.975800000000007</v>
      </c>
      <c r="O32" s="91"/>
      <c r="P32" s="92">
        <v>33.392489673</v>
      </c>
      <c r="Q32" s="92"/>
      <c r="R32" s="133">
        <v>21.11</v>
      </c>
      <c r="S32" s="91"/>
      <c r="T32" s="133">
        <v>22.01</v>
      </c>
      <c r="U32" s="91"/>
      <c r="V32" s="133">
        <v>79.510000000000005</v>
      </c>
      <c r="W32" s="91"/>
      <c r="X32" s="133">
        <v>75.48</v>
      </c>
      <c r="Y32" s="91"/>
      <c r="Z32" s="93">
        <v>3.0015232941056671</v>
      </c>
      <c r="AA32" s="93">
        <v>1.7214519447251475</v>
      </c>
      <c r="AB32" s="93">
        <v>4.2879848317931</v>
      </c>
      <c r="AC32" s="93">
        <v>2.062036672299409</v>
      </c>
      <c r="AD32" s="91">
        <v>52.853209999999997</v>
      </c>
    </row>
    <row r="33" spans="1:30" x14ac:dyDescent="0.3">
      <c r="A33" s="31" t="s">
        <v>26</v>
      </c>
      <c r="B33" s="91">
        <v>9</v>
      </c>
      <c r="C33" s="91">
        <v>0</v>
      </c>
      <c r="D33" s="91">
        <v>8</v>
      </c>
      <c r="E33" s="91"/>
      <c r="F33" s="91">
        <v>19</v>
      </c>
      <c r="G33" s="91"/>
      <c r="H33" s="91">
        <v>31</v>
      </c>
      <c r="I33" s="91"/>
      <c r="J33" s="91">
        <v>34</v>
      </c>
      <c r="K33" s="91"/>
      <c r="L33" s="91">
        <v>404.84679999999997</v>
      </c>
      <c r="M33" s="91"/>
      <c r="N33" s="91">
        <v>351.39019999999999</v>
      </c>
      <c r="O33" s="91"/>
      <c r="P33" s="111">
        <v>21.701514980999999</v>
      </c>
      <c r="Q33" s="111"/>
      <c r="R33" s="93" t="s">
        <v>244</v>
      </c>
      <c r="S33" s="91"/>
      <c r="T33" s="133">
        <v>96.96</v>
      </c>
      <c r="U33" s="91"/>
      <c r="V33" s="93" t="s">
        <v>244</v>
      </c>
      <c r="W33" s="91"/>
      <c r="X33" s="133">
        <v>99.97</v>
      </c>
      <c r="Y33" s="91"/>
      <c r="Z33" s="93">
        <v>5.261716701210533</v>
      </c>
      <c r="AA33" s="93">
        <v>4.2643443565114465</v>
      </c>
      <c r="AB33" s="93" t="s">
        <v>244</v>
      </c>
      <c r="AC33" s="93">
        <v>4.7016169085270629</v>
      </c>
      <c r="AD33" s="91">
        <v>7.5991349999999986</v>
      </c>
    </row>
    <row r="34" spans="1:30" x14ac:dyDescent="0.3">
      <c r="A34" s="31" t="s">
        <v>27</v>
      </c>
      <c r="B34" s="91">
        <v>3</v>
      </c>
      <c r="C34" s="91">
        <v>0</v>
      </c>
      <c r="D34" s="91">
        <v>4</v>
      </c>
      <c r="E34" s="91"/>
      <c r="F34" s="91">
        <v>7</v>
      </c>
      <c r="G34" s="91"/>
      <c r="H34" s="91">
        <v>5</v>
      </c>
      <c r="I34" s="91"/>
      <c r="J34" s="91">
        <v>11</v>
      </c>
      <c r="K34" s="91"/>
      <c r="L34" s="91">
        <v>330.00799999999998</v>
      </c>
      <c r="M34" s="91"/>
      <c r="N34" s="91">
        <v>295.262</v>
      </c>
      <c r="O34" s="91"/>
      <c r="P34" s="111">
        <v>30.758491364000001</v>
      </c>
      <c r="Q34" s="111"/>
      <c r="R34" s="93" t="s">
        <v>244</v>
      </c>
      <c r="S34" s="91"/>
      <c r="T34" s="133">
        <v>81.760000000000005</v>
      </c>
      <c r="U34" s="91"/>
      <c r="V34" s="93" t="s">
        <v>244</v>
      </c>
      <c r="W34" s="91"/>
      <c r="X34" s="133">
        <v>98.73</v>
      </c>
      <c r="Y34" s="91"/>
      <c r="Z34" s="93">
        <v>3.2080318512274784</v>
      </c>
      <c r="AA34" s="93">
        <v>2.9291483278329036</v>
      </c>
      <c r="AB34" s="93">
        <v>32.028788932740667</v>
      </c>
      <c r="AC34" s="93">
        <v>14.299454090298987</v>
      </c>
      <c r="AD34" s="91">
        <v>27.409884999999999</v>
      </c>
    </row>
    <row r="35" spans="1:30" x14ac:dyDescent="0.3">
      <c r="A35" s="31" t="s">
        <v>29</v>
      </c>
      <c r="B35" s="91">
        <v>0</v>
      </c>
      <c r="C35" s="91">
        <v>0</v>
      </c>
      <c r="D35" s="91">
        <v>16</v>
      </c>
      <c r="E35" s="91"/>
      <c r="F35" s="91">
        <v>21</v>
      </c>
      <c r="G35" s="91"/>
      <c r="H35" s="91">
        <v>1</v>
      </c>
      <c r="I35" s="91"/>
      <c r="J35" s="91">
        <v>0</v>
      </c>
      <c r="K35" s="91"/>
      <c r="L35" s="91">
        <v>108.6164</v>
      </c>
      <c r="M35" s="91"/>
      <c r="N35" s="91">
        <v>56.793799999999997</v>
      </c>
      <c r="O35" s="91"/>
      <c r="P35" s="92">
        <v>11.311714579</v>
      </c>
      <c r="Q35" s="92"/>
      <c r="R35" s="133">
        <v>20.65</v>
      </c>
      <c r="S35" s="91"/>
      <c r="T35" s="133">
        <v>8.1</v>
      </c>
      <c r="U35" s="91"/>
      <c r="V35" s="133">
        <v>80.099999999999994</v>
      </c>
      <c r="W35" s="91"/>
      <c r="X35" s="133">
        <v>59.37</v>
      </c>
      <c r="Y35" s="91"/>
      <c r="Z35" s="93">
        <v>2.644859493042663</v>
      </c>
      <c r="AA35" s="93">
        <v>2.8135095124681659</v>
      </c>
      <c r="AB35" s="93">
        <v>2.6852137894757968</v>
      </c>
      <c r="AC35" s="93">
        <v>1.9770959187998718</v>
      </c>
      <c r="AD35" s="91">
        <v>57.892622500000002</v>
      </c>
    </row>
    <row r="36" spans="1:30" x14ac:dyDescent="0.3">
      <c r="A36" s="31" t="s">
        <v>24</v>
      </c>
      <c r="B36" s="91">
        <v>6</v>
      </c>
      <c r="C36" s="91">
        <v>1</v>
      </c>
      <c r="D36" s="91">
        <v>1</v>
      </c>
      <c r="E36" s="91"/>
      <c r="F36" s="91">
        <v>4</v>
      </c>
      <c r="G36" s="91"/>
      <c r="H36" s="91">
        <v>6</v>
      </c>
      <c r="I36" s="91"/>
      <c r="J36" s="91">
        <v>6</v>
      </c>
      <c r="K36" s="91"/>
      <c r="L36" s="91">
        <v>365.54640000000001</v>
      </c>
      <c r="M36" s="91"/>
      <c r="N36" s="91">
        <v>337.30799999999999</v>
      </c>
      <c r="O36" s="91"/>
      <c r="P36" s="111">
        <v>56.886269646999999</v>
      </c>
      <c r="Q36" s="111"/>
      <c r="R36" s="133">
        <v>48.45</v>
      </c>
      <c r="S36" s="91"/>
      <c r="T36" s="133">
        <v>58.69</v>
      </c>
      <c r="U36" s="91"/>
      <c r="V36" s="133">
        <v>97.16</v>
      </c>
      <c r="W36" s="91"/>
      <c r="X36" s="133">
        <v>97.4</v>
      </c>
      <c r="Y36" s="91"/>
      <c r="Z36" s="93">
        <v>3.5026737177285394</v>
      </c>
      <c r="AA36" s="93">
        <v>2.6715889503852615</v>
      </c>
      <c r="AB36" s="93">
        <v>4.5954499410044356</v>
      </c>
      <c r="AC36" s="93" t="s">
        <v>244</v>
      </c>
      <c r="AD36" s="91">
        <v>19.109212500000002</v>
      </c>
    </row>
    <row r="37" spans="1:30" x14ac:dyDescent="0.3">
      <c r="A37" s="31" t="s">
        <v>50</v>
      </c>
      <c r="B37" s="91">
        <v>0</v>
      </c>
      <c r="C37" s="91">
        <v>2</v>
      </c>
      <c r="D37" s="91">
        <v>3</v>
      </c>
      <c r="E37" s="91"/>
      <c r="F37" s="91">
        <v>7</v>
      </c>
      <c r="G37" s="91"/>
      <c r="H37" s="91">
        <v>0</v>
      </c>
      <c r="I37" s="91"/>
      <c r="J37" s="91">
        <v>0</v>
      </c>
      <c r="K37" s="91"/>
      <c r="L37" s="91">
        <v>136.1276</v>
      </c>
      <c r="M37" s="91"/>
      <c r="N37" s="91">
        <v>54.910400000000003</v>
      </c>
      <c r="O37" s="91"/>
      <c r="P37" s="92">
        <v>1.4080252900000001</v>
      </c>
      <c r="Q37" s="92"/>
      <c r="R37" s="93" t="s">
        <v>244</v>
      </c>
      <c r="S37" s="91"/>
      <c r="T37" s="133">
        <v>0.12</v>
      </c>
      <c r="U37" s="91"/>
      <c r="V37" s="93" t="s">
        <v>244</v>
      </c>
      <c r="W37" s="91"/>
      <c r="X37" s="133">
        <v>8.1300000000000008</v>
      </c>
      <c r="Y37" s="91"/>
      <c r="Z37" s="93" t="s">
        <v>244</v>
      </c>
      <c r="AA37" s="93">
        <v>3.7757457036378552</v>
      </c>
      <c r="AB37" s="93" t="s">
        <v>244</v>
      </c>
      <c r="AC37" s="93">
        <v>4.0454078980660206</v>
      </c>
      <c r="AD37" s="91">
        <v>72.256340000000009</v>
      </c>
    </row>
    <row r="38" spans="1:30" x14ac:dyDescent="0.3">
      <c r="A38" s="31" t="s">
        <v>30</v>
      </c>
      <c r="B38" s="91">
        <v>0</v>
      </c>
      <c r="C38" s="91">
        <v>1</v>
      </c>
      <c r="D38" s="91">
        <v>7</v>
      </c>
      <c r="E38" s="91"/>
      <c r="F38" s="91">
        <v>11</v>
      </c>
      <c r="G38" s="91"/>
      <c r="H38" s="91">
        <v>0</v>
      </c>
      <c r="I38" s="91"/>
      <c r="J38" s="91">
        <v>0</v>
      </c>
      <c r="K38" s="91"/>
      <c r="L38" s="91">
        <v>138.44823773050001</v>
      </c>
      <c r="M38" s="91"/>
      <c r="N38" s="91">
        <v>62.582861275200003</v>
      </c>
      <c r="O38" s="91"/>
      <c r="P38" s="111">
        <v>1.7337604834</v>
      </c>
      <c r="Q38" s="111"/>
      <c r="R38" s="93" t="s">
        <v>244</v>
      </c>
      <c r="S38" s="91"/>
      <c r="T38" s="93" t="s">
        <v>244</v>
      </c>
      <c r="U38" s="91"/>
      <c r="V38" s="93" t="s">
        <v>244</v>
      </c>
      <c r="W38" s="91"/>
      <c r="X38" s="93" t="s">
        <v>244</v>
      </c>
      <c r="Y38" s="91"/>
      <c r="Z38" s="93">
        <v>5.1999462572057782</v>
      </c>
      <c r="AA38" s="93">
        <v>3.0512044983039424</v>
      </c>
      <c r="AB38" s="93" t="s">
        <v>244</v>
      </c>
      <c r="AC38" s="93" t="s">
        <v>244</v>
      </c>
      <c r="AD38" s="91">
        <v>88.309952499999994</v>
      </c>
    </row>
    <row r="39" spans="1:30" x14ac:dyDescent="0.3">
      <c r="A39" s="31" t="s">
        <v>32</v>
      </c>
      <c r="B39" s="91">
        <v>0</v>
      </c>
      <c r="C39" s="91">
        <v>2</v>
      </c>
      <c r="D39" s="91">
        <v>2</v>
      </c>
      <c r="E39" s="91"/>
      <c r="F39" s="91">
        <v>3</v>
      </c>
      <c r="G39" s="91"/>
      <c r="H39" s="91">
        <v>0</v>
      </c>
      <c r="I39" s="91"/>
      <c r="J39" s="91">
        <v>0</v>
      </c>
      <c r="K39" s="91"/>
      <c r="L39" s="91">
        <v>106.6639883493</v>
      </c>
      <c r="M39" s="91"/>
      <c r="N39" s="91">
        <v>64.894621581999999</v>
      </c>
      <c r="O39" s="91"/>
      <c r="P39" s="111">
        <v>0.85069813357000001</v>
      </c>
      <c r="Q39" s="111"/>
      <c r="R39" s="93" t="s">
        <v>244</v>
      </c>
      <c r="S39" s="91"/>
      <c r="T39" s="93" t="s">
        <v>244</v>
      </c>
      <c r="U39" s="91"/>
      <c r="V39" s="93" t="s">
        <v>244</v>
      </c>
      <c r="W39" s="91"/>
      <c r="X39" s="93" t="s">
        <v>244</v>
      </c>
      <c r="Y39" s="91"/>
      <c r="Z39" s="93">
        <v>1.3919790492800421</v>
      </c>
      <c r="AA39" s="93">
        <v>2.5225201371956953</v>
      </c>
      <c r="AB39" s="93">
        <v>1.9193506814741115</v>
      </c>
      <c r="AC39" s="93">
        <v>2.366795482033194</v>
      </c>
      <c r="AD39" s="91">
        <v>87.194858749999995</v>
      </c>
    </row>
    <row r="40" spans="1:30" x14ac:dyDescent="0.3">
      <c r="A40" s="31" t="s">
        <v>33</v>
      </c>
      <c r="B40" s="91">
        <v>0</v>
      </c>
      <c r="C40" s="91">
        <v>0</v>
      </c>
      <c r="D40" s="91">
        <v>9</v>
      </c>
      <c r="E40" s="91"/>
      <c r="F40" s="91">
        <v>30</v>
      </c>
      <c r="G40" s="91"/>
      <c r="H40" s="91">
        <v>2</v>
      </c>
      <c r="I40" s="91"/>
      <c r="J40" s="91">
        <v>4</v>
      </c>
      <c r="K40" s="91"/>
      <c r="L40" s="91">
        <v>197.0598</v>
      </c>
      <c r="M40" s="91"/>
      <c r="N40" s="91">
        <v>128.87520000000001</v>
      </c>
      <c r="O40" s="91"/>
      <c r="P40" s="92">
        <v>24.921126748999999</v>
      </c>
      <c r="Q40" s="92"/>
      <c r="R40" s="133">
        <v>36.04</v>
      </c>
      <c r="S40" s="91"/>
      <c r="T40" s="133">
        <v>16.14</v>
      </c>
      <c r="U40" s="91"/>
      <c r="V40" s="133">
        <v>88.76</v>
      </c>
      <c r="W40" s="91"/>
      <c r="X40" s="133">
        <v>75.94</v>
      </c>
      <c r="Y40" s="91"/>
      <c r="Z40" s="93">
        <v>4.5716677150603218</v>
      </c>
      <c r="AA40" s="93">
        <v>3.2191063224920953</v>
      </c>
      <c r="AB40" s="93">
        <v>5.9841112226453026</v>
      </c>
      <c r="AC40" s="93">
        <v>4.8004262360033438</v>
      </c>
      <c r="AD40" s="91">
        <v>44.511290000000002</v>
      </c>
    </row>
    <row r="41" spans="1:30" x14ac:dyDescent="0.3">
      <c r="A41" s="31" t="s">
        <v>35</v>
      </c>
      <c r="B41" s="91">
        <v>1</v>
      </c>
      <c r="C41" s="91">
        <v>0</v>
      </c>
      <c r="D41" s="91">
        <v>16</v>
      </c>
      <c r="E41" s="91"/>
      <c r="F41" s="91">
        <v>13</v>
      </c>
      <c r="G41" s="91"/>
      <c r="H41" s="91">
        <v>6</v>
      </c>
      <c r="I41" s="91"/>
      <c r="J41" s="91">
        <v>2</v>
      </c>
      <c r="K41" s="91"/>
      <c r="L41" s="91">
        <v>159.393</v>
      </c>
      <c r="M41" s="91"/>
      <c r="N41" s="91">
        <v>82.983400000000003</v>
      </c>
      <c r="O41" s="91"/>
      <c r="P41" s="92">
        <v>18.237453161000001</v>
      </c>
      <c r="Q41" s="92"/>
      <c r="R41" s="133">
        <v>29.76</v>
      </c>
      <c r="S41" s="91"/>
      <c r="T41" s="133">
        <v>15.87</v>
      </c>
      <c r="U41" s="91"/>
      <c r="V41" s="133">
        <v>85.37</v>
      </c>
      <c r="W41" s="91"/>
      <c r="X41" s="133">
        <v>75.52</v>
      </c>
      <c r="Y41" s="91"/>
      <c r="Z41" s="93">
        <v>3.1573569494701696</v>
      </c>
      <c r="AA41" s="93">
        <v>2.3526062910953525</v>
      </c>
      <c r="AB41" s="93">
        <v>3.2674732436909548</v>
      </c>
      <c r="AC41" s="93">
        <v>1.4702610390116417</v>
      </c>
      <c r="AD41" s="91">
        <v>61.051556250000004</v>
      </c>
    </row>
    <row r="42" spans="1:30" x14ac:dyDescent="0.3">
      <c r="A42" s="31" t="s">
        <v>36</v>
      </c>
      <c r="B42" s="91">
        <v>0</v>
      </c>
      <c r="C42" s="91">
        <v>0</v>
      </c>
      <c r="D42" s="91">
        <v>9</v>
      </c>
      <c r="E42" s="91"/>
      <c r="F42" s="91">
        <v>4</v>
      </c>
      <c r="G42" s="91"/>
      <c r="H42" s="91">
        <v>0</v>
      </c>
      <c r="I42" s="91"/>
      <c r="J42" s="91">
        <v>2</v>
      </c>
      <c r="K42" s="91"/>
      <c r="L42" s="91">
        <v>137.5284</v>
      </c>
      <c r="M42" s="91"/>
      <c r="N42" s="91">
        <v>82.842399999999998</v>
      </c>
      <c r="O42" s="91"/>
      <c r="P42" s="111">
        <v>1.2444145138</v>
      </c>
      <c r="Q42" s="111"/>
      <c r="R42" s="133">
        <v>44.13</v>
      </c>
      <c r="S42" s="91"/>
      <c r="T42" s="133">
        <v>32.03</v>
      </c>
      <c r="U42" s="91"/>
      <c r="V42" s="133">
        <v>97.78</v>
      </c>
      <c r="W42" s="91"/>
      <c r="X42" s="133">
        <v>97.7</v>
      </c>
      <c r="Y42" s="91"/>
      <c r="Z42" s="93">
        <v>1.4489055134673039</v>
      </c>
      <c r="AA42" s="93">
        <v>1.7069325134581872</v>
      </c>
      <c r="AB42" s="93">
        <v>0.92521527720451924</v>
      </c>
      <c r="AC42" s="93">
        <v>2.9513108309580907</v>
      </c>
      <c r="AD42" s="91">
        <v>63.121636250000002</v>
      </c>
    </row>
    <row r="43" spans="1:30" x14ac:dyDescent="0.3">
      <c r="A43" s="31" t="s">
        <v>109</v>
      </c>
      <c r="B43" s="91">
        <v>0</v>
      </c>
      <c r="C43" s="91">
        <v>0</v>
      </c>
      <c r="D43" s="91">
        <v>15</v>
      </c>
      <c r="E43" s="91"/>
      <c r="F43" s="91">
        <v>17</v>
      </c>
      <c r="G43" s="91"/>
      <c r="H43" s="91">
        <v>4</v>
      </c>
      <c r="I43" s="91"/>
      <c r="J43" s="91">
        <v>2</v>
      </c>
      <c r="K43" s="91"/>
      <c r="L43" s="91">
        <v>278.34399999999999</v>
      </c>
      <c r="M43" s="91"/>
      <c r="N43" s="91">
        <v>117.8458</v>
      </c>
      <c r="O43" s="91"/>
      <c r="P43" s="92">
        <v>64.669861568000002</v>
      </c>
      <c r="Q43" s="92"/>
      <c r="R43" s="133">
        <v>37.119999999999997</v>
      </c>
      <c r="S43" s="91"/>
      <c r="T43" s="133">
        <v>23.13</v>
      </c>
      <c r="U43" s="91"/>
      <c r="V43" s="133">
        <v>87.88</v>
      </c>
      <c r="W43" s="91"/>
      <c r="X43" s="133">
        <v>83.01</v>
      </c>
      <c r="Y43" s="91"/>
      <c r="Z43" s="93">
        <v>1.6001851172604851</v>
      </c>
      <c r="AA43" s="93">
        <v>1.8681877909759173</v>
      </c>
      <c r="AB43" s="93">
        <v>6.4058095231428496</v>
      </c>
      <c r="AC43" s="93">
        <v>4.3424673992705713</v>
      </c>
      <c r="AD43" s="91">
        <v>52.563448749999999</v>
      </c>
    </row>
    <row r="44" spans="1:30" x14ac:dyDescent="0.3">
      <c r="A44" s="31" t="s">
        <v>37</v>
      </c>
      <c r="B44" s="91">
        <v>4</v>
      </c>
      <c r="C44" s="91">
        <v>6</v>
      </c>
      <c r="D44" s="91">
        <v>3</v>
      </c>
      <c r="E44" s="91"/>
      <c r="F44" s="91">
        <v>4</v>
      </c>
      <c r="G44" s="91"/>
      <c r="H44" s="91">
        <v>0</v>
      </c>
      <c r="I44" s="91"/>
      <c r="J44" s="91">
        <v>0</v>
      </c>
      <c r="K44" s="91"/>
      <c r="L44" s="91">
        <v>337.74220000000003</v>
      </c>
      <c r="M44" s="91"/>
      <c r="N44" s="91">
        <v>254.85759999999999</v>
      </c>
      <c r="O44" s="91"/>
      <c r="P44" s="111">
        <v>17.766473350999998</v>
      </c>
      <c r="Q44" s="111"/>
      <c r="R44" s="93" t="s">
        <v>244</v>
      </c>
      <c r="S44" s="91"/>
      <c r="T44" s="93" t="s">
        <v>244</v>
      </c>
      <c r="U44" s="91"/>
      <c r="V44" s="93" t="s">
        <v>244</v>
      </c>
      <c r="W44" s="91"/>
      <c r="X44" s="93" t="s">
        <v>244</v>
      </c>
      <c r="Y44" s="91"/>
      <c r="Z44" s="93" t="s">
        <v>244</v>
      </c>
      <c r="AA44" s="93">
        <v>8.3570182276913005</v>
      </c>
      <c r="AB44" s="93" t="s">
        <v>244</v>
      </c>
      <c r="AC44" s="93" t="s">
        <v>244</v>
      </c>
      <c r="AD44" s="91" t="s">
        <v>244</v>
      </c>
    </row>
    <row r="45" spans="1:30" x14ac:dyDescent="0.3">
      <c r="A45" s="31" t="s">
        <v>39</v>
      </c>
      <c r="B45" s="91">
        <v>2</v>
      </c>
      <c r="C45" s="91">
        <v>1</v>
      </c>
      <c r="D45" s="91">
        <v>24</v>
      </c>
      <c r="E45" s="91"/>
      <c r="F45" s="91">
        <v>28</v>
      </c>
      <c r="G45" s="91"/>
      <c r="H45" s="91">
        <v>9</v>
      </c>
      <c r="I45" s="91"/>
      <c r="J45" s="91">
        <v>7</v>
      </c>
      <c r="K45" s="91"/>
      <c r="L45" s="91">
        <v>297.822</v>
      </c>
      <c r="M45" s="91"/>
      <c r="N45" s="91">
        <v>252.43379999999999</v>
      </c>
      <c r="O45" s="91"/>
      <c r="P45" s="111">
        <v>25.475031165000001</v>
      </c>
      <c r="Q45" s="111"/>
      <c r="R45" s="133">
        <v>90.9</v>
      </c>
      <c r="S45" s="91"/>
      <c r="T45" s="133">
        <v>79.849999999999994</v>
      </c>
      <c r="U45" s="91"/>
      <c r="V45" s="133">
        <v>99.87</v>
      </c>
      <c r="W45" s="91"/>
      <c r="X45" s="133">
        <v>99.38</v>
      </c>
      <c r="Y45" s="91"/>
      <c r="Z45" s="93">
        <v>7.2793861623645872</v>
      </c>
      <c r="AA45" s="93">
        <v>4.3888726403845553</v>
      </c>
      <c r="AB45" s="93">
        <v>9.3556606880172062</v>
      </c>
      <c r="AC45" s="93">
        <v>5.2779149141332384</v>
      </c>
      <c r="AD45" s="91">
        <v>30.2394775</v>
      </c>
    </row>
    <row r="46" spans="1:30" x14ac:dyDescent="0.3">
      <c r="A46" s="31" t="s">
        <v>40</v>
      </c>
      <c r="B46" s="91">
        <v>1</v>
      </c>
      <c r="C46" s="91">
        <v>2</v>
      </c>
      <c r="D46" s="91" t="s">
        <v>244</v>
      </c>
      <c r="E46" s="91"/>
      <c r="F46" s="91" t="s">
        <v>244</v>
      </c>
      <c r="G46" s="91"/>
      <c r="H46" s="91" t="s">
        <v>244</v>
      </c>
      <c r="I46" s="91"/>
      <c r="J46" s="91" t="s">
        <v>244</v>
      </c>
      <c r="K46" s="91"/>
      <c r="L46" s="91">
        <v>123.2619542411</v>
      </c>
      <c r="M46" s="91"/>
      <c r="N46" s="91">
        <v>55.594043997299998</v>
      </c>
      <c r="O46" s="91"/>
      <c r="P46" s="92">
        <v>2.1996269582000001</v>
      </c>
      <c r="Q46" s="92"/>
      <c r="R46" s="93" t="s">
        <v>244</v>
      </c>
      <c r="S46" s="91"/>
      <c r="T46" s="93" t="s">
        <v>244</v>
      </c>
      <c r="U46" s="91"/>
      <c r="V46" s="93" t="s">
        <v>244</v>
      </c>
      <c r="W46" s="91"/>
      <c r="X46" s="93" t="s">
        <v>244</v>
      </c>
      <c r="Y46" s="91"/>
      <c r="Z46" s="93">
        <v>4.0798040984439226</v>
      </c>
      <c r="AA46" s="93">
        <v>3.7964534467042439</v>
      </c>
      <c r="AB46" s="93">
        <v>3.7103915945699857</v>
      </c>
      <c r="AC46" s="93">
        <v>1.9443901535563144</v>
      </c>
      <c r="AD46" s="91">
        <v>93.710116250000013</v>
      </c>
    </row>
    <row r="47" spans="1:30" x14ac:dyDescent="0.3">
      <c r="A47" s="31" t="s">
        <v>41</v>
      </c>
      <c r="B47" s="91">
        <v>0</v>
      </c>
      <c r="C47" s="91">
        <v>0</v>
      </c>
      <c r="D47" s="91">
        <v>37</v>
      </c>
      <c r="E47" s="91"/>
      <c r="F47" s="91">
        <v>21</v>
      </c>
      <c r="G47" s="91"/>
      <c r="H47" s="91">
        <v>0</v>
      </c>
      <c r="I47" s="91"/>
      <c r="J47" s="91">
        <v>1</v>
      </c>
      <c r="K47" s="91"/>
      <c r="L47" s="91">
        <v>115.59399999999999</v>
      </c>
      <c r="M47" s="91"/>
      <c r="N47" s="91">
        <v>53.606000000000002</v>
      </c>
      <c r="O47" s="91"/>
      <c r="P47" s="111">
        <v>1.0921651244999999</v>
      </c>
      <c r="Q47" s="111"/>
      <c r="R47" s="93" t="s">
        <v>244</v>
      </c>
      <c r="S47" s="91"/>
      <c r="T47" s="93" t="s">
        <v>244</v>
      </c>
      <c r="U47" s="91"/>
      <c r="V47" s="93" t="s">
        <v>244</v>
      </c>
      <c r="W47" s="91"/>
      <c r="X47" s="93" t="s">
        <v>244</v>
      </c>
      <c r="Y47" s="91"/>
      <c r="Z47" s="93">
        <v>1.199745074822703</v>
      </c>
      <c r="AA47" s="93">
        <v>1.6717638977210747</v>
      </c>
      <c r="AB47" s="93">
        <v>1.3329509981587488</v>
      </c>
      <c r="AC47" s="93">
        <v>0.9231879456043719</v>
      </c>
      <c r="AD47" s="91">
        <v>82.185673749999992</v>
      </c>
    </row>
    <row r="48" spans="1:30" x14ac:dyDescent="0.3">
      <c r="A48" s="31" t="s">
        <v>43</v>
      </c>
      <c r="B48" s="91">
        <v>2</v>
      </c>
      <c r="C48" s="91">
        <v>0</v>
      </c>
      <c r="D48" s="91">
        <v>7</v>
      </c>
      <c r="E48" s="91"/>
      <c r="F48" s="91">
        <v>8</v>
      </c>
      <c r="G48" s="91"/>
      <c r="H48" s="91">
        <v>0</v>
      </c>
      <c r="I48" s="91"/>
      <c r="J48" s="91">
        <v>0</v>
      </c>
      <c r="K48" s="91"/>
      <c r="L48" s="91">
        <v>175.46539999999999</v>
      </c>
      <c r="M48" s="91"/>
      <c r="N48" s="91">
        <v>66.090400000000002</v>
      </c>
      <c r="O48" s="91"/>
      <c r="P48" s="92">
        <v>4.2966341041999998</v>
      </c>
      <c r="Q48" s="92"/>
      <c r="R48" s="93" t="s">
        <v>244</v>
      </c>
      <c r="S48" s="91"/>
      <c r="T48" s="133">
        <v>46.61</v>
      </c>
      <c r="U48" s="91"/>
      <c r="V48" s="93" t="s">
        <v>244</v>
      </c>
      <c r="W48" s="91"/>
      <c r="X48" s="133">
        <v>95.66</v>
      </c>
      <c r="Y48" s="91"/>
      <c r="Z48" s="93">
        <v>23.683518230911996</v>
      </c>
      <c r="AA48" s="93">
        <v>4.3070311934954795</v>
      </c>
      <c r="AB48" s="93" t="s">
        <v>244</v>
      </c>
      <c r="AC48" s="93" t="s">
        <v>244</v>
      </c>
      <c r="AD48" s="91">
        <v>61.382101249999998</v>
      </c>
    </row>
    <row r="49" spans="1:30" x14ac:dyDescent="0.3">
      <c r="A49" s="31" t="s">
        <v>31</v>
      </c>
      <c r="B49" s="91">
        <v>0</v>
      </c>
      <c r="C49" s="91">
        <v>1</v>
      </c>
      <c r="D49" s="91">
        <v>20</v>
      </c>
      <c r="E49" s="91"/>
      <c r="F49" s="91">
        <v>22</v>
      </c>
      <c r="G49" s="91"/>
      <c r="H49" s="91">
        <v>1</v>
      </c>
      <c r="I49" s="91"/>
      <c r="J49" s="91">
        <v>1</v>
      </c>
      <c r="K49" s="91"/>
      <c r="L49" s="91">
        <v>101.46137367110001</v>
      </c>
      <c r="M49" s="91"/>
      <c r="N49" s="91">
        <v>53.674217690500001</v>
      </c>
      <c r="O49" s="91"/>
      <c r="P49" s="92">
        <v>0.83837100139999998</v>
      </c>
      <c r="Q49" s="92"/>
      <c r="R49" s="93" t="s">
        <v>244</v>
      </c>
      <c r="S49" s="91"/>
      <c r="T49" s="93" t="s">
        <v>244</v>
      </c>
      <c r="U49" s="91"/>
      <c r="V49" s="93" t="s">
        <v>244</v>
      </c>
      <c r="W49" s="91"/>
      <c r="X49" s="93" t="s">
        <v>244</v>
      </c>
      <c r="Y49" s="91"/>
      <c r="Z49" s="93">
        <v>1.7146625600086136</v>
      </c>
      <c r="AA49" s="93">
        <v>2.5141487597216661</v>
      </c>
      <c r="AB49" s="93">
        <v>1.1760075595455075</v>
      </c>
      <c r="AC49" s="93">
        <v>0.80013944168003592</v>
      </c>
      <c r="AD49" s="91">
        <v>87.394784999999999</v>
      </c>
    </row>
    <row r="50" spans="1:30" x14ac:dyDescent="0.3">
      <c r="A50" s="31" t="s">
        <v>44</v>
      </c>
      <c r="B50" s="91">
        <v>0</v>
      </c>
      <c r="C50" s="91">
        <v>0</v>
      </c>
      <c r="D50" s="91">
        <v>5</v>
      </c>
      <c r="E50" s="91"/>
      <c r="F50" s="91">
        <v>8</v>
      </c>
      <c r="G50" s="91"/>
      <c r="H50" s="91">
        <v>8</v>
      </c>
      <c r="I50" s="91"/>
      <c r="J50" s="91">
        <v>5</v>
      </c>
      <c r="K50" s="91"/>
      <c r="L50" s="91">
        <v>249.85759999999999</v>
      </c>
      <c r="M50" s="91"/>
      <c r="N50" s="91">
        <v>219.92359999999999</v>
      </c>
      <c r="O50" s="91"/>
      <c r="P50" s="111">
        <v>15.672164791</v>
      </c>
      <c r="Q50" s="111"/>
      <c r="R50" s="133">
        <v>86.52</v>
      </c>
      <c r="S50" s="91"/>
      <c r="T50" s="133">
        <v>63.92</v>
      </c>
      <c r="U50" s="91"/>
      <c r="V50" s="133">
        <v>99.71</v>
      </c>
      <c r="W50" s="91"/>
      <c r="X50" s="133">
        <v>97.82</v>
      </c>
      <c r="Y50" s="91"/>
      <c r="Z50" s="93">
        <v>0.67628118076050847</v>
      </c>
      <c r="AA50" s="93">
        <v>2.7285069005328464</v>
      </c>
      <c r="AB50" s="93" t="s">
        <v>244</v>
      </c>
      <c r="AC50" s="93" t="s">
        <v>244</v>
      </c>
      <c r="AD50" s="91">
        <v>29.901496250000005</v>
      </c>
    </row>
    <row r="51" spans="1:30" x14ac:dyDescent="0.3">
      <c r="A51" s="31" t="s">
        <v>46</v>
      </c>
      <c r="B51" s="91">
        <v>0</v>
      </c>
      <c r="C51" s="91">
        <v>0</v>
      </c>
      <c r="D51" s="91">
        <v>21</v>
      </c>
      <c r="E51" s="91"/>
      <c r="F51" s="91">
        <v>13</v>
      </c>
      <c r="G51" s="91"/>
      <c r="H51" s="91">
        <v>0</v>
      </c>
      <c r="I51" s="91"/>
      <c r="J51" s="91">
        <v>0</v>
      </c>
      <c r="K51" s="91"/>
      <c r="L51" s="91">
        <v>99.031000000000006</v>
      </c>
      <c r="M51" s="91"/>
      <c r="N51" s="91">
        <v>45.350999999999999</v>
      </c>
      <c r="O51" s="91"/>
      <c r="P51" s="92">
        <v>1.5493849734</v>
      </c>
      <c r="Q51" s="92"/>
      <c r="R51" s="93" t="s">
        <v>244</v>
      </c>
      <c r="S51" s="91"/>
      <c r="T51" s="93" t="s">
        <v>244</v>
      </c>
      <c r="U51" s="91"/>
      <c r="V51" s="93" t="s">
        <v>244</v>
      </c>
      <c r="W51" s="91"/>
      <c r="X51" s="93" t="s">
        <v>244</v>
      </c>
      <c r="Y51" s="91"/>
      <c r="Z51" s="93">
        <v>1.806208355143464</v>
      </c>
      <c r="AA51" s="93">
        <v>4.2948782062350803</v>
      </c>
      <c r="AB51" s="93">
        <v>1.2695720866736335</v>
      </c>
      <c r="AC51" s="93">
        <v>4.3959315143881001</v>
      </c>
      <c r="AD51" s="91">
        <v>78.376912500000003</v>
      </c>
    </row>
    <row r="52" spans="1:30" x14ac:dyDescent="0.3">
      <c r="A52" s="31" t="s">
        <v>47</v>
      </c>
      <c r="B52" s="91">
        <v>0</v>
      </c>
      <c r="C52" s="91">
        <v>0</v>
      </c>
      <c r="D52" s="91">
        <v>18</v>
      </c>
      <c r="E52" s="91"/>
      <c r="F52" s="91">
        <v>23</v>
      </c>
      <c r="G52" s="91"/>
      <c r="H52" s="91">
        <v>3</v>
      </c>
      <c r="I52" s="91"/>
      <c r="J52" s="91">
        <v>0</v>
      </c>
      <c r="K52" s="91"/>
      <c r="L52" s="91">
        <v>223.35159999999999</v>
      </c>
      <c r="M52" s="91"/>
      <c r="N52" s="91">
        <v>119.81780000000001</v>
      </c>
      <c r="O52" s="91"/>
      <c r="P52" s="92">
        <v>41.420733955000003</v>
      </c>
      <c r="Q52" s="92"/>
      <c r="R52" s="133">
        <v>63.52</v>
      </c>
      <c r="S52" s="91"/>
      <c r="T52" s="133">
        <v>33.869999999999997</v>
      </c>
      <c r="U52" s="91"/>
      <c r="V52" s="133">
        <v>94.74</v>
      </c>
      <c r="W52" s="91"/>
      <c r="X52" s="133">
        <v>85.17</v>
      </c>
      <c r="Y52" s="91"/>
      <c r="Z52" s="93">
        <v>0.69438176634887105</v>
      </c>
      <c r="AA52" s="93">
        <v>1.4101081707041634</v>
      </c>
      <c r="AB52" s="93">
        <v>0.94846937868247061</v>
      </c>
      <c r="AC52" s="93">
        <v>0.91256203911221445</v>
      </c>
      <c r="AD52" s="91">
        <v>42.84779125</v>
      </c>
    </row>
    <row r="53" spans="1:30" x14ac:dyDescent="0.3">
      <c r="A53" s="31" t="s">
        <v>45</v>
      </c>
      <c r="B53" s="91">
        <v>2</v>
      </c>
      <c r="C53" s="91">
        <v>0</v>
      </c>
      <c r="D53" s="91">
        <v>4</v>
      </c>
      <c r="E53" s="91"/>
      <c r="F53" s="91">
        <v>7</v>
      </c>
      <c r="G53" s="91"/>
      <c r="H53" s="91">
        <v>5</v>
      </c>
      <c r="I53" s="91"/>
      <c r="J53" s="91">
        <v>7</v>
      </c>
      <c r="K53" s="91"/>
      <c r="L53" s="91">
        <v>346.71280000000002</v>
      </c>
      <c r="M53" s="91"/>
      <c r="N53" s="91">
        <v>298.20639999999997</v>
      </c>
      <c r="O53" s="91"/>
      <c r="P53" s="111">
        <v>22.512556085</v>
      </c>
      <c r="Q53" s="111"/>
      <c r="R53" s="133">
        <v>99.93</v>
      </c>
      <c r="S53" s="91"/>
      <c r="T53" s="133">
        <v>79.510000000000005</v>
      </c>
      <c r="U53" s="91"/>
      <c r="V53" s="133">
        <v>100</v>
      </c>
      <c r="W53" s="91"/>
      <c r="X53" s="133">
        <v>99.32</v>
      </c>
      <c r="Y53" s="91"/>
      <c r="Z53" s="93">
        <v>2.0852201140045388</v>
      </c>
      <c r="AA53" s="93">
        <v>1.5728186363613001</v>
      </c>
      <c r="AB53" s="93">
        <v>5.0504159226218945</v>
      </c>
      <c r="AC53" s="93" t="s">
        <v>244</v>
      </c>
      <c r="AD53" s="91">
        <v>5.2951383333333331</v>
      </c>
    </row>
    <row r="54" spans="1:30" x14ac:dyDescent="0.3">
      <c r="A54" s="31" t="s">
        <v>51</v>
      </c>
      <c r="B54" s="91">
        <v>3</v>
      </c>
      <c r="C54" s="91">
        <v>3</v>
      </c>
      <c r="D54" s="91">
        <v>15</v>
      </c>
      <c r="E54" s="91"/>
      <c r="F54" s="91">
        <v>48</v>
      </c>
      <c r="G54" s="91"/>
      <c r="H54" s="91">
        <v>0</v>
      </c>
      <c r="I54" s="91"/>
      <c r="J54" s="91">
        <v>4</v>
      </c>
      <c r="K54" s="91"/>
      <c r="L54" s="91">
        <v>260.17579999999998</v>
      </c>
      <c r="M54" s="91"/>
      <c r="N54" s="91">
        <v>231.39940000000001</v>
      </c>
      <c r="O54" s="91"/>
      <c r="P54" s="92">
        <v>6.8946559611999998</v>
      </c>
      <c r="Q54" s="92"/>
      <c r="R54" s="93" t="s">
        <v>244</v>
      </c>
      <c r="S54" s="91"/>
      <c r="T54" s="133">
        <v>82.95</v>
      </c>
      <c r="U54" s="91"/>
      <c r="V54" s="93" t="s">
        <v>244</v>
      </c>
      <c r="W54" s="91"/>
      <c r="X54" s="133">
        <v>97.75</v>
      </c>
      <c r="Y54" s="91"/>
      <c r="Z54" s="93" t="s">
        <v>244</v>
      </c>
      <c r="AA54" s="93">
        <v>3.0367602552012407</v>
      </c>
      <c r="AB54" s="93" t="s">
        <v>244</v>
      </c>
      <c r="AC54" s="93" t="s">
        <v>244</v>
      </c>
      <c r="AD54" s="91">
        <v>16.34697666666667</v>
      </c>
    </row>
    <row r="55" spans="1:30" x14ac:dyDescent="0.3">
      <c r="A55" s="31" t="s">
        <v>49</v>
      </c>
      <c r="B55" s="91">
        <v>0</v>
      </c>
      <c r="C55" s="91">
        <v>0</v>
      </c>
      <c r="D55" s="91">
        <v>20</v>
      </c>
      <c r="E55" s="91"/>
      <c r="F55" s="91">
        <v>24</v>
      </c>
      <c r="G55" s="91"/>
      <c r="H55" s="91">
        <v>4</v>
      </c>
      <c r="I55" s="91"/>
      <c r="J55" s="91">
        <v>2</v>
      </c>
      <c r="K55" s="91"/>
      <c r="L55" s="91">
        <v>161.62119999999999</v>
      </c>
      <c r="M55" s="91"/>
      <c r="N55" s="91">
        <v>112.8528</v>
      </c>
      <c r="O55" s="91"/>
      <c r="P55" s="92">
        <v>82.086445619000003</v>
      </c>
      <c r="Q55" s="92"/>
      <c r="R55" s="133">
        <v>64.11</v>
      </c>
      <c r="S55" s="91"/>
      <c r="T55" s="133">
        <v>36.479999999999997</v>
      </c>
      <c r="U55" s="91"/>
      <c r="V55" s="133">
        <v>95.78</v>
      </c>
      <c r="W55" s="91"/>
      <c r="X55" s="133">
        <v>81.81</v>
      </c>
      <c r="Y55" s="91"/>
      <c r="Z55" s="93">
        <v>2.7618006773822521</v>
      </c>
      <c r="AA55" s="93">
        <v>2.3623300420071374</v>
      </c>
      <c r="AB55" s="93">
        <v>2.1285864201046434</v>
      </c>
      <c r="AC55" s="93">
        <v>2.792444131091536</v>
      </c>
      <c r="AD55" s="91">
        <v>46.918806250000003</v>
      </c>
    </row>
    <row r="56" spans="1:30" x14ac:dyDescent="0.3">
      <c r="A56" s="31" t="s">
        <v>52</v>
      </c>
      <c r="B56" s="91">
        <v>1</v>
      </c>
      <c r="C56" s="91">
        <v>1</v>
      </c>
      <c r="D56" s="91">
        <v>9</v>
      </c>
      <c r="E56" s="91"/>
      <c r="F56" s="91">
        <v>9</v>
      </c>
      <c r="G56" s="91"/>
      <c r="H56" s="91">
        <v>0</v>
      </c>
      <c r="I56" s="91"/>
      <c r="J56" s="91">
        <v>0</v>
      </c>
      <c r="K56" s="91"/>
      <c r="L56" s="91">
        <v>228.63650565</v>
      </c>
      <c r="M56" s="91"/>
      <c r="N56" s="91">
        <v>98.965729074999999</v>
      </c>
      <c r="O56" s="91"/>
      <c r="P56" s="92">
        <v>1.3321787784000001</v>
      </c>
      <c r="Q56" s="92"/>
      <c r="R56" s="93" t="s">
        <v>244</v>
      </c>
      <c r="S56" s="91"/>
      <c r="T56" s="133">
        <v>0.57999999999999996</v>
      </c>
      <c r="U56" s="91"/>
      <c r="V56" s="93" t="s">
        <v>244</v>
      </c>
      <c r="W56" s="91"/>
      <c r="X56" s="133">
        <v>42.44</v>
      </c>
      <c r="Y56" s="91"/>
      <c r="Z56" s="93">
        <v>5.030781649264144</v>
      </c>
      <c r="AA56" s="93">
        <v>3.2937087136425607</v>
      </c>
      <c r="AB56" s="93">
        <v>4.8183444241999531</v>
      </c>
      <c r="AC56" s="93">
        <v>4.2473588114643919</v>
      </c>
      <c r="AD56" s="91">
        <v>80.968421249999992</v>
      </c>
    </row>
    <row r="57" spans="1:30" x14ac:dyDescent="0.3">
      <c r="A57" s="31" t="s">
        <v>54</v>
      </c>
      <c r="B57" s="91">
        <v>0</v>
      </c>
      <c r="C57" s="91">
        <v>0</v>
      </c>
      <c r="D57" s="91">
        <v>85</v>
      </c>
      <c r="E57" s="91"/>
      <c r="F57" s="91">
        <v>133</v>
      </c>
      <c r="G57" s="91"/>
      <c r="H57" s="91">
        <v>28</v>
      </c>
      <c r="I57" s="91"/>
      <c r="J57" s="91">
        <v>8</v>
      </c>
      <c r="K57" s="91"/>
      <c r="L57" s="91">
        <v>251.13399999999999</v>
      </c>
      <c r="M57" s="91"/>
      <c r="N57" s="91">
        <v>164.35720000000001</v>
      </c>
      <c r="O57" s="91"/>
      <c r="P57" s="92">
        <v>3.4072768120000001</v>
      </c>
      <c r="Q57" s="92"/>
      <c r="R57" s="133">
        <v>90.79</v>
      </c>
      <c r="S57" s="91"/>
      <c r="T57" s="133">
        <v>81.12</v>
      </c>
      <c r="U57" s="91"/>
      <c r="V57" s="133">
        <v>99.7</v>
      </c>
      <c r="W57" s="91"/>
      <c r="X57" s="133">
        <v>99.24</v>
      </c>
      <c r="Y57" s="91"/>
      <c r="Z57" s="93">
        <v>2.1054055150183424</v>
      </c>
      <c r="AA57" s="93">
        <v>2.2520949719308598</v>
      </c>
      <c r="AB57" s="93">
        <v>1.8310905345953719</v>
      </c>
      <c r="AC57" s="93">
        <v>1.9985477379340344</v>
      </c>
      <c r="AD57" s="91">
        <v>30.767726249999996</v>
      </c>
    </row>
    <row r="58" spans="1:30" x14ac:dyDescent="0.3">
      <c r="A58" s="31" t="s">
        <v>53</v>
      </c>
      <c r="B58" s="91">
        <v>2</v>
      </c>
      <c r="C58" s="91">
        <v>0</v>
      </c>
      <c r="D58" s="91">
        <v>68</v>
      </c>
      <c r="E58" s="91"/>
      <c r="F58" s="91">
        <v>119</v>
      </c>
      <c r="G58" s="91"/>
      <c r="H58" s="91">
        <v>11</v>
      </c>
      <c r="I58" s="91"/>
      <c r="J58" s="91">
        <v>7</v>
      </c>
      <c r="K58" s="91"/>
      <c r="L58" s="91">
        <v>199.11959999999999</v>
      </c>
      <c r="M58" s="91"/>
      <c r="N58" s="91">
        <v>163.3596</v>
      </c>
      <c r="O58" s="91"/>
      <c r="P58" s="111">
        <v>8.0710393105999998</v>
      </c>
      <c r="Q58" s="111"/>
      <c r="R58" s="133">
        <v>91.42</v>
      </c>
      <c r="S58" s="91"/>
      <c r="T58" s="133">
        <v>60.41</v>
      </c>
      <c r="U58" s="91"/>
      <c r="V58" s="133">
        <v>99.9</v>
      </c>
      <c r="W58" s="91"/>
      <c r="X58" s="133">
        <v>98.38</v>
      </c>
      <c r="Y58" s="91"/>
      <c r="Z58" s="93">
        <v>6.8519217897595803</v>
      </c>
      <c r="AA58" s="93">
        <v>0.91280527768652941</v>
      </c>
      <c r="AB58" s="93">
        <v>5.9402153107119577</v>
      </c>
      <c r="AC58" s="93">
        <v>1.0950297854876654</v>
      </c>
      <c r="AD58" s="91">
        <v>41.501911249999999</v>
      </c>
    </row>
    <row r="59" spans="1:30" x14ac:dyDescent="0.3">
      <c r="A59" s="31" t="s">
        <v>56</v>
      </c>
      <c r="B59" s="91">
        <v>0</v>
      </c>
      <c r="C59" s="91">
        <v>0</v>
      </c>
      <c r="D59" s="91">
        <v>59</v>
      </c>
      <c r="E59" s="91"/>
      <c r="F59" s="91">
        <v>41</v>
      </c>
      <c r="G59" s="91"/>
      <c r="H59" s="91">
        <v>1</v>
      </c>
      <c r="I59" s="91"/>
      <c r="J59" s="91">
        <v>0</v>
      </c>
      <c r="K59" s="91"/>
      <c r="L59" s="91">
        <v>161.8158</v>
      </c>
      <c r="M59" s="91"/>
      <c r="N59" s="91">
        <v>75.273600000000002</v>
      </c>
      <c r="O59" s="91"/>
      <c r="P59" s="111">
        <v>3.0285567054999998</v>
      </c>
      <c r="Q59" s="111"/>
      <c r="R59" s="133">
        <v>20.29</v>
      </c>
      <c r="S59" s="91"/>
      <c r="T59" s="133">
        <v>14.79</v>
      </c>
      <c r="U59" s="91"/>
      <c r="V59" s="133">
        <v>83.78</v>
      </c>
      <c r="W59" s="91"/>
      <c r="X59" s="133">
        <v>85.08</v>
      </c>
      <c r="Y59" s="91"/>
      <c r="Z59" s="93">
        <v>4.4663347959466266</v>
      </c>
      <c r="AA59" s="93">
        <v>1.9764329360637332</v>
      </c>
      <c r="AB59" s="93">
        <v>2.6921448599825268</v>
      </c>
      <c r="AC59" s="93" t="s">
        <v>244</v>
      </c>
      <c r="AD59" s="91">
        <v>72.518829999999994</v>
      </c>
    </row>
    <row r="60" spans="1:30" x14ac:dyDescent="0.3">
      <c r="A60" s="31" t="s">
        <v>57</v>
      </c>
      <c r="B60" s="91">
        <v>3</v>
      </c>
      <c r="C60" s="91">
        <v>1</v>
      </c>
      <c r="D60" s="91">
        <v>1</v>
      </c>
      <c r="E60" s="91"/>
      <c r="F60" s="91">
        <v>7</v>
      </c>
      <c r="G60" s="91"/>
      <c r="H60" s="91">
        <v>1</v>
      </c>
      <c r="I60" s="91"/>
      <c r="J60" s="91">
        <v>4</v>
      </c>
      <c r="K60" s="91"/>
      <c r="L60" s="91">
        <v>295.53680000000003</v>
      </c>
      <c r="M60" s="91"/>
      <c r="N60" s="91">
        <v>127.1044</v>
      </c>
      <c r="O60" s="91"/>
      <c r="P60" s="111">
        <v>2.0388223976000002</v>
      </c>
      <c r="Q60" s="111"/>
      <c r="R60" s="93" t="s">
        <v>244</v>
      </c>
      <c r="S60" s="91"/>
      <c r="T60" s="133">
        <v>36.409999999999997</v>
      </c>
      <c r="U60" s="91"/>
      <c r="V60" s="93" t="s">
        <v>244</v>
      </c>
      <c r="W60" s="91"/>
      <c r="X60" s="133">
        <v>97.43</v>
      </c>
      <c r="Y60" s="91"/>
      <c r="Z60" s="93" t="s">
        <v>244</v>
      </c>
      <c r="AA60" s="93">
        <v>20.520489970502179</v>
      </c>
      <c r="AB60" s="93" t="s">
        <v>244</v>
      </c>
      <c r="AC60" s="93" t="s">
        <v>244</v>
      </c>
      <c r="AD60" s="91">
        <v>38.169798750000005</v>
      </c>
    </row>
    <row r="61" spans="1:30" x14ac:dyDescent="0.3">
      <c r="A61" s="31" t="s">
        <v>55</v>
      </c>
      <c r="B61" s="91">
        <v>0</v>
      </c>
      <c r="C61" s="91">
        <v>0</v>
      </c>
      <c r="D61" s="91">
        <v>7</v>
      </c>
      <c r="E61" s="91"/>
      <c r="F61" s="91">
        <v>4</v>
      </c>
      <c r="G61" s="91"/>
      <c r="H61" s="91">
        <v>1</v>
      </c>
      <c r="I61" s="91"/>
      <c r="J61" s="91">
        <v>1</v>
      </c>
      <c r="K61" s="91"/>
      <c r="L61" s="91">
        <v>96.896184096699997</v>
      </c>
      <c r="M61" s="91"/>
      <c r="N61" s="91">
        <v>56.654378157899998</v>
      </c>
      <c r="O61" s="91"/>
      <c r="P61" s="92">
        <v>1.2080807176999999</v>
      </c>
      <c r="Q61" s="92"/>
      <c r="R61" s="93" t="s">
        <v>244</v>
      </c>
      <c r="S61" s="91"/>
      <c r="T61" s="93" t="s">
        <v>244</v>
      </c>
      <c r="U61" s="91"/>
      <c r="V61" s="93" t="s">
        <v>244</v>
      </c>
      <c r="W61" s="91"/>
      <c r="X61" s="93" t="s">
        <v>244</v>
      </c>
      <c r="Y61" s="91"/>
      <c r="Z61" s="93">
        <v>3.0179555676438174</v>
      </c>
      <c r="AA61" s="93">
        <v>4.1160413709325319</v>
      </c>
      <c r="AB61" s="93">
        <v>2.4257767784910591</v>
      </c>
      <c r="AC61" s="93">
        <v>3.9828295018984963</v>
      </c>
      <c r="AD61" s="91">
        <v>85.045266249999997</v>
      </c>
    </row>
    <row r="62" spans="1:30" x14ac:dyDescent="0.3">
      <c r="A62" s="31" t="s">
        <v>58</v>
      </c>
      <c r="B62" s="91">
        <v>2</v>
      </c>
      <c r="C62" s="91">
        <v>1</v>
      </c>
      <c r="D62" s="91">
        <v>4</v>
      </c>
      <c r="E62" s="91"/>
      <c r="F62" s="91">
        <v>1</v>
      </c>
      <c r="G62" s="91"/>
      <c r="H62" s="91">
        <v>1</v>
      </c>
      <c r="I62" s="91"/>
      <c r="J62" s="91">
        <v>0</v>
      </c>
      <c r="K62" s="91"/>
      <c r="L62" s="91">
        <v>78.556476934200006</v>
      </c>
      <c r="M62" s="91"/>
      <c r="N62" s="91">
        <v>45.293188926100001</v>
      </c>
      <c r="O62" s="91"/>
      <c r="P62" s="92">
        <v>2.1298393185000002</v>
      </c>
      <c r="Q62" s="92"/>
      <c r="R62" s="93" t="s">
        <v>244</v>
      </c>
      <c r="S62" s="91"/>
      <c r="T62" s="93" t="s">
        <v>244</v>
      </c>
      <c r="U62" s="91"/>
      <c r="V62" s="93" t="s">
        <v>244</v>
      </c>
      <c r="W62" s="91"/>
      <c r="X62" s="93" t="s">
        <v>244</v>
      </c>
      <c r="Y62" s="91"/>
      <c r="Z62" s="93">
        <v>1.1900145658040284</v>
      </c>
      <c r="AA62" s="93">
        <v>2.7853333263637636</v>
      </c>
      <c r="AB62" s="93" t="s">
        <v>244</v>
      </c>
      <c r="AC62" s="93">
        <v>2.3550447500202383</v>
      </c>
      <c r="AD62" s="91">
        <v>75.918317500000015</v>
      </c>
    </row>
    <row r="63" spans="1:30" x14ac:dyDescent="0.3">
      <c r="A63" s="31" t="s">
        <v>59</v>
      </c>
      <c r="B63" s="91">
        <v>0</v>
      </c>
      <c r="C63" s="91">
        <v>2</v>
      </c>
      <c r="D63" s="91">
        <v>24</v>
      </c>
      <c r="E63" s="91"/>
      <c r="F63" s="91">
        <v>19</v>
      </c>
      <c r="G63" s="91"/>
      <c r="H63" s="91">
        <v>1</v>
      </c>
      <c r="I63" s="91"/>
      <c r="J63" s="91">
        <v>1</v>
      </c>
      <c r="K63" s="91"/>
      <c r="L63" s="91">
        <v>77.663168053999996</v>
      </c>
      <c r="M63" s="91"/>
      <c r="N63" s="91">
        <v>41.459936122800002</v>
      </c>
      <c r="O63" s="91"/>
      <c r="P63" s="92">
        <v>0.87364589839999995</v>
      </c>
      <c r="Q63" s="92"/>
      <c r="R63" s="93" t="s">
        <v>244</v>
      </c>
      <c r="S63" s="91"/>
      <c r="T63" s="93" t="s">
        <v>244</v>
      </c>
      <c r="U63" s="91"/>
      <c r="V63" s="93" t="s">
        <v>244</v>
      </c>
      <c r="W63" s="91"/>
      <c r="X63" s="93" t="s">
        <v>244</v>
      </c>
      <c r="Y63" s="91"/>
      <c r="Z63" s="93">
        <v>0.99140825654081077</v>
      </c>
      <c r="AA63" s="93">
        <v>2.4285684060697386</v>
      </c>
      <c r="AB63" s="93">
        <v>1.8492178038355358</v>
      </c>
      <c r="AC63" s="93">
        <v>1.154405343231236</v>
      </c>
      <c r="AD63" s="91">
        <v>71.760631250000003</v>
      </c>
    </row>
    <row r="64" spans="1:30" x14ac:dyDescent="0.3">
      <c r="A64" s="31" t="s">
        <v>61</v>
      </c>
      <c r="B64" s="91">
        <v>0</v>
      </c>
      <c r="C64" s="91">
        <v>2</v>
      </c>
      <c r="D64" s="91">
        <v>47</v>
      </c>
      <c r="E64" s="91"/>
      <c r="F64" s="91">
        <v>55</v>
      </c>
      <c r="G64" s="91"/>
      <c r="H64" s="91">
        <v>1</v>
      </c>
      <c r="I64" s="91"/>
      <c r="J64" s="91">
        <v>0</v>
      </c>
      <c r="K64" s="91"/>
      <c r="L64" s="91">
        <v>84.850128576000003</v>
      </c>
      <c r="M64" s="91"/>
      <c r="N64" s="91">
        <v>41.834788718299997</v>
      </c>
      <c r="O64" s="91"/>
      <c r="P64" s="111">
        <v>0.39983657273000001</v>
      </c>
      <c r="Q64" s="111"/>
      <c r="R64" s="93" t="s">
        <v>244</v>
      </c>
      <c r="S64" s="91"/>
      <c r="T64" s="93" t="s">
        <v>244</v>
      </c>
      <c r="U64" s="91"/>
      <c r="V64" s="93" t="s">
        <v>244</v>
      </c>
      <c r="W64" s="91"/>
      <c r="X64" s="93" t="s">
        <v>244</v>
      </c>
      <c r="Y64" s="91"/>
      <c r="Z64" s="93">
        <v>2.0174419557950904</v>
      </c>
      <c r="AA64" s="93">
        <v>2.4876343997833872</v>
      </c>
      <c r="AB64" s="93">
        <v>1.4549443579180619</v>
      </c>
      <c r="AC64" s="93">
        <v>0.97961951756439114</v>
      </c>
      <c r="AD64" s="91">
        <v>80.151014999999987</v>
      </c>
    </row>
    <row r="65" spans="1:30" x14ac:dyDescent="0.3">
      <c r="A65" s="31" t="s">
        <v>60</v>
      </c>
      <c r="B65" s="91">
        <v>0</v>
      </c>
      <c r="C65" s="91">
        <v>0</v>
      </c>
      <c r="D65" s="91">
        <v>5</v>
      </c>
      <c r="E65" s="91"/>
      <c r="F65" s="91">
        <v>0</v>
      </c>
      <c r="G65" s="91"/>
      <c r="H65" s="91">
        <v>0</v>
      </c>
      <c r="I65" s="91"/>
      <c r="J65" s="91">
        <v>0</v>
      </c>
      <c r="K65" s="91"/>
      <c r="L65" s="91">
        <v>141.18219999999999</v>
      </c>
      <c r="M65" s="91"/>
      <c r="N65" s="91">
        <v>97.616200000000006</v>
      </c>
      <c r="O65" s="91"/>
      <c r="P65" s="92" t="s">
        <v>244</v>
      </c>
      <c r="Q65" s="92"/>
      <c r="R65" s="133">
        <v>24.58</v>
      </c>
      <c r="S65" s="91"/>
      <c r="T65" s="133">
        <v>5.41</v>
      </c>
      <c r="U65" s="91"/>
      <c r="V65" s="133">
        <v>89.26</v>
      </c>
      <c r="W65" s="91"/>
      <c r="X65" s="133">
        <v>81.849999999999994</v>
      </c>
      <c r="Y65" s="91"/>
      <c r="Z65" s="93">
        <v>5.248481872985689</v>
      </c>
      <c r="AA65" s="93">
        <v>2.1033551384365583</v>
      </c>
      <c r="AB65" s="93">
        <v>11.886246114026973</v>
      </c>
      <c r="AC65" s="93">
        <v>5.0832140086291675</v>
      </c>
      <c r="AD65" s="91">
        <v>63.690591250000004</v>
      </c>
    </row>
    <row r="66" spans="1:30" x14ac:dyDescent="0.3">
      <c r="A66" s="31" t="s">
        <v>62</v>
      </c>
      <c r="B66" s="91">
        <v>0</v>
      </c>
      <c r="C66" s="91">
        <v>0</v>
      </c>
      <c r="D66" s="91">
        <v>4</v>
      </c>
      <c r="E66" s="91"/>
      <c r="F66" s="91">
        <v>7</v>
      </c>
      <c r="G66" s="91"/>
      <c r="H66" s="91">
        <v>3</v>
      </c>
      <c r="I66" s="91"/>
      <c r="J66" s="91">
        <v>0</v>
      </c>
      <c r="K66" s="91"/>
      <c r="L66" s="91">
        <v>360.74759999999998</v>
      </c>
      <c r="M66" s="91"/>
      <c r="N66" s="91">
        <v>144.60120000000001</v>
      </c>
      <c r="O66" s="91"/>
      <c r="P66" s="92">
        <v>8.8479191822000001</v>
      </c>
      <c r="Q66" s="92"/>
      <c r="R66" s="93" t="s">
        <v>244</v>
      </c>
      <c r="S66" s="91"/>
      <c r="T66" s="133">
        <v>4.16</v>
      </c>
      <c r="U66" s="91"/>
      <c r="V66" s="93" t="s">
        <v>244</v>
      </c>
      <c r="W66" s="91"/>
      <c r="X66" s="133">
        <v>87.4</v>
      </c>
      <c r="Y66" s="91"/>
      <c r="Z66" s="93">
        <v>6.4112221765873905</v>
      </c>
      <c r="AA66" s="93">
        <v>3.7750080814343558</v>
      </c>
      <c r="AB66" s="93">
        <v>11.386018271342897</v>
      </c>
      <c r="AC66" s="93">
        <v>4.3373508425716594</v>
      </c>
      <c r="AD66" s="91">
        <v>77.659628749999996</v>
      </c>
    </row>
    <row r="67" spans="1:30" x14ac:dyDescent="0.3">
      <c r="A67" s="31" t="s">
        <v>63</v>
      </c>
      <c r="B67" s="91">
        <v>2</v>
      </c>
      <c r="C67" s="91">
        <v>0</v>
      </c>
      <c r="D67" s="91">
        <v>11</v>
      </c>
      <c r="E67" s="91"/>
      <c r="F67" s="91">
        <v>34</v>
      </c>
      <c r="G67" s="91"/>
      <c r="H67" s="91">
        <v>18</v>
      </c>
      <c r="I67" s="91"/>
      <c r="J67" s="91">
        <v>12</v>
      </c>
      <c r="K67" s="91"/>
      <c r="L67" s="91">
        <v>369.53840000000002</v>
      </c>
      <c r="M67" s="91"/>
      <c r="N67" s="91">
        <v>348.35019999999997</v>
      </c>
      <c r="O67" s="91"/>
      <c r="P67" s="111">
        <v>20.108999985000001</v>
      </c>
      <c r="Q67" s="111"/>
      <c r="R67" s="133">
        <v>68.599999999999994</v>
      </c>
      <c r="S67" s="91"/>
      <c r="T67" s="133">
        <v>76.63</v>
      </c>
      <c r="U67" s="91"/>
      <c r="V67" s="133">
        <v>97.27</v>
      </c>
      <c r="W67" s="91"/>
      <c r="X67" s="133">
        <v>98.44</v>
      </c>
      <c r="Y67" s="91"/>
      <c r="Z67" s="93">
        <v>1.8836543804325274</v>
      </c>
      <c r="AA67" s="93">
        <v>2.1524491888781117</v>
      </c>
      <c r="AB67" s="93">
        <v>4.3182241430545361</v>
      </c>
      <c r="AC67" s="93">
        <v>3.0239855120622345</v>
      </c>
      <c r="AD67" s="91">
        <v>29.355715</v>
      </c>
    </row>
    <row r="68" spans="1:30" x14ac:dyDescent="0.3">
      <c r="A68" s="31" t="s">
        <v>66</v>
      </c>
      <c r="B68" s="91">
        <v>1</v>
      </c>
      <c r="C68" s="91">
        <v>0</v>
      </c>
      <c r="D68" s="91">
        <v>25</v>
      </c>
      <c r="E68" s="91"/>
      <c r="F68" s="91">
        <v>21</v>
      </c>
      <c r="G68" s="91"/>
      <c r="H68" s="91">
        <v>2</v>
      </c>
      <c r="I68" s="91"/>
      <c r="J68" s="91">
        <v>1</v>
      </c>
      <c r="K68" s="91"/>
      <c r="L68" s="91">
        <v>84.203800000000001</v>
      </c>
      <c r="M68" s="91"/>
      <c r="N68" s="91">
        <v>38.864199999999997</v>
      </c>
      <c r="O68" s="91"/>
      <c r="P68" s="92">
        <v>2.5963199417</v>
      </c>
      <c r="Q68" s="92"/>
      <c r="R68" s="93" t="s">
        <v>244</v>
      </c>
      <c r="S68" s="91"/>
      <c r="T68" s="93" t="s">
        <v>244</v>
      </c>
      <c r="U68" s="91"/>
      <c r="V68" s="93" t="s">
        <v>244</v>
      </c>
      <c r="W68" s="91"/>
      <c r="X68" s="93" t="s">
        <v>244</v>
      </c>
      <c r="Y68" s="91"/>
      <c r="Z68" s="93">
        <v>4.7748661486595001</v>
      </c>
      <c r="AA68" s="93">
        <v>2.0872678342674003</v>
      </c>
      <c r="AB68" s="93">
        <v>7.1628456465407151</v>
      </c>
      <c r="AC68" s="93">
        <v>3.2512313496200269</v>
      </c>
      <c r="AD68" s="91">
        <v>78.468150000000009</v>
      </c>
    </row>
    <row r="69" spans="1:30" x14ac:dyDescent="0.3">
      <c r="A69" s="31" t="s">
        <v>64</v>
      </c>
      <c r="B69" s="91">
        <v>3</v>
      </c>
      <c r="C69" s="91">
        <v>0</v>
      </c>
      <c r="D69" s="91">
        <v>2</v>
      </c>
      <c r="E69" s="91"/>
      <c r="F69" s="91">
        <v>9</v>
      </c>
      <c r="G69" s="91"/>
      <c r="H69" s="91">
        <v>2</v>
      </c>
      <c r="I69" s="91"/>
      <c r="J69" s="91">
        <v>1</v>
      </c>
      <c r="K69" s="91"/>
      <c r="L69" s="91">
        <v>304.5838</v>
      </c>
      <c r="M69" s="91"/>
      <c r="N69" s="91">
        <v>130.25319999999999</v>
      </c>
      <c r="O69" s="91"/>
      <c r="P69" s="92">
        <v>20.096647627999999</v>
      </c>
      <c r="Q69" s="92"/>
      <c r="R69" s="133">
        <v>37.18</v>
      </c>
      <c r="S69" s="91"/>
      <c r="T69" s="133">
        <v>34.43</v>
      </c>
      <c r="U69" s="91"/>
      <c r="V69" s="133">
        <v>86.53</v>
      </c>
      <c r="W69" s="91"/>
      <c r="X69" s="133">
        <v>96.54</v>
      </c>
      <c r="Y69" s="91"/>
      <c r="Z69" s="93">
        <v>10.659812857671128</v>
      </c>
      <c r="AA69" s="93">
        <v>3.1945111509119575</v>
      </c>
      <c r="AB69" s="93">
        <v>13.364192251147784</v>
      </c>
      <c r="AC69" s="93">
        <v>9.7428291509909428</v>
      </c>
      <c r="AD69" s="91">
        <v>54.899793750000001</v>
      </c>
    </row>
    <row r="70" spans="1:30" x14ac:dyDescent="0.3">
      <c r="A70" s="31" t="s">
        <v>67</v>
      </c>
      <c r="B70" s="91">
        <v>0</v>
      </c>
      <c r="C70" s="91">
        <v>0</v>
      </c>
      <c r="D70" s="91">
        <v>11</v>
      </c>
      <c r="E70" s="91"/>
      <c r="F70" s="91">
        <v>5</v>
      </c>
      <c r="G70" s="91"/>
      <c r="H70" s="91">
        <v>4</v>
      </c>
      <c r="I70" s="91"/>
      <c r="J70" s="91">
        <v>1</v>
      </c>
      <c r="K70" s="91"/>
      <c r="L70" s="91">
        <v>203.333</v>
      </c>
      <c r="M70" s="91"/>
      <c r="N70" s="91">
        <v>162.4204</v>
      </c>
      <c r="O70" s="91"/>
      <c r="P70" s="111">
        <v>4.6330115189000001</v>
      </c>
      <c r="Q70" s="111"/>
      <c r="R70" s="93" t="s">
        <v>244</v>
      </c>
      <c r="S70" s="91"/>
      <c r="T70" s="133">
        <v>78.14</v>
      </c>
      <c r="U70" s="91"/>
      <c r="V70" s="93" t="s">
        <v>244</v>
      </c>
      <c r="W70" s="91"/>
      <c r="X70" s="133">
        <v>99.07</v>
      </c>
      <c r="Y70" s="91"/>
      <c r="Z70" s="93">
        <v>1.3390300164887021</v>
      </c>
      <c r="AA70" s="93">
        <v>1.0915702648834507</v>
      </c>
      <c r="AB70" s="93" t="s">
        <v>244</v>
      </c>
      <c r="AC70" s="93">
        <v>5.0546743519617587</v>
      </c>
      <c r="AD70" s="91">
        <v>37.662793333333333</v>
      </c>
    </row>
    <row r="71" spans="1:30" x14ac:dyDescent="0.3">
      <c r="A71" s="31" t="s">
        <v>68</v>
      </c>
      <c r="B71" s="91">
        <v>0</v>
      </c>
      <c r="C71" s="91">
        <v>0</v>
      </c>
      <c r="D71" s="91">
        <v>1</v>
      </c>
      <c r="E71" s="91"/>
      <c r="F71" s="91">
        <v>1</v>
      </c>
      <c r="G71" s="91"/>
      <c r="H71" s="91">
        <v>0</v>
      </c>
      <c r="I71" s="91"/>
      <c r="J71" s="91">
        <v>0</v>
      </c>
      <c r="K71" s="91"/>
      <c r="L71" s="91">
        <v>148.226</v>
      </c>
      <c r="M71" s="91"/>
      <c r="N71" s="91">
        <v>99.502600000000001</v>
      </c>
      <c r="O71" s="91"/>
      <c r="P71" s="92">
        <v>2.2471394506000002</v>
      </c>
      <c r="Q71" s="92"/>
      <c r="R71" s="93" t="s">
        <v>244</v>
      </c>
      <c r="S71" s="91"/>
      <c r="T71" s="93" t="s">
        <v>244</v>
      </c>
      <c r="U71" s="91"/>
      <c r="V71" s="93" t="s">
        <v>244</v>
      </c>
      <c r="W71" s="91"/>
      <c r="X71" s="93" t="s">
        <v>244</v>
      </c>
      <c r="Y71" s="91"/>
      <c r="Z71" s="93">
        <v>10.773461118410532</v>
      </c>
      <c r="AA71" s="93">
        <v>3.1605693983838119</v>
      </c>
      <c r="AB71" s="93" t="s">
        <v>244</v>
      </c>
      <c r="AC71" s="93">
        <v>3.837074609955534</v>
      </c>
      <c r="AD71" s="91">
        <v>40.391352499999996</v>
      </c>
    </row>
    <row r="72" spans="1:30" x14ac:dyDescent="0.3">
      <c r="A72" s="31" t="s">
        <v>69</v>
      </c>
      <c r="B72" s="91">
        <v>3</v>
      </c>
      <c r="C72" s="91">
        <v>2</v>
      </c>
      <c r="D72" s="91">
        <v>2</v>
      </c>
      <c r="E72" s="91"/>
      <c r="F72" s="91">
        <v>5</v>
      </c>
      <c r="G72" s="91"/>
      <c r="H72" s="91">
        <v>7</v>
      </c>
      <c r="I72" s="91"/>
      <c r="J72" s="91">
        <v>3</v>
      </c>
      <c r="K72" s="91"/>
      <c r="L72" s="91">
        <v>340.18380000000002</v>
      </c>
      <c r="M72" s="91"/>
      <c r="N72" s="91">
        <v>305.02719999999999</v>
      </c>
      <c r="O72" s="91"/>
      <c r="P72" s="111">
        <v>10.140878948999999</v>
      </c>
      <c r="Q72" s="111"/>
      <c r="R72" s="93" t="s">
        <v>244</v>
      </c>
      <c r="S72" s="91"/>
      <c r="T72" s="133">
        <v>97.02</v>
      </c>
      <c r="U72" s="91"/>
      <c r="V72" s="93" t="s">
        <v>244</v>
      </c>
      <c r="W72" s="91"/>
      <c r="X72" s="133">
        <v>99.87</v>
      </c>
      <c r="Y72" s="91"/>
      <c r="Z72" s="93">
        <v>38.040095125560086</v>
      </c>
      <c r="AA72" s="93">
        <v>16.654820509420347</v>
      </c>
      <c r="AB72" s="93" t="s">
        <v>244</v>
      </c>
      <c r="AC72" s="93">
        <v>16.976467994485141</v>
      </c>
      <c r="AD72" s="91">
        <v>9.8570733333333322</v>
      </c>
    </row>
    <row r="73" spans="1:30" x14ac:dyDescent="0.3">
      <c r="A73" s="31" t="s">
        <v>70</v>
      </c>
      <c r="B73" s="91">
        <v>2</v>
      </c>
      <c r="C73" s="91">
        <v>0</v>
      </c>
      <c r="D73" s="91">
        <v>1</v>
      </c>
      <c r="E73" s="91"/>
      <c r="F73" s="91">
        <v>0</v>
      </c>
      <c r="G73" s="91"/>
      <c r="H73" s="91">
        <v>0</v>
      </c>
      <c r="I73" s="91"/>
      <c r="J73" s="91">
        <v>0</v>
      </c>
      <c r="K73" s="91"/>
      <c r="L73" s="91">
        <v>134.68</v>
      </c>
      <c r="M73" s="91"/>
      <c r="N73" s="91">
        <v>83.231399999999994</v>
      </c>
      <c r="O73" s="91"/>
      <c r="P73" s="111">
        <v>2.8619654548</v>
      </c>
      <c r="Q73" s="111"/>
      <c r="R73" s="93" t="s">
        <v>244</v>
      </c>
      <c r="S73" s="91"/>
      <c r="T73" s="93" t="s">
        <v>244</v>
      </c>
      <c r="U73" s="91"/>
      <c r="V73" s="93" t="s">
        <v>244</v>
      </c>
      <c r="W73" s="91"/>
      <c r="X73" s="93" t="s">
        <v>244</v>
      </c>
      <c r="Y73" s="91"/>
      <c r="Z73" s="93" t="s">
        <v>244</v>
      </c>
      <c r="AA73" s="93">
        <v>4.7378680307945595</v>
      </c>
      <c r="AB73" s="93" t="s">
        <v>244</v>
      </c>
      <c r="AC73" s="93" t="s">
        <v>244</v>
      </c>
      <c r="AD73" s="91" t="s">
        <v>244</v>
      </c>
    </row>
    <row r="74" spans="1:30" x14ac:dyDescent="0.3">
      <c r="A74" s="31" t="s">
        <v>73</v>
      </c>
      <c r="B74" s="91">
        <v>0</v>
      </c>
      <c r="C74" s="91">
        <v>1</v>
      </c>
      <c r="D74" s="91">
        <v>2</v>
      </c>
      <c r="E74" s="91"/>
      <c r="F74" s="91">
        <v>4</v>
      </c>
      <c r="G74" s="91"/>
      <c r="H74" s="91">
        <v>0</v>
      </c>
      <c r="I74" s="91"/>
      <c r="J74" s="91">
        <v>0</v>
      </c>
      <c r="K74" s="91"/>
      <c r="L74" s="91">
        <v>270.76299999999998</v>
      </c>
      <c r="M74" s="91"/>
      <c r="N74" s="91">
        <v>93.015000000000001</v>
      </c>
      <c r="O74" s="91"/>
      <c r="P74" s="92">
        <v>6.5892187743999999</v>
      </c>
      <c r="Q74" s="92"/>
      <c r="R74" s="93" t="s">
        <v>244</v>
      </c>
      <c r="S74" s="91"/>
      <c r="T74" s="133">
        <v>0.88</v>
      </c>
      <c r="U74" s="91"/>
      <c r="V74" s="93" t="s">
        <v>244</v>
      </c>
      <c r="W74" s="91"/>
      <c r="X74" s="133">
        <v>41.66</v>
      </c>
      <c r="Y74" s="91"/>
      <c r="Z74" s="93">
        <v>11.518565302886678</v>
      </c>
      <c r="AA74" s="93">
        <v>6.8793951008393233</v>
      </c>
      <c r="AB74" s="93" t="s">
        <v>244</v>
      </c>
      <c r="AC74" s="93">
        <v>9.3558103903290153</v>
      </c>
      <c r="AD74" s="91">
        <v>79.133597499999993</v>
      </c>
    </row>
    <row r="75" spans="1:30" x14ac:dyDescent="0.3">
      <c r="A75" s="31" t="s">
        <v>76</v>
      </c>
      <c r="B75" s="91">
        <v>5</v>
      </c>
      <c r="C75" s="91">
        <v>0</v>
      </c>
      <c r="D75" s="91">
        <v>14</v>
      </c>
      <c r="E75" s="91"/>
      <c r="F75" s="91">
        <v>29</v>
      </c>
      <c r="G75" s="91"/>
      <c r="H75" s="91">
        <v>3</v>
      </c>
      <c r="I75" s="91"/>
      <c r="J75" s="91">
        <v>2</v>
      </c>
      <c r="K75" s="91"/>
      <c r="L75" s="91">
        <v>213.31720000000001</v>
      </c>
      <c r="M75" s="91"/>
      <c r="N75" s="91">
        <v>166.32400000000001</v>
      </c>
      <c r="O75" s="91"/>
      <c r="P75" s="111">
        <v>8.1243072212000005</v>
      </c>
      <c r="Q75" s="111"/>
      <c r="R75" s="133">
        <v>92.66</v>
      </c>
      <c r="S75" s="91"/>
      <c r="T75" s="133">
        <v>95.37</v>
      </c>
      <c r="U75" s="91"/>
      <c r="V75" s="133">
        <v>99.64</v>
      </c>
      <c r="W75" s="91"/>
      <c r="X75" s="133">
        <v>99.76</v>
      </c>
      <c r="Y75" s="91"/>
      <c r="Z75" s="93">
        <v>3.1088020340312674</v>
      </c>
      <c r="AA75" s="93">
        <v>6.1990489247123959</v>
      </c>
      <c r="AB75" s="93">
        <v>3.1471645215302044</v>
      </c>
      <c r="AC75" s="93">
        <v>3.8003709415391493</v>
      </c>
      <c r="AD75" s="91">
        <v>11.607668750000002</v>
      </c>
    </row>
    <row r="76" spans="1:30" x14ac:dyDescent="0.3">
      <c r="A76" s="31" t="s">
        <v>83</v>
      </c>
      <c r="B76" s="91">
        <v>4</v>
      </c>
      <c r="C76" s="91">
        <v>0</v>
      </c>
      <c r="D76" s="91">
        <v>12</v>
      </c>
      <c r="E76" s="91"/>
      <c r="F76" s="91">
        <v>23</v>
      </c>
      <c r="G76" s="91"/>
      <c r="H76" s="91">
        <v>8</v>
      </c>
      <c r="I76" s="91"/>
      <c r="J76" s="91">
        <v>3</v>
      </c>
      <c r="K76" s="91"/>
      <c r="L76" s="91">
        <v>396.36279999999999</v>
      </c>
      <c r="M76" s="91"/>
      <c r="N76" s="91">
        <v>399.62540000000001</v>
      </c>
      <c r="O76" s="91"/>
      <c r="P76" s="111">
        <v>35.979716836000001</v>
      </c>
      <c r="Q76" s="111"/>
      <c r="R76" s="93" t="s">
        <v>244</v>
      </c>
      <c r="S76" s="91"/>
      <c r="T76" s="133">
        <v>88.52</v>
      </c>
      <c r="U76" s="91"/>
      <c r="V76" s="93" t="s">
        <v>244</v>
      </c>
      <c r="W76" s="91"/>
      <c r="X76" s="133">
        <v>99.37</v>
      </c>
      <c r="Y76" s="91"/>
      <c r="Z76" s="93">
        <v>7.6192901054343434</v>
      </c>
      <c r="AA76" s="93">
        <v>3.8220602508701536</v>
      </c>
      <c r="AB76" s="93" t="s">
        <v>244</v>
      </c>
      <c r="AC76" s="93" t="s">
        <v>244</v>
      </c>
      <c r="AD76" s="91">
        <v>38.904828333333334</v>
      </c>
    </row>
    <row r="77" spans="1:30" x14ac:dyDescent="0.3">
      <c r="A77" s="31" t="s">
        <v>84</v>
      </c>
      <c r="B77" s="91">
        <v>1</v>
      </c>
      <c r="C77" s="91">
        <v>0</v>
      </c>
      <c r="D77" s="91">
        <v>14</v>
      </c>
      <c r="E77" s="91"/>
      <c r="F77" s="91">
        <v>22</v>
      </c>
      <c r="G77" s="91"/>
      <c r="H77" s="91">
        <v>8</v>
      </c>
      <c r="I77" s="91"/>
      <c r="J77" s="91">
        <v>2</v>
      </c>
      <c r="K77" s="91"/>
      <c r="L77" s="91">
        <v>143.7808</v>
      </c>
      <c r="M77" s="91"/>
      <c r="N77" s="91">
        <v>72.5244</v>
      </c>
      <c r="O77" s="91"/>
      <c r="P77" s="92" t="s">
        <v>244</v>
      </c>
      <c r="Q77" s="92"/>
      <c r="R77" s="133">
        <v>18.309999999999999</v>
      </c>
      <c r="S77" s="91"/>
      <c r="T77" s="133">
        <v>6.24</v>
      </c>
      <c r="U77" s="91"/>
      <c r="V77" s="133">
        <v>80.77</v>
      </c>
      <c r="W77" s="91"/>
      <c r="X77" s="133">
        <v>55.13</v>
      </c>
      <c r="Y77" s="91"/>
      <c r="Z77" s="93">
        <v>5.1834380263609336</v>
      </c>
      <c r="AA77" s="93">
        <v>2.7054591896491718</v>
      </c>
      <c r="AB77" s="93">
        <v>6.2808078291189098</v>
      </c>
      <c r="AC77" s="93">
        <v>3.2143935500889365</v>
      </c>
      <c r="AD77" s="91">
        <v>66.554962499999988</v>
      </c>
    </row>
    <row r="78" spans="1:30" x14ac:dyDescent="0.3">
      <c r="A78" s="31" t="s">
        <v>79</v>
      </c>
      <c r="B78" s="91">
        <v>2</v>
      </c>
      <c r="C78" s="91">
        <v>0</v>
      </c>
      <c r="D78" s="91">
        <v>7</v>
      </c>
      <c r="E78" s="91"/>
      <c r="F78" s="91">
        <v>15</v>
      </c>
      <c r="G78" s="91"/>
      <c r="H78" s="91">
        <v>4</v>
      </c>
      <c r="I78" s="91"/>
      <c r="J78" s="91">
        <v>6</v>
      </c>
      <c r="K78" s="91"/>
      <c r="L78" s="91">
        <v>356.37079999999997</v>
      </c>
      <c r="M78" s="91"/>
      <c r="N78" s="91">
        <v>293.27420000000001</v>
      </c>
      <c r="O78" s="91"/>
      <c r="P78" s="111">
        <v>8.0013886592999999</v>
      </c>
      <c r="Q78" s="111"/>
      <c r="R78" s="133">
        <v>95.93</v>
      </c>
      <c r="S78" s="91"/>
      <c r="T78" s="133">
        <v>87.2</v>
      </c>
      <c r="U78" s="91"/>
      <c r="V78" s="133">
        <v>99.73</v>
      </c>
      <c r="W78" s="91"/>
      <c r="X78" s="133">
        <v>100</v>
      </c>
      <c r="Y78" s="91"/>
      <c r="Z78" s="93">
        <v>3.5220638417305983</v>
      </c>
      <c r="AA78" s="93">
        <v>2.4519185094037321</v>
      </c>
      <c r="AB78" s="93">
        <v>4.3122051766764367</v>
      </c>
      <c r="AC78" s="93" t="s">
        <v>244</v>
      </c>
      <c r="AD78" s="91">
        <v>18.4486825</v>
      </c>
    </row>
    <row r="79" spans="1:30" x14ac:dyDescent="0.3">
      <c r="A79" s="31" t="s">
        <v>82</v>
      </c>
      <c r="B79" s="91">
        <v>5</v>
      </c>
      <c r="C79" s="91">
        <v>0</v>
      </c>
      <c r="D79" s="91">
        <v>9</v>
      </c>
      <c r="E79" s="91"/>
      <c r="F79" s="91">
        <v>11</v>
      </c>
      <c r="G79" s="91"/>
      <c r="H79" s="91">
        <v>2</v>
      </c>
      <c r="I79" s="91"/>
      <c r="J79" s="91">
        <v>1</v>
      </c>
      <c r="K79" s="91"/>
      <c r="L79" s="91">
        <v>286.37520000000001</v>
      </c>
      <c r="M79" s="91"/>
      <c r="N79" s="91">
        <v>216.5394</v>
      </c>
      <c r="O79" s="91"/>
      <c r="P79" s="111">
        <v>14.718137054</v>
      </c>
      <c r="Q79" s="111"/>
      <c r="R79" s="133">
        <v>74.900000000000006</v>
      </c>
      <c r="S79" s="91"/>
      <c r="T79" s="133">
        <v>60.9</v>
      </c>
      <c r="U79" s="91"/>
      <c r="V79" s="133">
        <v>98.98</v>
      </c>
      <c r="W79" s="91"/>
      <c r="X79" s="133">
        <v>97.83</v>
      </c>
      <c r="Y79" s="91"/>
      <c r="Z79" s="93">
        <v>4.5677831555894475</v>
      </c>
      <c r="AA79" s="93">
        <v>4.9732132754183205</v>
      </c>
      <c r="AB79" s="93" t="s">
        <v>244</v>
      </c>
      <c r="AC79" s="93">
        <v>8.8751455085230067</v>
      </c>
      <c r="AD79" s="91">
        <v>18.593758749999999</v>
      </c>
    </row>
    <row r="80" spans="1:30" x14ac:dyDescent="0.3">
      <c r="A80" s="31" t="s">
        <v>77</v>
      </c>
      <c r="B80" s="91">
        <v>1</v>
      </c>
      <c r="C80" s="91">
        <v>2</v>
      </c>
      <c r="D80" s="91">
        <v>68</v>
      </c>
      <c r="E80" s="91"/>
      <c r="F80" s="91">
        <v>55</v>
      </c>
      <c r="G80" s="91"/>
      <c r="H80" s="91">
        <v>1</v>
      </c>
      <c r="I80" s="91"/>
      <c r="J80" s="91">
        <v>1</v>
      </c>
      <c r="K80" s="91"/>
      <c r="L80" s="91">
        <v>129.94900000000001</v>
      </c>
      <c r="M80" s="91"/>
      <c r="N80" s="91">
        <v>71.528599999999997</v>
      </c>
      <c r="O80" s="91"/>
      <c r="P80" s="92">
        <v>22.708788629000001</v>
      </c>
      <c r="Q80" s="92"/>
      <c r="R80" s="133">
        <v>21.78</v>
      </c>
      <c r="S80" s="91"/>
      <c r="T80" s="133">
        <v>8.84</v>
      </c>
      <c r="U80" s="91"/>
      <c r="V80" s="133">
        <v>77.92</v>
      </c>
      <c r="W80" s="91"/>
      <c r="X80" s="133">
        <v>67.52</v>
      </c>
      <c r="Y80" s="91"/>
      <c r="Z80" s="93">
        <v>3.6057703538501173</v>
      </c>
      <c r="AA80" s="93">
        <v>3.3235696216317412</v>
      </c>
      <c r="AB80" s="93">
        <v>7.0761899330155558</v>
      </c>
      <c r="AC80" s="93">
        <v>3.7379886619289944</v>
      </c>
      <c r="AD80" s="91">
        <v>56.350898749999992</v>
      </c>
    </row>
    <row r="81" spans="1:30" x14ac:dyDescent="0.3">
      <c r="A81" s="31" t="s">
        <v>75</v>
      </c>
      <c r="B81" s="91">
        <v>6</v>
      </c>
      <c r="C81" s="91">
        <v>1</v>
      </c>
      <c r="D81" s="91">
        <v>7</v>
      </c>
      <c r="E81" s="91"/>
      <c r="F81" s="91">
        <v>5</v>
      </c>
      <c r="G81" s="91"/>
      <c r="H81" s="91">
        <v>1</v>
      </c>
      <c r="I81" s="91"/>
      <c r="J81" s="91">
        <v>0</v>
      </c>
      <c r="K81" s="91"/>
      <c r="L81" s="91">
        <v>300.01659999999998</v>
      </c>
      <c r="M81" s="91"/>
      <c r="N81" s="91">
        <v>145.3312</v>
      </c>
      <c r="O81" s="91"/>
      <c r="P81" s="92">
        <v>7.4729525299999997</v>
      </c>
      <c r="Q81" s="92"/>
      <c r="R81" s="93" t="s">
        <v>244</v>
      </c>
      <c r="S81" s="91"/>
      <c r="T81" s="133">
        <v>10.66</v>
      </c>
      <c r="U81" s="91"/>
      <c r="V81" s="93" t="s">
        <v>244</v>
      </c>
      <c r="W81" s="91"/>
      <c r="X81" s="133">
        <v>87.77</v>
      </c>
      <c r="Y81" s="91"/>
      <c r="Z81" s="93">
        <v>14.133787035675653</v>
      </c>
      <c r="AA81" s="93">
        <v>3.9150347949083177</v>
      </c>
      <c r="AB81" s="93" t="s">
        <v>244</v>
      </c>
      <c r="AC81" s="93">
        <v>8.191880038019594</v>
      </c>
      <c r="AD81" s="91">
        <v>56.728156250000005</v>
      </c>
    </row>
    <row r="82" spans="1:30" x14ac:dyDescent="0.3">
      <c r="A82" s="31" t="s">
        <v>74</v>
      </c>
      <c r="B82" s="91">
        <v>2</v>
      </c>
      <c r="C82" s="91">
        <v>0</v>
      </c>
      <c r="D82" s="91">
        <v>11</v>
      </c>
      <c r="E82" s="91"/>
      <c r="F82" s="91">
        <v>12</v>
      </c>
      <c r="G82" s="91"/>
      <c r="H82" s="91">
        <v>0</v>
      </c>
      <c r="I82" s="91"/>
      <c r="J82" s="91">
        <v>0</v>
      </c>
      <c r="K82" s="91"/>
      <c r="L82" s="91">
        <v>140.9152</v>
      </c>
      <c r="M82" s="91"/>
      <c r="N82" s="91">
        <v>88.925799999999995</v>
      </c>
      <c r="O82" s="91"/>
      <c r="P82" s="92">
        <v>1.3989992054</v>
      </c>
      <c r="Q82" s="92"/>
      <c r="R82" s="133">
        <v>26.26</v>
      </c>
      <c r="S82" s="91"/>
      <c r="T82" s="133">
        <v>24.46</v>
      </c>
      <c r="U82" s="91"/>
      <c r="V82" s="133">
        <v>90.63</v>
      </c>
      <c r="W82" s="91"/>
      <c r="X82" s="133">
        <v>91.58</v>
      </c>
      <c r="Y82" s="91"/>
      <c r="Z82" s="93">
        <v>6.2218704730793624</v>
      </c>
      <c r="AA82" s="93">
        <v>1.8388766003819907</v>
      </c>
      <c r="AB82" s="93">
        <v>7.0517001389881511</v>
      </c>
      <c r="AC82" s="93">
        <v>2.1387318666984374</v>
      </c>
      <c r="AD82" s="91">
        <v>50.787000000000006</v>
      </c>
    </row>
    <row r="83" spans="1:30" x14ac:dyDescent="0.3">
      <c r="A83" s="31" t="s">
        <v>81</v>
      </c>
      <c r="B83" s="91">
        <v>0</v>
      </c>
      <c r="C83" s="91">
        <v>0</v>
      </c>
      <c r="D83" s="91">
        <v>17</v>
      </c>
      <c r="E83" s="91"/>
      <c r="F83" s="91">
        <v>28</v>
      </c>
      <c r="G83" s="91"/>
      <c r="H83" s="91">
        <v>9</v>
      </c>
      <c r="I83" s="91"/>
      <c r="J83" s="91">
        <v>11</v>
      </c>
      <c r="K83" s="91"/>
      <c r="L83" s="91">
        <v>477.27780000000001</v>
      </c>
      <c r="M83" s="91"/>
      <c r="N83" s="91">
        <v>443.27140000000003</v>
      </c>
      <c r="O83" s="91"/>
      <c r="P83" s="92" t="s">
        <v>244</v>
      </c>
      <c r="Q83" s="92"/>
      <c r="R83" s="93" t="s">
        <v>244</v>
      </c>
      <c r="S83" s="91"/>
      <c r="T83" s="133">
        <v>88.43</v>
      </c>
      <c r="U83" s="91"/>
      <c r="V83" s="93" t="s">
        <v>244</v>
      </c>
      <c r="W83" s="91"/>
      <c r="X83" s="133">
        <v>99.54</v>
      </c>
      <c r="Y83" s="91"/>
      <c r="Z83" s="93">
        <v>4.7181630627910218</v>
      </c>
      <c r="AA83" s="93">
        <v>2.3697149834959435</v>
      </c>
      <c r="AB83" s="93">
        <v>7.0750772582476644</v>
      </c>
      <c r="AC83" s="93">
        <v>6.8588918659525531</v>
      </c>
      <c r="AD83" s="91">
        <v>12.346321250000001</v>
      </c>
    </row>
    <row r="84" spans="1:30" x14ac:dyDescent="0.3">
      <c r="A84" s="31" t="s">
        <v>80</v>
      </c>
      <c r="B84" s="91">
        <v>0</v>
      </c>
      <c r="C84" s="91">
        <v>0</v>
      </c>
      <c r="D84" s="91">
        <v>7</v>
      </c>
      <c r="E84" s="91"/>
      <c r="F84" s="91">
        <v>14</v>
      </c>
      <c r="G84" s="91"/>
      <c r="H84" s="91">
        <v>0</v>
      </c>
      <c r="I84" s="91"/>
      <c r="J84" s="91">
        <v>1</v>
      </c>
      <c r="K84" s="91"/>
      <c r="L84" s="91">
        <v>230.76439999999999</v>
      </c>
      <c r="M84" s="91"/>
      <c r="N84" s="91">
        <v>180.51599999999999</v>
      </c>
      <c r="O84" s="91"/>
      <c r="P84" s="111">
        <v>10.158662434</v>
      </c>
      <c r="Q84" s="111"/>
      <c r="R84" s="93" t="s">
        <v>244</v>
      </c>
      <c r="S84" s="91"/>
      <c r="T84" s="93" t="s">
        <v>244</v>
      </c>
      <c r="U84" s="91"/>
      <c r="V84" s="93" t="s">
        <v>244</v>
      </c>
      <c r="W84" s="91"/>
      <c r="X84" s="93" t="s">
        <v>244</v>
      </c>
      <c r="Y84" s="91"/>
      <c r="Z84" s="93">
        <v>3.1660359303393917</v>
      </c>
      <c r="AA84" s="93" t="s">
        <v>244</v>
      </c>
      <c r="AB84" s="93" t="s">
        <v>244</v>
      </c>
      <c r="AC84" s="93" t="s">
        <v>244</v>
      </c>
      <c r="AD84" s="91">
        <v>30.336181249999999</v>
      </c>
    </row>
    <row r="85" spans="1:30" x14ac:dyDescent="0.3">
      <c r="A85" s="31" t="s">
        <v>90</v>
      </c>
      <c r="B85" s="91">
        <v>0</v>
      </c>
      <c r="C85" s="91">
        <v>0</v>
      </c>
      <c r="D85" s="91">
        <v>10</v>
      </c>
      <c r="E85" s="91"/>
      <c r="F85" s="91">
        <v>18</v>
      </c>
      <c r="G85" s="91"/>
      <c r="H85" s="91">
        <v>11</v>
      </c>
      <c r="I85" s="91"/>
      <c r="J85" s="91">
        <v>3</v>
      </c>
      <c r="K85" s="91"/>
      <c r="L85" s="91">
        <v>182.1018</v>
      </c>
      <c r="M85" s="91"/>
      <c r="N85" s="91">
        <v>155.49039999999999</v>
      </c>
      <c r="O85" s="91"/>
      <c r="P85" s="111">
        <v>2.7792176895999998</v>
      </c>
      <c r="Q85" s="111"/>
      <c r="R85" s="93" t="s">
        <v>244</v>
      </c>
      <c r="S85" s="91"/>
      <c r="T85" s="133">
        <v>71.83</v>
      </c>
      <c r="U85" s="91"/>
      <c r="V85" s="93" t="s">
        <v>244</v>
      </c>
      <c r="W85" s="91"/>
      <c r="X85" s="133">
        <v>99.29</v>
      </c>
      <c r="Y85" s="91"/>
      <c r="Z85" s="93">
        <v>1.4410849104848651</v>
      </c>
      <c r="AA85" s="93">
        <v>1.5837307069714519</v>
      </c>
      <c r="AB85" s="93" t="s">
        <v>244</v>
      </c>
      <c r="AC85" s="93" t="s">
        <v>244</v>
      </c>
      <c r="AD85" s="91">
        <v>22.607828749999999</v>
      </c>
    </row>
    <row r="86" spans="1:30" x14ac:dyDescent="0.3">
      <c r="A86" s="31" t="s">
        <v>88</v>
      </c>
      <c r="B86" s="91">
        <v>0</v>
      </c>
      <c r="C86" s="91">
        <v>0</v>
      </c>
      <c r="D86" s="91">
        <v>7</v>
      </c>
      <c r="E86" s="91"/>
      <c r="F86" s="91">
        <v>4</v>
      </c>
      <c r="G86" s="91"/>
      <c r="H86" s="91">
        <v>1</v>
      </c>
      <c r="I86" s="91"/>
      <c r="J86" s="91">
        <v>0</v>
      </c>
      <c r="K86" s="91"/>
      <c r="L86" s="91">
        <v>75.4024144869</v>
      </c>
      <c r="M86" s="91"/>
      <c r="N86" s="91">
        <v>55.920722024600003</v>
      </c>
      <c r="O86" s="91"/>
      <c r="P86" s="111">
        <v>1.0809656562000001</v>
      </c>
      <c r="Q86" s="111"/>
      <c r="R86" s="93" t="s">
        <v>244</v>
      </c>
      <c r="S86" s="91"/>
      <c r="T86" s="93" t="s">
        <v>244</v>
      </c>
      <c r="U86" s="91"/>
      <c r="V86" s="93" t="s">
        <v>244</v>
      </c>
      <c r="W86" s="91"/>
      <c r="X86" s="93" t="s">
        <v>244</v>
      </c>
      <c r="Y86" s="91"/>
      <c r="Z86" s="93">
        <v>1.1516688646070747</v>
      </c>
      <c r="AA86" s="93">
        <v>2.1177544591974971</v>
      </c>
      <c r="AB86" s="93">
        <v>1.670006004510193</v>
      </c>
      <c r="AC86" s="93">
        <v>1.4398226084659136</v>
      </c>
      <c r="AD86" s="91">
        <v>93.009567500000003</v>
      </c>
    </row>
    <row r="87" spans="1:30" x14ac:dyDescent="0.3">
      <c r="A87" s="31" t="s">
        <v>91</v>
      </c>
      <c r="B87" s="91">
        <v>0</v>
      </c>
      <c r="C87" s="91">
        <v>0</v>
      </c>
      <c r="D87" s="91">
        <v>11</v>
      </c>
      <c r="E87" s="91"/>
      <c r="F87" s="91">
        <v>11</v>
      </c>
      <c r="G87" s="91"/>
      <c r="H87" s="91">
        <v>0</v>
      </c>
      <c r="I87" s="91"/>
      <c r="J87" s="91">
        <v>1</v>
      </c>
      <c r="K87" s="91"/>
      <c r="L87" s="91">
        <v>87.305589736300007</v>
      </c>
      <c r="M87" s="91"/>
      <c r="N87" s="91">
        <v>58.323354498500002</v>
      </c>
      <c r="O87" s="91"/>
      <c r="P87" s="92">
        <v>1.0530807649</v>
      </c>
      <c r="Q87" s="92"/>
      <c r="R87" s="93" t="s">
        <v>244</v>
      </c>
      <c r="S87" s="91"/>
      <c r="T87" s="93" t="s">
        <v>244</v>
      </c>
      <c r="U87" s="91"/>
      <c r="V87" s="93" t="s">
        <v>244</v>
      </c>
      <c r="W87" s="91"/>
      <c r="X87" s="93" t="s">
        <v>244</v>
      </c>
      <c r="Y87" s="91"/>
      <c r="Z87" s="93">
        <v>3.3091223253191235</v>
      </c>
      <c r="AA87" s="93">
        <v>1.9041556993664555</v>
      </c>
      <c r="AB87" s="93">
        <v>3.0702070556819083</v>
      </c>
      <c r="AC87" s="93">
        <v>1.769657177800573</v>
      </c>
      <c r="AD87" s="91">
        <v>88.677720000000008</v>
      </c>
    </row>
    <row r="88" spans="1:30" x14ac:dyDescent="0.3">
      <c r="A88" s="31" t="s">
        <v>87</v>
      </c>
      <c r="B88" s="91">
        <v>1</v>
      </c>
      <c r="C88" s="91">
        <v>0</v>
      </c>
      <c r="D88" s="91">
        <v>21</v>
      </c>
      <c r="E88" s="91"/>
      <c r="F88" s="91">
        <v>17</v>
      </c>
      <c r="G88" s="91"/>
      <c r="H88" s="91">
        <v>6</v>
      </c>
      <c r="I88" s="91"/>
      <c r="J88" s="91">
        <v>2</v>
      </c>
      <c r="K88" s="91"/>
      <c r="L88" s="91">
        <v>193.99520000000001</v>
      </c>
      <c r="M88" s="91"/>
      <c r="N88" s="91">
        <v>109.2046</v>
      </c>
      <c r="O88" s="91"/>
      <c r="P88" s="92">
        <v>13.562161259</v>
      </c>
      <c r="Q88" s="92"/>
      <c r="R88" s="133">
        <v>46.02</v>
      </c>
      <c r="S88" s="91"/>
      <c r="T88" s="133">
        <v>43.76</v>
      </c>
      <c r="U88" s="91"/>
      <c r="V88" s="133">
        <v>93.05</v>
      </c>
      <c r="W88" s="91"/>
      <c r="X88" s="133">
        <v>95.14</v>
      </c>
      <c r="Y88" s="91"/>
      <c r="Z88" s="93">
        <v>3.0181885961614712</v>
      </c>
      <c r="AA88" s="93">
        <v>1.9259678545781289</v>
      </c>
      <c r="AB88" s="93">
        <v>13.592688968199086</v>
      </c>
      <c r="AC88" s="93">
        <v>1.9434336317624326</v>
      </c>
      <c r="AD88" s="91">
        <v>39.219136249999998</v>
      </c>
    </row>
    <row r="89" spans="1:30" x14ac:dyDescent="0.3">
      <c r="A89" s="31" t="s">
        <v>85</v>
      </c>
      <c r="B89" s="91">
        <v>3</v>
      </c>
      <c r="C89" s="91">
        <v>0</v>
      </c>
      <c r="D89" s="91">
        <v>9</v>
      </c>
      <c r="E89" s="91"/>
      <c r="F89" s="91">
        <v>13</v>
      </c>
      <c r="G89" s="91"/>
      <c r="H89" s="91">
        <v>15</v>
      </c>
      <c r="I89" s="91"/>
      <c r="J89" s="91">
        <v>14</v>
      </c>
      <c r="K89" s="91"/>
      <c r="L89" s="91">
        <v>308.76100000000002</v>
      </c>
      <c r="M89" s="91"/>
      <c r="N89" s="91">
        <v>267.17219999999998</v>
      </c>
      <c r="O89" s="91"/>
      <c r="P89" s="111">
        <v>3.8200673535999998</v>
      </c>
      <c r="Q89" s="111"/>
      <c r="R89" s="133">
        <v>94.83</v>
      </c>
      <c r="S89" s="91"/>
      <c r="T89" s="133">
        <v>85.01</v>
      </c>
      <c r="U89" s="91"/>
      <c r="V89" s="133">
        <v>99.78</v>
      </c>
      <c r="W89" s="91"/>
      <c r="X89" s="133">
        <v>99.46</v>
      </c>
      <c r="Y89" s="91"/>
      <c r="Z89" s="93">
        <v>4.1771301633290046</v>
      </c>
      <c r="AA89" s="93">
        <v>3.255802815000771</v>
      </c>
      <c r="AB89" s="93">
        <v>6.2187536018684471</v>
      </c>
      <c r="AC89" s="93" t="s">
        <v>244</v>
      </c>
      <c r="AD89" s="91">
        <v>18.305596250000001</v>
      </c>
    </row>
    <row r="90" spans="1:30" x14ac:dyDescent="0.3">
      <c r="A90" s="31" t="s">
        <v>86</v>
      </c>
      <c r="B90" s="91">
        <v>0</v>
      </c>
      <c r="C90" s="91">
        <v>0</v>
      </c>
      <c r="D90" s="91">
        <v>18</v>
      </c>
      <c r="E90" s="91"/>
      <c r="F90" s="91">
        <v>24</v>
      </c>
      <c r="G90" s="91"/>
      <c r="H90" s="91">
        <v>23</v>
      </c>
      <c r="I90" s="91"/>
      <c r="J90" s="91">
        <v>16</v>
      </c>
      <c r="K90" s="91"/>
      <c r="L90" s="91">
        <v>387.11439999999999</v>
      </c>
      <c r="M90" s="91"/>
      <c r="N90" s="91">
        <v>359.02440000000001</v>
      </c>
      <c r="O90" s="91"/>
      <c r="P90" s="111">
        <v>12.227067163999999</v>
      </c>
      <c r="Q90" s="111"/>
      <c r="R90" s="133">
        <v>86.9</v>
      </c>
      <c r="S90" s="91"/>
      <c r="T90" s="133">
        <v>86.26</v>
      </c>
      <c r="U90" s="91"/>
      <c r="V90" s="133">
        <v>100</v>
      </c>
      <c r="W90" s="91"/>
      <c r="X90" s="133">
        <v>99.77</v>
      </c>
      <c r="Y90" s="91"/>
      <c r="Z90" s="93">
        <v>2.1258371557023938</v>
      </c>
      <c r="AA90" s="93">
        <v>2.4091141481340874</v>
      </c>
      <c r="AB90" s="93" t="s">
        <v>244</v>
      </c>
      <c r="AC90" s="93" t="s">
        <v>244</v>
      </c>
      <c r="AD90" s="91">
        <v>26.800012500000005</v>
      </c>
    </row>
    <row r="91" spans="1:30" x14ac:dyDescent="0.3">
      <c r="A91" s="31" t="s">
        <v>89</v>
      </c>
      <c r="B91" s="91">
        <v>0</v>
      </c>
      <c r="C91" s="91">
        <v>0</v>
      </c>
      <c r="D91" s="91">
        <v>4</v>
      </c>
      <c r="E91" s="91"/>
      <c r="F91" s="91">
        <v>3</v>
      </c>
      <c r="G91" s="91"/>
      <c r="H91" s="91">
        <v>0</v>
      </c>
      <c r="I91" s="91"/>
      <c r="J91" s="91">
        <v>0</v>
      </c>
      <c r="K91" s="91"/>
      <c r="L91" s="91">
        <v>82.436807496599997</v>
      </c>
      <c r="M91" s="91"/>
      <c r="N91" s="91">
        <v>49.899097398599999</v>
      </c>
      <c r="O91" s="91"/>
      <c r="P91" s="92">
        <v>0.59388369422999998</v>
      </c>
      <c r="Q91" s="92"/>
      <c r="R91" s="93" t="s">
        <v>244</v>
      </c>
      <c r="S91" s="91"/>
      <c r="T91" s="93" t="s">
        <v>244</v>
      </c>
      <c r="U91" s="91"/>
      <c r="V91" s="93" t="s">
        <v>244</v>
      </c>
      <c r="W91" s="91"/>
      <c r="X91" s="93" t="s">
        <v>244</v>
      </c>
      <c r="Y91" s="91"/>
      <c r="Z91" s="93">
        <v>1.2443240379802112</v>
      </c>
      <c r="AA91" s="93">
        <v>1.7236781287163445</v>
      </c>
      <c r="AB91" s="93">
        <v>1.5209616883386237</v>
      </c>
      <c r="AC91" s="93">
        <v>1.7167197664147413</v>
      </c>
      <c r="AD91" s="91">
        <v>94.28911500000001</v>
      </c>
    </row>
    <row r="92" spans="1:30" x14ac:dyDescent="0.3">
      <c r="A92" s="31" t="s">
        <v>92</v>
      </c>
      <c r="B92" s="91">
        <v>0</v>
      </c>
      <c r="C92" s="91">
        <v>0</v>
      </c>
      <c r="D92" s="91">
        <v>31</v>
      </c>
      <c r="E92" s="91"/>
      <c r="F92" s="91">
        <v>46</v>
      </c>
      <c r="G92" s="91"/>
      <c r="H92" s="91">
        <v>6</v>
      </c>
      <c r="I92" s="91"/>
      <c r="J92" s="91">
        <v>3</v>
      </c>
      <c r="K92" s="91"/>
      <c r="L92" s="91">
        <v>188.08580000000001</v>
      </c>
      <c r="M92" s="91"/>
      <c r="N92" s="91">
        <v>156.6182</v>
      </c>
      <c r="O92" s="91"/>
      <c r="P92" s="92">
        <v>7.6085849424000003</v>
      </c>
      <c r="Q92" s="92"/>
      <c r="R92" s="133">
        <v>93.31</v>
      </c>
      <c r="S92" s="91"/>
      <c r="T92" s="133">
        <v>76.39</v>
      </c>
      <c r="U92" s="91"/>
      <c r="V92" s="133">
        <v>99.85</v>
      </c>
      <c r="W92" s="91"/>
      <c r="X92" s="133">
        <v>99.3</v>
      </c>
      <c r="Y92" s="91"/>
      <c r="Z92" s="93">
        <v>1.8180780378511128</v>
      </c>
      <c r="AA92" s="93">
        <v>1.9473268383880444</v>
      </c>
      <c r="AB92" s="93">
        <v>3.7927094268899384</v>
      </c>
      <c r="AC92" s="93">
        <v>4.9029834302355182</v>
      </c>
      <c r="AD92" s="91">
        <v>32.962577500000002</v>
      </c>
    </row>
    <row r="93" spans="1:30" x14ac:dyDescent="0.3">
      <c r="A93" s="31" t="s">
        <v>93</v>
      </c>
      <c r="B93" s="91">
        <v>0</v>
      </c>
      <c r="C93" s="91">
        <v>0</v>
      </c>
      <c r="D93" s="91">
        <v>8</v>
      </c>
      <c r="E93" s="91"/>
      <c r="F93" s="91">
        <v>21</v>
      </c>
      <c r="G93" s="91"/>
      <c r="H93" s="91">
        <v>2</v>
      </c>
      <c r="I93" s="91"/>
      <c r="J93" s="91">
        <v>0</v>
      </c>
      <c r="K93" s="91"/>
      <c r="L93" s="91">
        <v>131.0926</v>
      </c>
      <c r="M93" s="91"/>
      <c r="N93" s="91">
        <v>68.627399999999994</v>
      </c>
      <c r="O93" s="91"/>
      <c r="P93" s="92">
        <v>21.581997373</v>
      </c>
      <c r="Q93" s="92"/>
      <c r="R93" s="133">
        <v>34</v>
      </c>
      <c r="S93" s="91"/>
      <c r="T93" s="133">
        <v>18.8</v>
      </c>
      <c r="U93" s="91"/>
      <c r="V93" s="133">
        <v>79.680000000000007</v>
      </c>
      <c r="W93" s="91"/>
      <c r="X93" s="133">
        <v>72.14</v>
      </c>
      <c r="Y93" s="91"/>
      <c r="Z93" s="93">
        <v>2.5291368426151224</v>
      </c>
      <c r="AA93" s="93">
        <v>3.5455265914223082</v>
      </c>
      <c r="AB93" s="93">
        <v>8.7741925769597628</v>
      </c>
      <c r="AC93" s="93">
        <v>5.8227844156761561</v>
      </c>
      <c r="AD93" s="91">
        <v>55.541608750000002</v>
      </c>
    </row>
    <row r="94" spans="1:30" x14ac:dyDescent="0.3">
      <c r="A94" s="31" t="s">
        <v>96</v>
      </c>
      <c r="B94" s="91">
        <v>7</v>
      </c>
      <c r="C94" s="91">
        <v>1</v>
      </c>
      <c r="D94" s="91">
        <v>15</v>
      </c>
      <c r="E94" s="91"/>
      <c r="F94" s="91">
        <v>13</v>
      </c>
      <c r="G94" s="91"/>
      <c r="H94" s="91">
        <v>4</v>
      </c>
      <c r="I94" s="91"/>
      <c r="J94" s="91">
        <v>3</v>
      </c>
      <c r="K94" s="91"/>
      <c r="L94" s="91">
        <v>309.7192</v>
      </c>
      <c r="M94" s="91"/>
      <c r="N94" s="91">
        <v>233.27619999999999</v>
      </c>
      <c r="O94" s="91"/>
      <c r="P94" s="111">
        <v>13.039625192000001</v>
      </c>
      <c r="Q94" s="111"/>
      <c r="R94" s="93" t="s">
        <v>244</v>
      </c>
      <c r="S94" s="91"/>
      <c r="T94" s="93" t="s">
        <v>244</v>
      </c>
      <c r="U94" s="91"/>
      <c r="V94" s="93" t="s">
        <v>244</v>
      </c>
      <c r="W94" s="91"/>
      <c r="X94" s="93" t="s">
        <v>244</v>
      </c>
      <c r="Y94" s="91"/>
      <c r="Z94" s="93">
        <v>7.6202912727374974</v>
      </c>
      <c r="AA94" s="93">
        <v>3.5993662081394007</v>
      </c>
      <c r="AB94" s="93">
        <v>12.390833542946899</v>
      </c>
      <c r="AC94" s="93" t="s">
        <v>244</v>
      </c>
      <c r="AD94" s="91">
        <v>21.857110000000002</v>
      </c>
    </row>
    <row r="95" spans="1:30" x14ac:dyDescent="0.3">
      <c r="A95" s="31" t="s">
        <v>99</v>
      </c>
      <c r="B95" s="91">
        <v>5</v>
      </c>
      <c r="C95" s="91">
        <v>1</v>
      </c>
      <c r="D95" s="91">
        <v>8</v>
      </c>
      <c r="E95" s="91"/>
      <c r="F95" s="91">
        <v>10</v>
      </c>
      <c r="G95" s="91"/>
      <c r="H95" s="91">
        <v>1</v>
      </c>
      <c r="I95" s="91"/>
      <c r="J95" s="91">
        <v>7</v>
      </c>
      <c r="K95" s="91"/>
      <c r="L95" s="91">
        <v>166.4092</v>
      </c>
      <c r="M95" s="91"/>
      <c r="N95" s="91">
        <v>119.407</v>
      </c>
      <c r="O95" s="91"/>
      <c r="P95" s="92">
        <v>11.480277163</v>
      </c>
      <c r="Q95" s="92"/>
      <c r="R95" s="133">
        <v>7.74</v>
      </c>
      <c r="S95" s="91"/>
      <c r="T95" s="133">
        <v>18.440000000000001</v>
      </c>
      <c r="U95" s="91"/>
      <c r="V95" s="133">
        <v>68.489999999999995</v>
      </c>
      <c r="W95" s="91"/>
      <c r="X95" s="133">
        <v>73.2</v>
      </c>
      <c r="Y95" s="91"/>
      <c r="Z95" s="93">
        <v>1.9132298380909085</v>
      </c>
      <c r="AA95" s="93">
        <v>5.3612731363458099</v>
      </c>
      <c r="AB95" s="93">
        <v>3.8168697402002589</v>
      </c>
      <c r="AC95" s="93">
        <v>6.1201121030674166</v>
      </c>
      <c r="AD95" s="91">
        <v>50.094902499999996</v>
      </c>
    </row>
    <row r="96" spans="1:30" x14ac:dyDescent="0.3">
      <c r="A96" s="31" t="s">
        <v>94</v>
      </c>
      <c r="B96" s="91">
        <v>0</v>
      </c>
      <c r="C96" s="91">
        <v>0</v>
      </c>
      <c r="D96" s="91">
        <v>23</v>
      </c>
      <c r="E96" s="91"/>
      <c r="F96" s="91">
        <v>21</v>
      </c>
      <c r="G96" s="91"/>
      <c r="H96" s="91">
        <v>4</v>
      </c>
      <c r="I96" s="91"/>
      <c r="J96" s="91">
        <v>3</v>
      </c>
      <c r="K96" s="91"/>
      <c r="L96" s="91">
        <v>156.29839999999999</v>
      </c>
      <c r="M96" s="91"/>
      <c r="N96" s="91">
        <v>95.651799999999994</v>
      </c>
      <c r="O96" s="91"/>
      <c r="P96" s="111">
        <v>10.321513225</v>
      </c>
      <c r="Q96" s="111"/>
      <c r="R96" s="93" t="s">
        <v>244</v>
      </c>
      <c r="S96" s="91"/>
      <c r="T96" s="133">
        <v>18.309999999999999</v>
      </c>
      <c r="U96" s="91"/>
      <c r="V96" s="93" t="s">
        <v>244</v>
      </c>
      <c r="W96" s="91"/>
      <c r="X96" s="133">
        <v>73.16</v>
      </c>
      <c r="Y96" s="91"/>
      <c r="Z96" s="93">
        <v>5.0385704346174887</v>
      </c>
      <c r="AA96" s="93">
        <v>3.0823756397664686</v>
      </c>
      <c r="AB96" s="93">
        <v>5.2215354196353179</v>
      </c>
      <c r="AC96" s="93">
        <v>2.2354195677334565</v>
      </c>
      <c r="AD96" s="91">
        <v>52.230420000000002</v>
      </c>
    </row>
    <row r="97" spans="1:30" x14ac:dyDescent="0.3">
      <c r="A97" s="31" t="s">
        <v>95</v>
      </c>
      <c r="B97" s="91">
        <v>1</v>
      </c>
      <c r="C97" s="91">
        <v>0</v>
      </c>
      <c r="D97" s="91">
        <v>100</v>
      </c>
      <c r="E97" s="91"/>
      <c r="F97" s="91">
        <v>163</v>
      </c>
      <c r="G97" s="91"/>
      <c r="H97" s="91">
        <v>5</v>
      </c>
      <c r="I97" s="91"/>
      <c r="J97" s="91">
        <v>7</v>
      </c>
      <c r="K97" s="91"/>
      <c r="L97" s="91">
        <v>257.03219999999999</v>
      </c>
      <c r="M97" s="91"/>
      <c r="N97" s="91">
        <v>141.74420000000001</v>
      </c>
      <c r="O97" s="91"/>
      <c r="P97" s="111">
        <v>5.3945837593999997</v>
      </c>
      <c r="Q97" s="111"/>
      <c r="R97" s="133">
        <v>66.44</v>
      </c>
      <c r="S97" s="91"/>
      <c r="T97" s="133">
        <v>53.29</v>
      </c>
      <c r="U97" s="91"/>
      <c r="V97" s="133">
        <v>97.38</v>
      </c>
      <c r="W97" s="91"/>
      <c r="X97" s="133">
        <v>95.51</v>
      </c>
      <c r="Y97" s="91"/>
      <c r="Z97" s="93">
        <v>2.3472571670978368</v>
      </c>
      <c r="AA97" s="93">
        <v>1.7268074813524781</v>
      </c>
      <c r="AB97" s="93">
        <v>0.91872770257240211</v>
      </c>
      <c r="AC97" s="93">
        <v>1.0228936846408794</v>
      </c>
      <c r="AD97" s="91">
        <v>45.351561250000003</v>
      </c>
    </row>
    <row r="98" spans="1:30" x14ac:dyDescent="0.3">
      <c r="A98" s="31" t="s">
        <v>97</v>
      </c>
      <c r="B98" s="91">
        <v>0</v>
      </c>
      <c r="C98" s="91">
        <v>0</v>
      </c>
      <c r="D98" s="91">
        <v>7</v>
      </c>
      <c r="E98" s="91"/>
      <c r="F98" s="91">
        <v>13</v>
      </c>
      <c r="G98" s="91"/>
      <c r="H98" s="91">
        <v>0</v>
      </c>
      <c r="I98" s="91"/>
      <c r="J98" s="91">
        <v>0</v>
      </c>
      <c r="K98" s="91"/>
      <c r="L98" s="91">
        <v>197.53671723689999</v>
      </c>
      <c r="M98" s="91"/>
      <c r="N98" s="91">
        <v>76.097796850899996</v>
      </c>
      <c r="O98" s="91"/>
      <c r="P98" s="92">
        <v>1.139075353</v>
      </c>
      <c r="Q98" s="92"/>
      <c r="R98" s="133">
        <v>0.57999999999999996</v>
      </c>
      <c r="S98" s="91"/>
      <c r="T98" s="133">
        <v>0.51</v>
      </c>
      <c r="U98" s="91"/>
      <c r="V98" s="133">
        <v>68.11</v>
      </c>
      <c r="W98" s="91"/>
      <c r="X98" s="133">
        <v>48.68</v>
      </c>
      <c r="Y98" s="91"/>
      <c r="Z98" s="93">
        <v>4.426277213264326</v>
      </c>
      <c r="AA98" s="93">
        <v>1.7094039278220032</v>
      </c>
      <c r="AB98" s="93">
        <v>1.9088286155644649</v>
      </c>
      <c r="AC98" s="93">
        <v>1.2890559681142704</v>
      </c>
      <c r="AD98" s="91">
        <v>76.398746249999988</v>
      </c>
    </row>
    <row r="99" spans="1:30" x14ac:dyDescent="0.3">
      <c r="A99" s="31" t="s">
        <v>98</v>
      </c>
      <c r="B99" s="91">
        <v>0</v>
      </c>
      <c r="C99" s="91">
        <v>0</v>
      </c>
      <c r="D99" s="91">
        <v>7</v>
      </c>
      <c r="E99" s="91"/>
      <c r="F99" s="91">
        <v>6</v>
      </c>
      <c r="G99" s="91"/>
      <c r="H99" s="91">
        <v>0</v>
      </c>
      <c r="I99" s="91"/>
      <c r="J99" s="91">
        <v>0</v>
      </c>
      <c r="K99" s="91"/>
      <c r="L99" s="91">
        <v>121.59238424919999</v>
      </c>
      <c r="M99" s="91"/>
      <c r="N99" s="91">
        <v>52.966889413700002</v>
      </c>
      <c r="O99" s="91"/>
      <c r="P99" s="92">
        <v>1.1615302674000001</v>
      </c>
      <c r="Q99" s="92"/>
      <c r="R99" s="93" t="s">
        <v>244</v>
      </c>
      <c r="S99" s="91"/>
      <c r="T99" s="93" t="s">
        <v>244</v>
      </c>
      <c r="U99" s="91"/>
      <c r="V99" s="93" t="s">
        <v>244</v>
      </c>
      <c r="W99" s="91"/>
      <c r="X99" s="93" t="s">
        <v>244</v>
      </c>
      <c r="Y99" s="91"/>
      <c r="Z99" s="93">
        <v>2.1958551088690941</v>
      </c>
      <c r="AA99" s="93">
        <v>1.7729825763598739</v>
      </c>
      <c r="AB99" s="93">
        <v>2.0552491613577284</v>
      </c>
      <c r="AC99" s="93">
        <v>2.1038576107855667</v>
      </c>
      <c r="AD99" s="91">
        <v>76.52044875</v>
      </c>
    </row>
    <row r="100" spans="1:30" x14ac:dyDescent="0.3">
      <c r="A100" s="31" t="s">
        <v>101</v>
      </c>
      <c r="B100" s="91">
        <v>3</v>
      </c>
      <c r="C100" s="91">
        <v>1</v>
      </c>
      <c r="D100" s="91">
        <v>18</v>
      </c>
      <c r="E100" s="91"/>
      <c r="F100" s="91">
        <v>29</v>
      </c>
      <c r="G100" s="91"/>
      <c r="H100" s="91">
        <v>2</v>
      </c>
      <c r="I100" s="91"/>
      <c r="J100" s="91">
        <v>1</v>
      </c>
      <c r="K100" s="91"/>
      <c r="L100" s="91">
        <v>179.17320000000001</v>
      </c>
      <c r="M100" s="91"/>
      <c r="N100" s="91">
        <v>73.352000000000004</v>
      </c>
      <c r="O100" s="91"/>
      <c r="P100" s="111">
        <v>1.9547556256</v>
      </c>
      <c r="Q100" s="111"/>
      <c r="R100" s="93" t="s">
        <v>244</v>
      </c>
      <c r="S100" s="91"/>
      <c r="T100" s="133">
        <v>4.28</v>
      </c>
      <c r="U100" s="91"/>
      <c r="V100" s="93" t="s">
        <v>244</v>
      </c>
      <c r="W100" s="91"/>
      <c r="X100" s="133">
        <v>85.29</v>
      </c>
      <c r="Y100" s="91"/>
      <c r="Z100" s="93">
        <v>6.4200948382148928</v>
      </c>
      <c r="AA100" s="93">
        <v>4.9654438171770225</v>
      </c>
      <c r="AB100" s="93">
        <v>8.1221338323645611</v>
      </c>
      <c r="AC100" s="93">
        <v>7.5617793638806168</v>
      </c>
      <c r="AD100" s="91">
        <v>64.652318749999992</v>
      </c>
    </row>
    <row r="101" spans="1:30" x14ac:dyDescent="0.3">
      <c r="A101" s="31" t="s">
        <v>102</v>
      </c>
      <c r="B101" s="91">
        <v>1</v>
      </c>
      <c r="C101" s="91">
        <v>1</v>
      </c>
      <c r="D101" s="91">
        <v>49</v>
      </c>
      <c r="E101" s="91"/>
      <c r="F101" s="91">
        <v>37</v>
      </c>
      <c r="G101" s="91"/>
      <c r="H101" s="91">
        <v>9</v>
      </c>
      <c r="I101" s="91"/>
      <c r="J101" s="91">
        <v>1</v>
      </c>
      <c r="K101" s="91"/>
      <c r="L101" s="91">
        <v>367.06700000000001</v>
      </c>
      <c r="M101" s="91"/>
      <c r="N101" s="91">
        <v>137.18899999999999</v>
      </c>
      <c r="O101" s="91"/>
      <c r="P101" s="92">
        <v>10.194590914999999</v>
      </c>
      <c r="Q101" s="92"/>
      <c r="R101" s="133">
        <v>12.92</v>
      </c>
      <c r="S101" s="91"/>
      <c r="T101" s="133">
        <v>0.25</v>
      </c>
      <c r="U101" s="91"/>
      <c r="V101" s="133">
        <v>70.66</v>
      </c>
      <c r="W101" s="91"/>
      <c r="X101" s="133">
        <v>45.42</v>
      </c>
      <c r="Y101" s="91"/>
      <c r="Z101" s="93">
        <v>6.5439938783280249</v>
      </c>
      <c r="AA101" s="93">
        <v>4.5794550997410557</v>
      </c>
      <c r="AB101" s="93">
        <v>3.3082322611975408</v>
      </c>
      <c r="AC101" s="93">
        <v>4.9231687314150747</v>
      </c>
      <c r="AD101" s="91">
        <v>71.079798749999995</v>
      </c>
    </row>
    <row r="102" spans="1:30" x14ac:dyDescent="0.3">
      <c r="A102" s="31" t="s">
        <v>103</v>
      </c>
      <c r="B102" s="91">
        <v>2</v>
      </c>
      <c r="C102" s="91">
        <v>0</v>
      </c>
      <c r="D102" s="91">
        <v>6</v>
      </c>
      <c r="E102" s="91"/>
      <c r="F102" s="91">
        <v>8</v>
      </c>
      <c r="G102" s="91"/>
      <c r="H102" s="91">
        <v>7</v>
      </c>
      <c r="I102" s="91"/>
      <c r="J102" s="91">
        <v>2</v>
      </c>
      <c r="K102" s="91"/>
      <c r="L102" s="91">
        <v>344.67599999999999</v>
      </c>
      <c r="M102" s="91"/>
      <c r="N102" s="91">
        <v>312.02519999999998</v>
      </c>
      <c r="O102" s="91"/>
      <c r="P102" s="111">
        <v>17.073013722999999</v>
      </c>
      <c r="Q102" s="111"/>
      <c r="R102" s="133">
        <v>93.6</v>
      </c>
      <c r="S102" s="91"/>
      <c r="T102" s="133">
        <v>88.27</v>
      </c>
      <c r="U102" s="91"/>
      <c r="V102" s="133">
        <v>100</v>
      </c>
      <c r="W102" s="91"/>
      <c r="X102" s="133">
        <v>99.76</v>
      </c>
      <c r="Y102" s="91"/>
      <c r="Z102" s="93">
        <v>24.311788602709992</v>
      </c>
      <c r="AA102" s="93">
        <v>2.702193715819464</v>
      </c>
      <c r="AB102" s="93">
        <v>8.7739434614003287</v>
      </c>
      <c r="AC102" s="93">
        <v>5.4675282421710198</v>
      </c>
      <c r="AD102" s="91">
        <v>26.002407500000004</v>
      </c>
    </row>
    <row r="103" spans="1:30" x14ac:dyDescent="0.3">
      <c r="A103" s="31" t="s">
        <v>104</v>
      </c>
      <c r="B103" s="91">
        <v>5</v>
      </c>
      <c r="C103" s="91">
        <v>0</v>
      </c>
      <c r="D103" s="91">
        <v>1</v>
      </c>
      <c r="E103" s="91"/>
      <c r="F103" s="91">
        <v>10</v>
      </c>
      <c r="G103" s="91"/>
      <c r="H103" s="91">
        <v>3</v>
      </c>
      <c r="I103" s="91"/>
      <c r="J103" s="91">
        <v>0</v>
      </c>
      <c r="K103" s="91"/>
      <c r="L103" s="91">
        <v>122.27</v>
      </c>
      <c r="M103" s="91"/>
      <c r="N103" s="91">
        <v>93.5762</v>
      </c>
      <c r="O103" s="91"/>
      <c r="P103" s="92" t="s">
        <v>244</v>
      </c>
      <c r="Q103" s="92"/>
      <c r="R103" s="93" t="s">
        <v>244</v>
      </c>
      <c r="S103" s="91"/>
      <c r="T103" s="93" t="s">
        <v>244</v>
      </c>
      <c r="U103" s="91"/>
      <c r="V103" s="93" t="s">
        <v>244</v>
      </c>
      <c r="W103" s="91"/>
      <c r="X103" s="93" t="s">
        <v>244</v>
      </c>
      <c r="Y103" s="91"/>
      <c r="Z103" s="93">
        <v>2.8933255345198661</v>
      </c>
      <c r="AA103" s="93">
        <v>2.4976055870753462</v>
      </c>
      <c r="AB103" s="93" t="s">
        <v>244</v>
      </c>
      <c r="AC103" s="93" t="s">
        <v>244</v>
      </c>
      <c r="AD103" s="91">
        <v>83.285020000000003</v>
      </c>
    </row>
    <row r="104" spans="1:30" x14ac:dyDescent="0.3">
      <c r="A104" s="31" t="s">
        <v>106</v>
      </c>
      <c r="B104" s="91">
        <v>2</v>
      </c>
      <c r="C104" s="91">
        <v>0</v>
      </c>
      <c r="D104" s="91">
        <v>8</v>
      </c>
      <c r="E104" s="91"/>
      <c r="F104" s="91">
        <v>11</v>
      </c>
      <c r="G104" s="91"/>
      <c r="H104" s="91">
        <v>4</v>
      </c>
      <c r="I104" s="91"/>
      <c r="J104" s="91">
        <v>3</v>
      </c>
      <c r="K104" s="91"/>
      <c r="L104" s="91">
        <v>287.29660000000001</v>
      </c>
      <c r="M104" s="91"/>
      <c r="N104" s="91">
        <v>235.4144</v>
      </c>
      <c r="O104" s="91"/>
      <c r="P104" s="111">
        <v>8.7128979649999998</v>
      </c>
      <c r="Q104" s="111"/>
      <c r="R104" s="133">
        <v>86.89</v>
      </c>
      <c r="S104" s="91"/>
      <c r="T104" s="133">
        <v>67.489999999999995</v>
      </c>
      <c r="U104" s="91"/>
      <c r="V104" s="133">
        <v>98.96</v>
      </c>
      <c r="W104" s="91"/>
      <c r="X104" s="133">
        <v>98.33</v>
      </c>
      <c r="Y104" s="91"/>
      <c r="Z104" s="93">
        <v>2.5414092131455641</v>
      </c>
      <c r="AA104" s="93">
        <v>1.6774357481944391</v>
      </c>
      <c r="AB104" s="93">
        <v>3.305393355433222</v>
      </c>
      <c r="AC104" s="93">
        <v>4.487485563803566</v>
      </c>
      <c r="AD104" s="91">
        <v>25.873459999999998</v>
      </c>
    </row>
    <row r="105" spans="1:30" x14ac:dyDescent="0.3">
      <c r="A105" s="31" t="s">
        <v>111</v>
      </c>
      <c r="B105" s="91">
        <v>1</v>
      </c>
      <c r="C105" s="91">
        <v>0</v>
      </c>
      <c r="D105" s="91">
        <v>6</v>
      </c>
      <c r="E105" s="91"/>
      <c r="F105" s="91">
        <v>4</v>
      </c>
      <c r="G105" s="91"/>
      <c r="H105" s="91">
        <v>2</v>
      </c>
      <c r="I105" s="91"/>
      <c r="J105" s="91">
        <v>0</v>
      </c>
      <c r="K105" s="91"/>
      <c r="L105" s="91">
        <v>147.44640000000001</v>
      </c>
      <c r="M105" s="91"/>
      <c r="N105" s="91">
        <v>80.521600000000007</v>
      </c>
      <c r="O105" s="91"/>
      <c r="P105" s="92">
        <v>1.2479426701</v>
      </c>
      <c r="Q105" s="92"/>
      <c r="R105" s="93" t="s">
        <v>244</v>
      </c>
      <c r="S105" s="91"/>
      <c r="T105" s="133">
        <v>1.28</v>
      </c>
      <c r="U105" s="91"/>
      <c r="V105" s="93" t="s">
        <v>244</v>
      </c>
      <c r="W105" s="91"/>
      <c r="X105" s="133">
        <v>61.28</v>
      </c>
      <c r="Y105" s="91"/>
      <c r="Z105" s="93">
        <v>17.423023361813303</v>
      </c>
      <c r="AA105" s="93">
        <v>2.9785398721684078</v>
      </c>
      <c r="AB105" s="93" t="s">
        <v>244</v>
      </c>
      <c r="AC105" s="93">
        <v>4.748090062647389</v>
      </c>
      <c r="AD105" s="91">
        <v>61.465213750000004</v>
      </c>
    </row>
    <row r="106" spans="1:30" x14ac:dyDescent="0.3">
      <c r="A106" s="31" t="s">
        <v>108</v>
      </c>
      <c r="B106" s="91">
        <v>5</v>
      </c>
      <c r="C106" s="91">
        <v>0</v>
      </c>
      <c r="D106" s="91">
        <v>2</v>
      </c>
      <c r="E106" s="91"/>
      <c r="F106" s="91">
        <v>6</v>
      </c>
      <c r="G106" s="91"/>
      <c r="H106" s="91">
        <v>10</v>
      </c>
      <c r="I106" s="91"/>
      <c r="J106" s="91">
        <v>4</v>
      </c>
      <c r="K106" s="91"/>
      <c r="L106" s="91">
        <v>458.90620000000001</v>
      </c>
      <c r="M106" s="91"/>
      <c r="N106" s="91">
        <v>438.26780000000002</v>
      </c>
      <c r="O106" s="91"/>
      <c r="P106" s="111">
        <v>14.914126172</v>
      </c>
      <c r="Q106" s="111"/>
      <c r="R106" s="133">
        <v>80.81</v>
      </c>
      <c r="S106" s="91"/>
      <c r="T106" s="133">
        <v>87.56</v>
      </c>
      <c r="U106" s="91"/>
      <c r="V106" s="133">
        <v>99.12</v>
      </c>
      <c r="W106" s="91"/>
      <c r="X106" s="133">
        <v>99.6</v>
      </c>
      <c r="Y106" s="91"/>
      <c r="Z106" s="93">
        <v>9.08957820087595</v>
      </c>
      <c r="AA106" s="93">
        <v>5.5398989694932856</v>
      </c>
      <c r="AB106" s="93" t="s">
        <v>244</v>
      </c>
      <c r="AC106" s="93" t="s">
        <v>244</v>
      </c>
      <c r="AD106" s="91">
        <v>13.87422625</v>
      </c>
    </row>
    <row r="107" spans="1:30" x14ac:dyDescent="0.3">
      <c r="A107" s="31" t="s">
        <v>107</v>
      </c>
      <c r="B107" s="91">
        <v>1</v>
      </c>
      <c r="C107" s="91">
        <v>2</v>
      </c>
      <c r="D107" s="91">
        <v>0</v>
      </c>
      <c r="E107" s="91"/>
      <c r="F107" s="91">
        <v>0</v>
      </c>
      <c r="G107" s="91"/>
      <c r="H107" s="91">
        <v>2</v>
      </c>
      <c r="I107" s="91"/>
      <c r="J107" s="91">
        <v>1</v>
      </c>
      <c r="K107" s="91"/>
      <c r="L107" s="91">
        <v>75.164599999999993</v>
      </c>
      <c r="M107" s="91"/>
      <c r="N107" s="91">
        <v>44.246600000000001</v>
      </c>
      <c r="O107" s="91"/>
      <c r="P107" s="92">
        <v>0.37354381806999998</v>
      </c>
      <c r="Q107" s="92"/>
      <c r="R107" s="93" t="s">
        <v>244</v>
      </c>
      <c r="S107" s="91"/>
      <c r="T107" s="93" t="s">
        <v>244</v>
      </c>
      <c r="U107" s="91"/>
      <c r="V107" s="93" t="s">
        <v>244</v>
      </c>
      <c r="W107" s="91"/>
      <c r="X107" s="93" t="s">
        <v>244</v>
      </c>
      <c r="Y107" s="91"/>
      <c r="Z107" s="93">
        <v>3.7324338571493301</v>
      </c>
      <c r="AA107" s="93">
        <v>4.9860715393266997</v>
      </c>
      <c r="AB107" s="93">
        <v>4.3108771221243822</v>
      </c>
      <c r="AC107" s="93">
        <v>3.5661962612590079</v>
      </c>
      <c r="AD107" s="91">
        <v>72.221653749999987</v>
      </c>
    </row>
    <row r="108" spans="1:30" x14ac:dyDescent="0.3">
      <c r="A108" s="31" t="s">
        <v>113</v>
      </c>
      <c r="B108" s="91">
        <v>1</v>
      </c>
      <c r="C108" s="91">
        <v>1</v>
      </c>
      <c r="D108" s="91">
        <v>5</v>
      </c>
      <c r="E108" s="91"/>
      <c r="F108" s="91">
        <v>7</v>
      </c>
      <c r="G108" s="91"/>
      <c r="H108" s="91">
        <v>0</v>
      </c>
      <c r="I108" s="91"/>
      <c r="J108" s="91">
        <v>0</v>
      </c>
      <c r="K108" s="91"/>
      <c r="L108" s="91">
        <v>184.24057476030001</v>
      </c>
      <c r="M108" s="91"/>
      <c r="N108" s="91">
        <v>74.284216997399994</v>
      </c>
      <c r="O108" s="91"/>
      <c r="P108" s="111">
        <v>1.5407280454000001</v>
      </c>
      <c r="Q108" s="111"/>
      <c r="R108" s="93" t="s">
        <v>244</v>
      </c>
      <c r="S108" s="91"/>
      <c r="T108" s="133">
        <v>0.2</v>
      </c>
      <c r="U108" s="91"/>
      <c r="V108" s="93" t="s">
        <v>244</v>
      </c>
      <c r="W108" s="91"/>
      <c r="X108" s="133">
        <v>44.11</v>
      </c>
      <c r="Y108" s="91"/>
      <c r="Z108" s="93">
        <v>7.164610561359269</v>
      </c>
      <c r="AA108" s="93">
        <v>3.7144793073540336</v>
      </c>
      <c r="AB108" s="93" t="s">
        <v>244</v>
      </c>
      <c r="AC108" s="93">
        <v>2.6332846648829258</v>
      </c>
      <c r="AD108" s="91">
        <v>79.414116250000006</v>
      </c>
    </row>
    <row r="109" spans="1:30" x14ac:dyDescent="0.3">
      <c r="A109" s="31" t="s">
        <v>110</v>
      </c>
      <c r="B109" s="91">
        <v>0</v>
      </c>
      <c r="C109" s="91">
        <v>0</v>
      </c>
      <c r="D109" s="91">
        <v>12</v>
      </c>
      <c r="E109" s="91"/>
      <c r="F109" s="91">
        <v>25</v>
      </c>
      <c r="G109" s="91"/>
      <c r="H109" s="91">
        <v>14</v>
      </c>
      <c r="I109" s="91"/>
      <c r="J109" s="91">
        <v>9</v>
      </c>
      <c r="K109" s="91"/>
      <c r="L109" s="91">
        <v>364.8732</v>
      </c>
      <c r="M109" s="91"/>
      <c r="N109" s="91">
        <v>308.65640000000002</v>
      </c>
      <c r="O109" s="91"/>
      <c r="P109" s="111">
        <v>1.5466933266</v>
      </c>
      <c r="Q109" s="111"/>
      <c r="R109" s="93" t="s">
        <v>244</v>
      </c>
      <c r="S109" s="91"/>
      <c r="T109" s="93" t="s">
        <v>244</v>
      </c>
      <c r="U109" s="91"/>
      <c r="V109" s="93" t="s">
        <v>244</v>
      </c>
      <c r="W109" s="91"/>
      <c r="X109" s="93" t="s">
        <v>244</v>
      </c>
      <c r="Y109" s="91"/>
      <c r="Z109" s="93" t="s">
        <v>244</v>
      </c>
      <c r="AA109" s="93" t="s">
        <v>244</v>
      </c>
      <c r="AB109" s="93" t="s">
        <v>244</v>
      </c>
      <c r="AC109" s="93" t="s">
        <v>244</v>
      </c>
      <c r="AD109" s="91" t="s">
        <v>244</v>
      </c>
    </row>
    <row r="110" spans="1:30" x14ac:dyDescent="0.3">
      <c r="A110" s="31" t="s">
        <v>132</v>
      </c>
      <c r="B110" s="91">
        <v>1</v>
      </c>
      <c r="C110" s="91">
        <v>0</v>
      </c>
      <c r="D110" s="91">
        <v>28</v>
      </c>
      <c r="E110" s="91"/>
      <c r="F110" s="91">
        <v>20</v>
      </c>
      <c r="G110" s="91"/>
      <c r="H110" s="91">
        <v>4</v>
      </c>
      <c r="I110" s="91"/>
      <c r="J110" s="91">
        <v>3</v>
      </c>
      <c r="K110" s="91"/>
      <c r="L110" s="91">
        <v>572.0104</v>
      </c>
      <c r="M110" s="91"/>
      <c r="N110" s="91">
        <v>573.56280000000004</v>
      </c>
      <c r="O110" s="91"/>
      <c r="P110" s="92">
        <v>31.795540235000001</v>
      </c>
      <c r="Q110" s="92"/>
      <c r="R110" s="133">
        <v>48.86</v>
      </c>
      <c r="S110" s="91"/>
      <c r="T110" s="133">
        <v>39.479999999999997</v>
      </c>
      <c r="U110" s="91"/>
      <c r="V110" s="133">
        <v>85.45</v>
      </c>
      <c r="W110" s="91"/>
      <c r="X110" s="133">
        <v>79.48</v>
      </c>
      <c r="Y110" s="91"/>
      <c r="Z110" s="93">
        <v>2.0131986103932999</v>
      </c>
      <c r="AA110" s="93">
        <v>1.913134920155322</v>
      </c>
      <c r="AB110" s="93">
        <v>2.1589633477259769</v>
      </c>
      <c r="AC110" s="93">
        <v>2.5769647594798073</v>
      </c>
      <c r="AD110" s="91">
        <v>44.585976249999995</v>
      </c>
    </row>
    <row r="111" spans="1:30" x14ac:dyDescent="0.3">
      <c r="A111" s="31" t="s">
        <v>112</v>
      </c>
      <c r="B111" s="91">
        <v>0</v>
      </c>
      <c r="C111" s="91">
        <v>0</v>
      </c>
      <c r="D111" s="91" t="s">
        <v>244</v>
      </c>
      <c r="E111" s="91"/>
      <c r="F111" s="91" t="s">
        <v>244</v>
      </c>
      <c r="G111" s="91"/>
      <c r="H111" s="91" t="s">
        <v>244</v>
      </c>
      <c r="I111" s="91"/>
      <c r="J111" s="91" t="s">
        <v>244</v>
      </c>
      <c r="K111" s="91"/>
      <c r="L111" s="91" t="s">
        <v>244</v>
      </c>
      <c r="M111" s="91"/>
      <c r="N111" s="91" t="s">
        <v>244</v>
      </c>
      <c r="O111" s="91"/>
      <c r="P111" s="92" t="s">
        <v>244</v>
      </c>
      <c r="Q111" s="92"/>
      <c r="R111" s="93" t="s">
        <v>244</v>
      </c>
      <c r="S111" s="91"/>
      <c r="T111" s="93" t="s">
        <v>244</v>
      </c>
      <c r="U111" s="91"/>
      <c r="V111" s="93" t="s">
        <v>244</v>
      </c>
      <c r="W111" s="91"/>
      <c r="X111" s="93" t="s">
        <v>244</v>
      </c>
      <c r="Y111" s="91"/>
      <c r="Z111" s="93" t="s">
        <v>244</v>
      </c>
      <c r="AA111" s="93" t="s">
        <v>244</v>
      </c>
      <c r="AB111" s="93" t="s">
        <v>244</v>
      </c>
      <c r="AC111" s="93" t="s">
        <v>244</v>
      </c>
      <c r="AD111" s="91" t="s">
        <v>244</v>
      </c>
    </row>
    <row r="112" spans="1:30" x14ac:dyDescent="0.3">
      <c r="A112" s="31" t="s">
        <v>38</v>
      </c>
      <c r="B112" s="91">
        <v>0</v>
      </c>
      <c r="C112" s="91">
        <v>3</v>
      </c>
      <c r="D112" s="91">
        <v>16</v>
      </c>
      <c r="E112" s="91"/>
      <c r="F112" s="91">
        <v>12</v>
      </c>
      <c r="G112" s="91"/>
      <c r="H112" s="91">
        <v>2</v>
      </c>
      <c r="I112" s="91"/>
      <c r="J112" s="91">
        <v>1</v>
      </c>
      <c r="K112" s="91"/>
      <c r="L112" s="91">
        <v>94.206614977699999</v>
      </c>
      <c r="M112" s="91"/>
      <c r="N112" s="91">
        <v>42.6247953146</v>
      </c>
      <c r="O112" s="91"/>
      <c r="P112" s="92">
        <v>0.84640947349999995</v>
      </c>
      <c r="Q112" s="92"/>
      <c r="R112" s="93" t="s">
        <v>244</v>
      </c>
      <c r="S112" s="91"/>
      <c r="T112" s="93" t="s">
        <v>244</v>
      </c>
      <c r="U112" s="91"/>
      <c r="V112" s="93" t="s">
        <v>244</v>
      </c>
      <c r="W112" s="91"/>
      <c r="X112" s="93" t="s">
        <v>244</v>
      </c>
      <c r="Y112" s="91"/>
      <c r="Z112" s="93">
        <v>1.6890616165826744</v>
      </c>
      <c r="AA112" s="93">
        <v>2.1896525769510111</v>
      </c>
      <c r="AB112" s="93">
        <v>1.9620406552409155</v>
      </c>
      <c r="AC112" s="93">
        <v>2.4142087687009739</v>
      </c>
      <c r="AD112" s="91">
        <v>82.418073750000005</v>
      </c>
    </row>
    <row r="113" spans="1:30" x14ac:dyDescent="0.3">
      <c r="A113" s="31" t="s">
        <v>72</v>
      </c>
      <c r="B113" s="91">
        <v>0</v>
      </c>
      <c r="C113" s="91">
        <v>0</v>
      </c>
      <c r="D113" s="91">
        <v>17</v>
      </c>
      <c r="E113" s="91"/>
      <c r="F113" s="91">
        <v>24</v>
      </c>
      <c r="G113" s="91"/>
      <c r="H113" s="91">
        <v>3</v>
      </c>
      <c r="I113" s="91"/>
      <c r="J113" s="91">
        <v>3</v>
      </c>
      <c r="K113" s="91"/>
      <c r="L113" s="91">
        <v>181.76580000000001</v>
      </c>
      <c r="M113" s="91"/>
      <c r="N113" s="91">
        <v>77.834199999999996</v>
      </c>
      <c r="O113" s="91"/>
      <c r="P113" s="92">
        <v>3.5714373031000002</v>
      </c>
      <c r="Q113" s="92"/>
      <c r="R113" s="133">
        <v>66.39</v>
      </c>
      <c r="S113" s="91"/>
      <c r="T113" s="133">
        <v>38.18</v>
      </c>
      <c r="U113" s="91"/>
      <c r="V113" s="133">
        <v>98.91</v>
      </c>
      <c r="W113" s="91"/>
      <c r="X113" s="133">
        <v>96.13</v>
      </c>
      <c r="Y113" s="91"/>
      <c r="Z113" s="93">
        <v>0.99720540306604077</v>
      </c>
      <c r="AA113" s="93">
        <v>1.9807260390670585</v>
      </c>
      <c r="AB113" s="93">
        <v>4.3192432310600184</v>
      </c>
      <c r="AC113" s="93">
        <v>2.9088383312122721</v>
      </c>
      <c r="AD113" s="91">
        <v>51.158492499999994</v>
      </c>
    </row>
    <row r="114" spans="1:30" x14ac:dyDescent="0.3">
      <c r="A114" s="31" t="s">
        <v>105</v>
      </c>
      <c r="B114" s="91">
        <v>0</v>
      </c>
      <c r="C114" s="91">
        <v>0</v>
      </c>
      <c r="D114" s="91">
        <v>17</v>
      </c>
      <c r="E114" s="91"/>
      <c r="F114" s="91">
        <v>17</v>
      </c>
      <c r="G114" s="91"/>
      <c r="H114" s="91">
        <v>11</v>
      </c>
      <c r="I114" s="91"/>
      <c r="J114" s="91">
        <v>17</v>
      </c>
      <c r="K114" s="91"/>
      <c r="L114" s="91">
        <v>261.98660000000001</v>
      </c>
      <c r="M114" s="91"/>
      <c r="N114" s="91">
        <v>207.69900000000001</v>
      </c>
      <c r="O114" s="91"/>
      <c r="P114" s="111">
        <v>24.213360950999999</v>
      </c>
      <c r="Q114" s="111"/>
      <c r="R114" s="93" t="s">
        <v>244</v>
      </c>
      <c r="S114" s="91"/>
      <c r="T114" s="133">
        <v>58.46</v>
      </c>
      <c r="U114" s="91"/>
      <c r="V114" s="93" t="s">
        <v>244</v>
      </c>
      <c r="W114" s="91"/>
      <c r="X114" s="133">
        <v>98.77</v>
      </c>
      <c r="Y114" s="91"/>
      <c r="Z114" s="93">
        <v>4.1879706685947617</v>
      </c>
      <c r="AA114" s="93">
        <v>1.9030148908404219</v>
      </c>
      <c r="AB114" s="93">
        <v>1.763675361237478</v>
      </c>
      <c r="AC114" s="93">
        <v>5.7112428156258188</v>
      </c>
      <c r="AD114" s="91">
        <v>21.71389375</v>
      </c>
    </row>
    <row r="115" spans="1:30" x14ac:dyDescent="0.3">
      <c r="A115" s="31" t="s">
        <v>114</v>
      </c>
      <c r="B115" s="91">
        <v>1</v>
      </c>
      <c r="C115" s="91">
        <v>2</v>
      </c>
      <c r="D115" s="91">
        <v>2</v>
      </c>
      <c r="E115" s="91"/>
      <c r="F115" s="91">
        <v>1</v>
      </c>
      <c r="G115" s="91"/>
      <c r="H115" s="91">
        <v>1</v>
      </c>
      <c r="I115" s="91"/>
      <c r="J115" s="91">
        <v>1</v>
      </c>
      <c r="K115" s="91"/>
      <c r="L115" s="91">
        <v>70.81</v>
      </c>
      <c r="M115" s="91"/>
      <c r="N115" s="91">
        <v>43.572000000000003</v>
      </c>
      <c r="O115" s="91"/>
      <c r="P115" s="92">
        <v>0.97018162760000004</v>
      </c>
      <c r="Q115" s="92"/>
      <c r="R115" s="93" t="s">
        <v>244</v>
      </c>
      <c r="S115" s="91"/>
      <c r="T115" s="93" t="s">
        <v>244</v>
      </c>
      <c r="U115" s="91"/>
      <c r="V115" s="93" t="s">
        <v>244</v>
      </c>
      <c r="W115" s="91"/>
      <c r="X115" s="93" t="s">
        <v>244</v>
      </c>
      <c r="Y115" s="91"/>
      <c r="Z115" s="93">
        <v>2.654391040965308</v>
      </c>
      <c r="AA115" s="93">
        <v>3.0346457758358678</v>
      </c>
      <c r="AB115" s="93">
        <v>2.6359353638231453</v>
      </c>
      <c r="AC115" s="93">
        <v>1.7260099280875081</v>
      </c>
      <c r="AD115" s="91">
        <v>96.243013749999989</v>
      </c>
    </row>
    <row r="116" spans="1:30" x14ac:dyDescent="0.3">
      <c r="A116" s="31" t="s">
        <v>21</v>
      </c>
      <c r="B116" s="91">
        <v>0</v>
      </c>
      <c r="C116" s="91">
        <v>0</v>
      </c>
      <c r="D116" s="91">
        <v>9</v>
      </c>
      <c r="E116" s="91"/>
      <c r="F116" s="91">
        <v>10</v>
      </c>
      <c r="G116" s="91"/>
      <c r="H116" s="91">
        <v>0</v>
      </c>
      <c r="I116" s="91"/>
      <c r="J116" s="91">
        <v>1</v>
      </c>
      <c r="K116" s="91"/>
      <c r="L116" s="91">
        <v>75.977777330500004</v>
      </c>
      <c r="M116" s="91"/>
      <c r="N116" s="91">
        <v>42.2464409233</v>
      </c>
      <c r="O116" s="91"/>
      <c r="P116" s="92">
        <v>0.67846871698</v>
      </c>
      <c r="Q116" s="92"/>
      <c r="R116" s="93" t="s">
        <v>244</v>
      </c>
      <c r="S116" s="91"/>
      <c r="T116" s="93" t="s">
        <v>244</v>
      </c>
      <c r="U116" s="91"/>
      <c r="V116" s="93" t="s">
        <v>244</v>
      </c>
      <c r="W116" s="91"/>
      <c r="X116" s="93" t="s">
        <v>244</v>
      </c>
      <c r="Y116" s="91"/>
      <c r="Z116" s="93">
        <v>1.5794723610140802</v>
      </c>
      <c r="AA116" s="93">
        <v>1.8493073799151314</v>
      </c>
      <c r="AB116" s="93">
        <v>1.0302491369914184</v>
      </c>
      <c r="AC116" s="93">
        <v>0.6978267927177646</v>
      </c>
      <c r="AD116" s="91">
        <v>86.643166250000007</v>
      </c>
    </row>
    <row r="117" spans="1:30" x14ac:dyDescent="0.3">
      <c r="A117" s="31" t="s">
        <v>115</v>
      </c>
      <c r="B117" s="91">
        <v>1</v>
      </c>
      <c r="C117" s="91">
        <v>0</v>
      </c>
      <c r="D117" s="91">
        <v>2</v>
      </c>
      <c r="E117" s="91"/>
      <c r="F117" s="91">
        <v>3</v>
      </c>
      <c r="G117" s="91"/>
      <c r="H117" s="91">
        <v>0</v>
      </c>
      <c r="I117" s="91"/>
      <c r="J117" s="91">
        <v>0</v>
      </c>
      <c r="K117" s="91"/>
      <c r="L117" s="91">
        <v>107.63979999999999</v>
      </c>
      <c r="M117" s="91"/>
      <c r="N117" s="91">
        <v>69.853200000000001</v>
      </c>
      <c r="O117" s="91"/>
      <c r="P117" s="92">
        <v>2.2684284827000001</v>
      </c>
      <c r="Q117" s="92"/>
      <c r="R117" s="93" t="s">
        <v>244</v>
      </c>
      <c r="S117" s="91"/>
      <c r="T117" s="133">
        <v>29.04</v>
      </c>
      <c r="U117" s="91"/>
      <c r="V117" s="93" t="s">
        <v>244</v>
      </c>
      <c r="W117" s="91"/>
      <c r="X117" s="133">
        <v>94.23</v>
      </c>
      <c r="Y117" s="91"/>
      <c r="Z117" s="93">
        <v>4.0713186955448313</v>
      </c>
      <c r="AA117" s="93">
        <v>1.9048762522620288</v>
      </c>
      <c r="AB117" s="93">
        <v>6.9688643455967485</v>
      </c>
      <c r="AC117" s="93" t="s">
        <v>244</v>
      </c>
      <c r="AD117" s="91">
        <v>45.925843749999999</v>
      </c>
    </row>
    <row r="118" spans="1:30" x14ac:dyDescent="0.3">
      <c r="A118" s="31" t="s">
        <v>118</v>
      </c>
      <c r="B118" s="91">
        <v>4</v>
      </c>
      <c r="C118" s="91">
        <v>1</v>
      </c>
      <c r="D118" s="91">
        <v>16</v>
      </c>
      <c r="E118" s="91"/>
      <c r="F118" s="91">
        <v>18</v>
      </c>
      <c r="G118" s="91"/>
      <c r="H118" s="91">
        <v>3</v>
      </c>
      <c r="I118" s="91"/>
      <c r="J118" s="91">
        <v>2</v>
      </c>
      <c r="K118" s="91"/>
      <c r="L118" s="91">
        <v>220.63380000000001</v>
      </c>
      <c r="M118" s="91"/>
      <c r="N118" s="91">
        <v>125.3566</v>
      </c>
      <c r="O118" s="91"/>
      <c r="P118" s="92">
        <v>2.0789002239999999</v>
      </c>
      <c r="Q118" s="92"/>
      <c r="R118" s="93" t="s">
        <v>244</v>
      </c>
      <c r="S118" s="91"/>
      <c r="T118" s="133">
        <v>42.19</v>
      </c>
      <c r="U118" s="91"/>
      <c r="V118" s="93" t="s">
        <v>244</v>
      </c>
      <c r="W118" s="91"/>
      <c r="X118" s="133">
        <v>98.31</v>
      </c>
      <c r="Y118" s="91"/>
      <c r="Z118" s="93">
        <v>13.224922402039283</v>
      </c>
      <c r="AA118" s="93">
        <v>9.1712396492898485</v>
      </c>
      <c r="AB118" s="93">
        <v>30.569798623757318</v>
      </c>
      <c r="AC118" s="93">
        <v>3.9588146867795331</v>
      </c>
      <c r="AD118" s="91">
        <v>46.399666250000003</v>
      </c>
    </row>
    <row r="119" spans="1:30" x14ac:dyDescent="0.3">
      <c r="A119" s="31" t="s">
        <v>122</v>
      </c>
      <c r="B119" s="91">
        <v>2</v>
      </c>
      <c r="C119" s="91">
        <v>0</v>
      </c>
      <c r="D119" s="91">
        <v>17</v>
      </c>
      <c r="E119" s="91"/>
      <c r="F119" s="91">
        <v>21</v>
      </c>
      <c r="G119" s="91"/>
      <c r="H119" s="91">
        <v>12</v>
      </c>
      <c r="I119" s="91"/>
      <c r="J119" s="91">
        <v>8</v>
      </c>
      <c r="K119" s="91"/>
      <c r="L119" s="91">
        <v>350.96620000000001</v>
      </c>
      <c r="M119" s="91"/>
      <c r="N119" s="91">
        <v>331.12380000000002</v>
      </c>
      <c r="O119" s="91"/>
      <c r="P119" s="111">
        <v>24.503363292</v>
      </c>
      <c r="Q119" s="111"/>
      <c r="R119" s="133">
        <v>95.15</v>
      </c>
      <c r="S119" s="91"/>
      <c r="T119" s="133">
        <v>92.75</v>
      </c>
      <c r="U119" s="91"/>
      <c r="V119" s="133">
        <v>100</v>
      </c>
      <c r="W119" s="91"/>
      <c r="X119" s="133">
        <v>99.81</v>
      </c>
      <c r="Y119" s="91"/>
      <c r="Z119" s="93">
        <v>2.0901778652367322</v>
      </c>
      <c r="AA119" s="93">
        <v>0.72119432397012395</v>
      </c>
      <c r="AB119" s="93">
        <v>4.4735446008326267</v>
      </c>
      <c r="AC119" s="93">
        <v>34.863717442790936</v>
      </c>
      <c r="AD119" s="91">
        <v>32.474503749999997</v>
      </c>
    </row>
    <row r="120" spans="1:30" x14ac:dyDescent="0.3">
      <c r="A120" s="31" t="s">
        <v>243</v>
      </c>
      <c r="B120" s="91">
        <v>2</v>
      </c>
      <c r="C120" s="91">
        <v>0</v>
      </c>
      <c r="D120" s="91">
        <v>44</v>
      </c>
      <c r="E120" s="91"/>
      <c r="F120" s="91">
        <v>38</v>
      </c>
      <c r="G120" s="91"/>
      <c r="H120" s="91">
        <v>1</v>
      </c>
      <c r="I120" s="91"/>
      <c r="J120" s="91">
        <v>5</v>
      </c>
      <c r="K120" s="91"/>
      <c r="L120" s="91">
        <v>201.4392</v>
      </c>
      <c r="M120" s="91"/>
      <c r="N120" s="91">
        <v>99.459599999999995</v>
      </c>
      <c r="O120" s="91"/>
      <c r="P120" s="92">
        <v>5.2862874773000001</v>
      </c>
      <c r="Q120" s="92"/>
      <c r="R120" s="133">
        <v>50.05</v>
      </c>
      <c r="S120" s="91"/>
      <c r="T120" s="133">
        <v>9.58</v>
      </c>
      <c r="U120" s="91"/>
      <c r="V120" s="133">
        <v>93.91</v>
      </c>
      <c r="W120" s="91"/>
      <c r="X120" s="133">
        <v>81.239999999999995</v>
      </c>
      <c r="Y120" s="91"/>
      <c r="Z120" s="93">
        <v>6.6167159286583104</v>
      </c>
      <c r="AA120" s="93">
        <v>2.7859007048662763</v>
      </c>
      <c r="AB120" s="93">
        <v>6.878762279717443</v>
      </c>
      <c r="AC120" s="93">
        <v>2.0223575622132519</v>
      </c>
      <c r="AD120" s="91">
        <v>61.846726249999996</v>
      </c>
    </row>
    <row r="121" spans="1:30" x14ac:dyDescent="0.3">
      <c r="A121" s="31" t="s">
        <v>117</v>
      </c>
      <c r="B121" s="91">
        <v>6</v>
      </c>
      <c r="C121" s="91">
        <v>0</v>
      </c>
      <c r="D121" s="91">
        <v>5</v>
      </c>
      <c r="E121" s="91"/>
      <c r="F121" s="91">
        <v>6</v>
      </c>
      <c r="G121" s="91"/>
      <c r="H121" s="91">
        <v>6</v>
      </c>
      <c r="I121" s="91"/>
      <c r="J121" s="91">
        <v>3</v>
      </c>
      <c r="K121" s="91"/>
      <c r="L121" s="91">
        <v>334.87959999999998</v>
      </c>
      <c r="M121" s="91"/>
      <c r="N121" s="91">
        <v>291.56580000000002</v>
      </c>
      <c r="O121" s="91"/>
      <c r="P121" s="111">
        <v>10.853690350000001</v>
      </c>
      <c r="Q121" s="111"/>
      <c r="R121" s="93" t="s">
        <v>244</v>
      </c>
      <c r="S121" s="91"/>
      <c r="T121" s="133">
        <v>64.86</v>
      </c>
      <c r="U121" s="91"/>
      <c r="V121" s="93" t="s">
        <v>244</v>
      </c>
      <c r="W121" s="91"/>
      <c r="X121" s="133">
        <v>98.56</v>
      </c>
      <c r="Y121" s="91"/>
      <c r="Z121" s="93">
        <v>8.9257436690489218</v>
      </c>
      <c r="AA121" s="93">
        <v>2.4703939357001263</v>
      </c>
      <c r="AB121" s="93">
        <v>12.536771150940766</v>
      </c>
      <c r="AC121" s="93">
        <v>6.5114933633718515</v>
      </c>
      <c r="AD121" s="91">
        <v>28.474398749999995</v>
      </c>
    </row>
    <row r="122" spans="1:30" x14ac:dyDescent="0.3">
      <c r="A122" s="31" t="s">
        <v>120</v>
      </c>
      <c r="B122" s="91">
        <v>0</v>
      </c>
      <c r="C122" s="91">
        <v>0</v>
      </c>
      <c r="D122" s="91" t="s">
        <v>244</v>
      </c>
      <c r="E122" s="91"/>
      <c r="F122" s="91" t="s">
        <v>244</v>
      </c>
      <c r="G122" s="91"/>
      <c r="H122" s="91" t="s">
        <v>244</v>
      </c>
      <c r="I122" s="91"/>
      <c r="J122" s="91" t="s">
        <v>244</v>
      </c>
      <c r="K122" s="91"/>
      <c r="L122" s="91">
        <v>121.07380000000001</v>
      </c>
      <c r="M122" s="91"/>
      <c r="N122" s="91">
        <v>68.074600000000004</v>
      </c>
      <c r="O122" s="91"/>
      <c r="P122" s="111">
        <v>1.1417613865</v>
      </c>
      <c r="Q122" s="111"/>
      <c r="R122" s="133">
        <v>28.45</v>
      </c>
      <c r="S122" s="91"/>
      <c r="T122" s="133">
        <v>8.2899999999999991</v>
      </c>
      <c r="U122" s="91"/>
      <c r="V122" s="133">
        <v>92.04</v>
      </c>
      <c r="W122" s="91"/>
      <c r="X122" s="133">
        <v>78.83</v>
      </c>
      <c r="Y122" s="91"/>
      <c r="Z122" s="93">
        <v>2.0316103456303818</v>
      </c>
      <c r="AA122" s="93">
        <v>2.2830039764237791</v>
      </c>
      <c r="AB122" s="93">
        <v>2.0294165034070946</v>
      </c>
      <c r="AC122" s="93">
        <v>2.4050179037919608</v>
      </c>
      <c r="AD122" s="91">
        <v>58.888236249999991</v>
      </c>
    </row>
    <row r="123" spans="1:30" x14ac:dyDescent="0.3">
      <c r="A123" s="31" t="s">
        <v>121</v>
      </c>
      <c r="B123" s="91">
        <v>2</v>
      </c>
      <c r="C123" s="91">
        <v>2</v>
      </c>
      <c r="D123" s="91">
        <v>29</v>
      </c>
      <c r="E123" s="91"/>
      <c r="F123" s="91">
        <v>32</v>
      </c>
      <c r="G123" s="91"/>
      <c r="H123" s="91">
        <v>0</v>
      </c>
      <c r="I123" s="91"/>
      <c r="J123" s="91">
        <v>2</v>
      </c>
      <c r="K123" s="91"/>
      <c r="L123" s="91">
        <v>132.68100000000001</v>
      </c>
      <c r="M123" s="91"/>
      <c r="N123" s="91">
        <v>74.478200000000001</v>
      </c>
      <c r="O123" s="91"/>
      <c r="P123" s="111">
        <v>3.2711195534000002</v>
      </c>
      <c r="Q123" s="111"/>
      <c r="R123" s="133">
        <v>14.74</v>
      </c>
      <c r="S123" s="91"/>
      <c r="T123" s="133">
        <v>8.25</v>
      </c>
      <c r="U123" s="91"/>
      <c r="V123" s="133">
        <v>84.93</v>
      </c>
      <c r="W123" s="91"/>
      <c r="X123" s="133">
        <v>67.930000000000007</v>
      </c>
      <c r="Y123" s="91"/>
      <c r="Z123" s="93">
        <v>4.8650207648885306</v>
      </c>
      <c r="AA123" s="93">
        <v>5.1232365469954804</v>
      </c>
      <c r="AB123" s="93">
        <v>5.1683500493669055</v>
      </c>
      <c r="AC123" s="93">
        <v>5.0946139308329856</v>
      </c>
      <c r="AD123" s="91">
        <v>70.46305375</v>
      </c>
    </row>
    <row r="124" spans="1:30" x14ac:dyDescent="0.3">
      <c r="A124" s="31" t="s">
        <v>119</v>
      </c>
      <c r="B124" s="91">
        <v>5</v>
      </c>
      <c r="C124" s="91">
        <v>0</v>
      </c>
      <c r="D124" s="91">
        <v>2</v>
      </c>
      <c r="E124" s="91"/>
      <c r="F124" s="91">
        <v>0</v>
      </c>
      <c r="G124" s="91"/>
      <c r="H124" s="91">
        <v>0</v>
      </c>
      <c r="I124" s="91"/>
      <c r="J124" s="91">
        <v>0</v>
      </c>
      <c r="K124" s="91"/>
      <c r="L124" s="91">
        <v>301.58780000000002</v>
      </c>
      <c r="M124" s="91"/>
      <c r="N124" s="91">
        <v>157.82640000000001</v>
      </c>
      <c r="O124" s="91"/>
      <c r="P124" s="92" t="s">
        <v>244</v>
      </c>
      <c r="Q124" s="92"/>
      <c r="R124" s="133">
        <v>67.47</v>
      </c>
      <c r="S124" s="91"/>
      <c r="T124" s="93" t="s">
        <v>244</v>
      </c>
      <c r="U124" s="91"/>
      <c r="V124" s="133">
        <v>100</v>
      </c>
      <c r="W124" s="91"/>
      <c r="X124" s="93" t="s">
        <v>244</v>
      </c>
      <c r="Y124" s="91"/>
      <c r="Z124" s="93">
        <v>15.40074907976021</v>
      </c>
      <c r="AA124" s="93">
        <v>4.359330373691642</v>
      </c>
      <c r="AB124" s="93" t="s">
        <v>244</v>
      </c>
      <c r="AC124" s="93" t="s">
        <v>244</v>
      </c>
      <c r="AD124" s="91" t="s">
        <v>244</v>
      </c>
    </row>
    <row r="125" spans="1:30" x14ac:dyDescent="0.3">
      <c r="A125" s="31" t="s">
        <v>123</v>
      </c>
      <c r="B125" s="91">
        <v>0</v>
      </c>
      <c r="C125" s="91">
        <v>0</v>
      </c>
      <c r="D125" s="91">
        <v>13</v>
      </c>
      <c r="E125" s="91"/>
      <c r="F125" s="91">
        <v>15</v>
      </c>
      <c r="G125" s="91"/>
      <c r="H125" s="91">
        <v>11</v>
      </c>
      <c r="I125" s="91"/>
      <c r="J125" s="91">
        <v>17</v>
      </c>
      <c r="K125" s="91"/>
      <c r="L125" s="91">
        <v>392.54500000000002</v>
      </c>
      <c r="M125" s="91"/>
      <c r="N125" s="91">
        <v>377.12299999999999</v>
      </c>
      <c r="O125" s="91"/>
      <c r="P125" s="111">
        <v>36.289791455</v>
      </c>
      <c r="Q125" s="111"/>
      <c r="R125" s="133">
        <v>90.9</v>
      </c>
      <c r="S125" s="91"/>
      <c r="T125" s="133">
        <v>76</v>
      </c>
      <c r="U125" s="91"/>
      <c r="V125" s="133">
        <v>99.71</v>
      </c>
      <c r="W125" s="91"/>
      <c r="X125" s="133">
        <v>98.69</v>
      </c>
      <c r="Y125" s="91"/>
      <c r="Z125" s="93">
        <v>2.26937114810237</v>
      </c>
      <c r="AA125" s="93">
        <v>1.797446277004934</v>
      </c>
      <c r="AB125" s="93">
        <v>3.3536063536891101</v>
      </c>
      <c r="AC125" s="93">
        <v>3.9145802163499224</v>
      </c>
      <c r="AD125" s="91">
        <v>24.747485000000001</v>
      </c>
    </row>
    <row r="126" spans="1:30" x14ac:dyDescent="0.3">
      <c r="A126" s="31" t="s">
        <v>124</v>
      </c>
      <c r="B126" s="91">
        <v>6</v>
      </c>
      <c r="C126" s="91">
        <v>1</v>
      </c>
      <c r="D126" s="91">
        <v>11</v>
      </c>
      <c r="E126" s="91"/>
      <c r="F126" s="91">
        <v>9</v>
      </c>
      <c r="G126" s="91"/>
      <c r="H126" s="91">
        <v>3</v>
      </c>
      <c r="I126" s="91"/>
      <c r="J126" s="91">
        <v>0</v>
      </c>
      <c r="K126" s="91"/>
      <c r="L126" s="91">
        <v>334.09500000000003</v>
      </c>
      <c r="M126" s="91"/>
      <c r="N126" s="91">
        <v>127.783</v>
      </c>
      <c r="O126" s="91"/>
      <c r="P126" s="92">
        <v>5.1839089618000003</v>
      </c>
      <c r="Q126" s="92"/>
      <c r="R126" s="133">
        <v>14.16</v>
      </c>
      <c r="S126" s="91"/>
      <c r="T126" s="133">
        <v>0.17</v>
      </c>
      <c r="U126" s="91"/>
      <c r="V126" s="133">
        <v>84.29</v>
      </c>
      <c r="W126" s="91"/>
      <c r="X126" s="133">
        <v>56.29</v>
      </c>
      <c r="Y126" s="91"/>
      <c r="Z126" s="93">
        <v>7.734381500273634</v>
      </c>
      <c r="AA126" s="93">
        <v>7.0735305862943223</v>
      </c>
      <c r="AB126" s="93">
        <v>9.8668951745110611</v>
      </c>
      <c r="AC126" s="93">
        <v>8.9954198388411459</v>
      </c>
      <c r="AD126" s="91">
        <v>71.240830000000003</v>
      </c>
    </row>
    <row r="127" spans="1:30" x14ac:dyDescent="0.3">
      <c r="A127" s="31" t="s">
        <v>3</v>
      </c>
      <c r="B127" s="91">
        <v>3</v>
      </c>
      <c r="C127" s="91">
        <v>0</v>
      </c>
      <c r="D127" s="91" t="s">
        <v>244</v>
      </c>
      <c r="E127" s="91"/>
      <c r="F127" s="91" t="s">
        <v>244</v>
      </c>
      <c r="G127" s="91"/>
      <c r="H127" s="91" t="s">
        <v>244</v>
      </c>
      <c r="I127" s="91"/>
      <c r="J127" s="91" t="s">
        <v>244</v>
      </c>
      <c r="K127" s="91"/>
      <c r="L127" s="91">
        <v>88.95</v>
      </c>
      <c r="M127" s="91"/>
      <c r="N127" s="91">
        <v>67.203999999999994</v>
      </c>
      <c r="O127" s="91"/>
      <c r="P127" s="92" t="s">
        <v>244</v>
      </c>
      <c r="Q127" s="92"/>
      <c r="R127" s="93" t="s">
        <v>244</v>
      </c>
      <c r="S127" s="91"/>
      <c r="T127" s="93" t="s">
        <v>244</v>
      </c>
      <c r="U127" s="91"/>
      <c r="V127" s="93" t="s">
        <v>244</v>
      </c>
      <c r="W127" s="91"/>
      <c r="X127" s="93" t="s">
        <v>244</v>
      </c>
      <c r="Y127" s="91"/>
      <c r="Z127" s="93">
        <v>4.791569867231547</v>
      </c>
      <c r="AA127" s="93">
        <v>6.0807707672866282</v>
      </c>
      <c r="AB127" s="93" t="s">
        <v>244</v>
      </c>
      <c r="AC127" s="93">
        <v>8.1066437676027796</v>
      </c>
      <c r="AD127" s="91">
        <v>87.890333333333331</v>
      </c>
    </row>
    <row r="128" spans="1:30" x14ac:dyDescent="0.3">
      <c r="A128" s="31" t="s">
        <v>42</v>
      </c>
      <c r="B128" s="91">
        <v>0</v>
      </c>
      <c r="C128" s="91">
        <v>2</v>
      </c>
      <c r="D128" s="91">
        <v>27</v>
      </c>
      <c r="E128" s="91"/>
      <c r="F128" s="91">
        <v>19</v>
      </c>
      <c r="G128" s="91"/>
      <c r="H128" s="91">
        <v>1</v>
      </c>
      <c r="I128" s="91"/>
      <c r="J128" s="91">
        <v>1</v>
      </c>
      <c r="K128" s="91"/>
      <c r="L128" s="91">
        <v>94.992599156200001</v>
      </c>
      <c r="M128" s="91"/>
      <c r="N128" s="91">
        <v>58.424118055299999</v>
      </c>
      <c r="O128" s="91"/>
      <c r="P128" s="111">
        <v>1.1710833567000001</v>
      </c>
      <c r="Q128" s="111"/>
      <c r="R128" s="93" t="s">
        <v>244</v>
      </c>
      <c r="S128" s="91"/>
      <c r="T128" s="93" t="s">
        <v>244</v>
      </c>
      <c r="U128" s="91"/>
      <c r="V128" s="93" t="s">
        <v>244</v>
      </c>
      <c r="W128" s="91"/>
      <c r="X128" s="93" t="s">
        <v>244</v>
      </c>
      <c r="Y128" s="91"/>
      <c r="Z128" s="93">
        <v>1.7653983388025647</v>
      </c>
      <c r="AA128" s="93">
        <v>2.4065089634294514</v>
      </c>
      <c r="AB128" s="93">
        <v>2.1105355786166689</v>
      </c>
      <c r="AC128" s="93">
        <v>2.6050189585430146</v>
      </c>
      <c r="AD128" s="91">
        <v>82.374216250000003</v>
      </c>
    </row>
    <row r="129" spans="1:30" x14ac:dyDescent="0.3">
      <c r="A129" s="31" t="s">
        <v>126</v>
      </c>
      <c r="B129" s="91">
        <v>0</v>
      </c>
      <c r="C129" s="91">
        <v>2</v>
      </c>
      <c r="D129" s="91">
        <v>211</v>
      </c>
      <c r="E129" s="91"/>
      <c r="F129" s="91">
        <v>184</v>
      </c>
      <c r="G129" s="91"/>
      <c r="H129" s="91">
        <v>3</v>
      </c>
      <c r="I129" s="91"/>
      <c r="J129" s="91">
        <v>1</v>
      </c>
      <c r="K129" s="91"/>
      <c r="L129" s="91">
        <v>134.935</v>
      </c>
      <c r="M129" s="91"/>
      <c r="N129" s="91">
        <v>79.043999999999997</v>
      </c>
      <c r="O129" s="91"/>
      <c r="P129" s="92">
        <v>4.7515343802999999</v>
      </c>
      <c r="Q129" s="92"/>
      <c r="R129" s="93" t="s">
        <v>244</v>
      </c>
      <c r="S129" s="91"/>
      <c r="T129" s="93" t="s">
        <v>244</v>
      </c>
      <c r="U129" s="91"/>
      <c r="V129" s="93" t="s">
        <v>244</v>
      </c>
      <c r="W129" s="91"/>
      <c r="X129" s="93" t="s">
        <v>244</v>
      </c>
      <c r="Y129" s="91"/>
      <c r="Z129" s="93">
        <v>1.5465533945143584</v>
      </c>
      <c r="AA129" s="93">
        <v>2.0293072517012547</v>
      </c>
      <c r="AB129" s="93">
        <v>1.5453095829548527</v>
      </c>
      <c r="AC129" s="93">
        <v>1.7727062021293154</v>
      </c>
      <c r="AD129" s="91">
        <v>90.643128750000002</v>
      </c>
    </row>
    <row r="130" spans="1:30" x14ac:dyDescent="0.3">
      <c r="A130" s="31" t="s">
        <v>125</v>
      </c>
      <c r="B130" s="91">
        <v>4</v>
      </c>
      <c r="C130" s="91">
        <v>0</v>
      </c>
      <c r="D130" s="91">
        <v>10</v>
      </c>
      <c r="E130" s="91"/>
      <c r="F130" s="91">
        <v>5</v>
      </c>
      <c r="G130" s="91"/>
      <c r="H130" s="91">
        <v>0</v>
      </c>
      <c r="I130" s="91"/>
      <c r="J130" s="91">
        <v>0</v>
      </c>
      <c r="K130" s="91"/>
      <c r="L130" s="91">
        <v>129.51400000000001</v>
      </c>
      <c r="M130" s="91"/>
      <c r="N130" s="91">
        <v>57.712600000000002</v>
      </c>
      <c r="O130" s="91"/>
      <c r="P130" s="92">
        <v>6.0852781981000001</v>
      </c>
      <c r="Q130" s="92"/>
      <c r="R130" s="133">
        <v>3.8</v>
      </c>
      <c r="S130" s="91"/>
      <c r="T130" s="133">
        <v>2.75</v>
      </c>
      <c r="U130" s="91"/>
      <c r="V130" s="133">
        <v>48.61</v>
      </c>
      <c r="W130" s="91"/>
      <c r="X130" s="133">
        <v>48.48</v>
      </c>
      <c r="Y130" s="91"/>
      <c r="Z130" s="93">
        <v>3.6637636138306999</v>
      </c>
      <c r="AA130" s="93">
        <v>5.0341536109678833</v>
      </c>
      <c r="AB130" s="93">
        <v>5.6368281502502304</v>
      </c>
      <c r="AC130" s="93">
        <v>8.1961918348746767</v>
      </c>
      <c r="AD130" s="91">
        <v>73.057506250000003</v>
      </c>
    </row>
    <row r="131" spans="1:30" x14ac:dyDescent="0.3">
      <c r="A131" s="31" t="s">
        <v>127</v>
      </c>
      <c r="B131" s="91">
        <v>4</v>
      </c>
      <c r="C131" s="91">
        <v>0</v>
      </c>
      <c r="D131" s="91">
        <v>1</v>
      </c>
      <c r="E131" s="91"/>
      <c r="F131" s="91">
        <v>2</v>
      </c>
      <c r="G131" s="91"/>
      <c r="H131" s="91">
        <v>1</v>
      </c>
      <c r="I131" s="91"/>
      <c r="J131" s="91">
        <v>0</v>
      </c>
      <c r="K131" s="91"/>
      <c r="L131" s="91">
        <v>242.39580000000001</v>
      </c>
      <c r="M131" s="91"/>
      <c r="N131" s="91">
        <v>138.48099999999999</v>
      </c>
      <c r="O131" s="91"/>
      <c r="P131" s="111">
        <v>3.0993615016999998</v>
      </c>
      <c r="Q131" s="111"/>
      <c r="R131" s="93" t="s">
        <v>244</v>
      </c>
      <c r="S131" s="91"/>
      <c r="T131" s="93" t="s">
        <v>244</v>
      </c>
      <c r="U131" s="91"/>
      <c r="V131" s="93" t="s">
        <v>244</v>
      </c>
      <c r="W131" s="91"/>
      <c r="X131" s="93" t="s">
        <v>244</v>
      </c>
      <c r="Y131" s="91"/>
      <c r="Z131" s="93">
        <v>5.4055424885778951</v>
      </c>
      <c r="AA131" s="93">
        <v>1.8166706291970844</v>
      </c>
      <c r="AB131" s="93" t="s">
        <v>244</v>
      </c>
      <c r="AC131" s="93" t="s">
        <v>244</v>
      </c>
      <c r="AD131" s="91">
        <v>54.200993750000002</v>
      </c>
    </row>
    <row r="132" spans="1:30" x14ac:dyDescent="0.3">
      <c r="A132" s="31" t="s">
        <v>128</v>
      </c>
      <c r="B132" s="91">
        <v>5</v>
      </c>
      <c r="C132" s="91">
        <v>3</v>
      </c>
      <c r="D132" s="91">
        <v>12</v>
      </c>
      <c r="E132" s="91"/>
      <c r="F132" s="91">
        <v>17</v>
      </c>
      <c r="G132" s="91"/>
      <c r="H132" s="91">
        <v>1</v>
      </c>
      <c r="I132" s="91"/>
      <c r="J132" s="91">
        <v>1</v>
      </c>
      <c r="K132" s="91"/>
      <c r="L132" s="91">
        <v>168.5702</v>
      </c>
      <c r="M132" s="91"/>
      <c r="N132" s="91">
        <v>86.902000000000001</v>
      </c>
      <c r="O132" s="91"/>
      <c r="P132" s="92">
        <v>45.134798283999999</v>
      </c>
      <c r="Q132" s="92"/>
      <c r="R132" s="133">
        <v>20.18</v>
      </c>
      <c r="S132" s="91"/>
      <c r="T132" s="133">
        <v>18.78</v>
      </c>
      <c r="U132" s="91"/>
      <c r="V132" s="133">
        <v>83.15</v>
      </c>
      <c r="W132" s="91"/>
      <c r="X132" s="133">
        <v>80.16</v>
      </c>
      <c r="Y132" s="91"/>
      <c r="Z132" s="93">
        <v>4.6642042841127749</v>
      </c>
      <c r="AA132" s="93">
        <v>7.6711465848223526</v>
      </c>
      <c r="AB132" s="93">
        <v>4.4167157179264684</v>
      </c>
      <c r="AC132" s="93">
        <v>8.1741219185818856</v>
      </c>
      <c r="AD132" s="91">
        <v>52.112408750000007</v>
      </c>
    </row>
    <row r="133" spans="1:30" x14ac:dyDescent="0.3">
      <c r="A133" s="31" t="s">
        <v>129</v>
      </c>
      <c r="B133" s="91">
        <v>0</v>
      </c>
      <c r="C133" s="91">
        <v>0</v>
      </c>
      <c r="D133" s="91">
        <v>48</v>
      </c>
      <c r="E133" s="91"/>
      <c r="F133" s="91">
        <v>67</v>
      </c>
      <c r="G133" s="91"/>
      <c r="H133" s="91">
        <v>3</v>
      </c>
      <c r="I133" s="91"/>
      <c r="J133" s="91">
        <v>5</v>
      </c>
      <c r="K133" s="91"/>
      <c r="L133" s="91">
        <v>129.42339999999999</v>
      </c>
      <c r="M133" s="91"/>
      <c r="N133" s="91">
        <v>86.837400000000002</v>
      </c>
      <c r="O133" s="91"/>
      <c r="P133" s="111">
        <v>1.5659919234999999</v>
      </c>
      <c r="Q133" s="111"/>
      <c r="R133" s="133">
        <v>91.33</v>
      </c>
      <c r="S133" s="91"/>
      <c r="T133" s="133">
        <v>58.17</v>
      </c>
      <c r="U133" s="91"/>
      <c r="V133" s="133">
        <v>99.82</v>
      </c>
      <c r="W133" s="91"/>
      <c r="X133" s="133">
        <v>98.2</v>
      </c>
      <c r="Y133" s="91"/>
      <c r="Z133" s="93">
        <v>1.718969222185154</v>
      </c>
      <c r="AA133" s="93">
        <v>0.91436155459239132</v>
      </c>
      <c r="AB133" s="93" t="s">
        <v>244</v>
      </c>
      <c r="AC133" s="93">
        <v>2.386213243594776</v>
      </c>
      <c r="AD133" s="91">
        <v>55.629655</v>
      </c>
    </row>
    <row r="134" spans="1:30" x14ac:dyDescent="0.3">
      <c r="A134" s="31" t="s">
        <v>100</v>
      </c>
      <c r="B134" s="91">
        <v>0</v>
      </c>
      <c r="C134" s="91">
        <v>0</v>
      </c>
      <c r="D134" s="91" t="s">
        <v>244</v>
      </c>
      <c r="E134" s="91"/>
      <c r="F134" s="91" t="s">
        <v>244</v>
      </c>
      <c r="G134" s="91"/>
      <c r="H134" s="91" t="s">
        <v>244</v>
      </c>
      <c r="I134" s="91"/>
      <c r="J134" s="91" t="s">
        <v>244</v>
      </c>
      <c r="K134" s="91"/>
      <c r="L134" s="91">
        <v>140.17580000000001</v>
      </c>
      <c r="M134" s="91"/>
      <c r="N134" s="91">
        <v>102.63039999999999</v>
      </c>
      <c r="O134" s="91"/>
      <c r="P134" s="92" t="s">
        <v>244</v>
      </c>
      <c r="Q134" s="92"/>
      <c r="R134" s="93" t="s">
        <v>244</v>
      </c>
      <c r="S134" s="91"/>
      <c r="T134" s="133">
        <v>1.27</v>
      </c>
      <c r="U134" s="91"/>
      <c r="V134" s="93" t="s">
        <v>244</v>
      </c>
      <c r="W134" s="91"/>
      <c r="X134" s="133">
        <v>65.06</v>
      </c>
      <c r="Y134" s="91"/>
      <c r="Z134" s="93" t="s">
        <v>244</v>
      </c>
      <c r="AA134" s="93" t="s">
        <v>244</v>
      </c>
      <c r="AB134" s="93" t="s">
        <v>244</v>
      </c>
      <c r="AC134" s="93" t="s">
        <v>244</v>
      </c>
      <c r="AD134" s="91">
        <v>45.901795</v>
      </c>
    </row>
    <row r="135" spans="1:30" x14ac:dyDescent="0.3">
      <c r="A135" s="31" t="s">
        <v>131</v>
      </c>
      <c r="B135" s="91">
        <v>0</v>
      </c>
      <c r="C135" s="91">
        <v>0</v>
      </c>
      <c r="D135" s="91">
        <v>13</v>
      </c>
      <c r="E135" s="91"/>
      <c r="F135" s="91">
        <v>12</v>
      </c>
      <c r="G135" s="91"/>
      <c r="H135" s="91">
        <v>1</v>
      </c>
      <c r="I135" s="91"/>
      <c r="J135" s="91">
        <v>1</v>
      </c>
      <c r="K135" s="91"/>
      <c r="L135" s="91">
        <v>226.42920000000001</v>
      </c>
      <c r="M135" s="91"/>
      <c r="N135" s="91">
        <v>181.53280000000001</v>
      </c>
      <c r="O135" s="91"/>
      <c r="P135" s="111">
        <v>4.2437882299999998</v>
      </c>
      <c r="Q135" s="111"/>
      <c r="R135" s="93" t="s">
        <v>244</v>
      </c>
      <c r="S135" s="91"/>
      <c r="T135" s="133">
        <v>61.69</v>
      </c>
      <c r="U135" s="91"/>
      <c r="V135" s="93" t="s">
        <v>244</v>
      </c>
      <c r="W135" s="91"/>
      <c r="X135" s="133">
        <v>98.39</v>
      </c>
      <c r="Y135" s="91"/>
      <c r="Z135" s="93">
        <v>1.1937469873754674</v>
      </c>
      <c r="AA135" s="93">
        <v>4.6394433384541163</v>
      </c>
      <c r="AB135" s="93" t="s">
        <v>244</v>
      </c>
      <c r="AC135" s="93" t="s">
        <v>244</v>
      </c>
      <c r="AD135" s="91">
        <v>30.09271</v>
      </c>
    </row>
    <row r="136" spans="1:30" x14ac:dyDescent="0.3">
      <c r="A136" s="31" t="s">
        <v>133</v>
      </c>
      <c r="B136" s="91">
        <v>4</v>
      </c>
      <c r="C136" s="91">
        <v>0</v>
      </c>
      <c r="D136" s="91">
        <v>4</v>
      </c>
      <c r="E136" s="91"/>
      <c r="F136" s="91">
        <v>12</v>
      </c>
      <c r="G136" s="91"/>
      <c r="H136" s="91">
        <v>7</v>
      </c>
      <c r="I136" s="91"/>
      <c r="J136" s="91">
        <v>7</v>
      </c>
      <c r="K136" s="91"/>
      <c r="L136" s="91">
        <v>485.84179999999998</v>
      </c>
      <c r="M136" s="91"/>
      <c r="N136" s="91">
        <v>489.42840000000001</v>
      </c>
      <c r="O136" s="91"/>
      <c r="P136" s="111">
        <v>38.046426656999998</v>
      </c>
      <c r="Q136" s="111"/>
      <c r="R136" s="133">
        <v>82.01</v>
      </c>
      <c r="S136" s="91"/>
      <c r="T136" s="133">
        <v>90.56</v>
      </c>
      <c r="U136" s="91"/>
      <c r="V136" s="133">
        <v>98.98</v>
      </c>
      <c r="W136" s="91"/>
      <c r="X136" s="133">
        <v>99.29</v>
      </c>
      <c r="Y136" s="91"/>
      <c r="Z136" s="93">
        <v>4.6825841205304286</v>
      </c>
      <c r="AA136" s="93">
        <v>1.2742688794401749</v>
      </c>
      <c r="AB136" s="93">
        <v>17.903097386728728</v>
      </c>
      <c r="AC136" s="93">
        <v>15.813614420684665</v>
      </c>
      <c r="AD136" s="91">
        <v>25.363801250000002</v>
      </c>
    </row>
    <row r="137" spans="1:30" x14ac:dyDescent="0.3">
      <c r="A137" s="31" t="s">
        <v>134</v>
      </c>
      <c r="B137" s="91">
        <v>4</v>
      </c>
      <c r="C137" s="91">
        <v>6</v>
      </c>
      <c r="D137" s="91">
        <v>6</v>
      </c>
      <c r="E137" s="91"/>
      <c r="F137" s="91">
        <v>10</v>
      </c>
      <c r="G137" s="91"/>
      <c r="H137" s="91">
        <v>10</v>
      </c>
      <c r="I137" s="91"/>
      <c r="J137" s="91">
        <v>10</v>
      </c>
      <c r="K137" s="91"/>
      <c r="L137" s="91">
        <v>516.89620000000002</v>
      </c>
      <c r="M137" s="91"/>
      <c r="N137" s="91">
        <v>570.87519999999995</v>
      </c>
      <c r="O137" s="91"/>
      <c r="P137" s="111">
        <v>14.255261376</v>
      </c>
      <c r="Q137" s="111"/>
      <c r="R137" s="93" t="s">
        <v>244</v>
      </c>
      <c r="S137" s="91"/>
      <c r="T137" s="93" t="s">
        <v>244</v>
      </c>
      <c r="U137" s="91"/>
      <c r="V137" s="93" t="s">
        <v>244</v>
      </c>
      <c r="W137" s="91"/>
      <c r="X137" s="93" t="s">
        <v>244</v>
      </c>
      <c r="Y137" s="91"/>
      <c r="Z137" s="93">
        <v>5.5797737547063075</v>
      </c>
      <c r="AA137" s="93">
        <v>8.9854030261286884</v>
      </c>
      <c r="AB137" s="93" t="s">
        <v>244</v>
      </c>
      <c r="AC137" s="93" t="s">
        <v>244</v>
      </c>
      <c r="AD137" s="91">
        <v>25.484938749999998</v>
      </c>
    </row>
    <row r="138" spans="1:30" s="1" customFormat="1" x14ac:dyDescent="0.3">
      <c r="A138" s="94" t="s">
        <v>130</v>
      </c>
      <c r="B138" s="91"/>
      <c r="C138" s="91"/>
      <c r="D138" s="135">
        <v>2561</v>
      </c>
      <c r="E138" s="136" t="s">
        <v>270</v>
      </c>
      <c r="F138" s="135">
        <v>3132</v>
      </c>
      <c r="G138" s="136" t="s">
        <v>270</v>
      </c>
      <c r="H138" s="135">
        <v>560</v>
      </c>
      <c r="I138" s="136" t="s">
        <v>270</v>
      </c>
      <c r="J138" s="135">
        <v>425</v>
      </c>
      <c r="K138" s="136" t="s">
        <v>270</v>
      </c>
      <c r="L138" s="95">
        <v>206.55169447137516</v>
      </c>
      <c r="M138" s="96" t="s">
        <v>271</v>
      </c>
      <c r="N138" s="95">
        <v>146.8517988857262</v>
      </c>
      <c r="O138" s="96" t="s">
        <v>271</v>
      </c>
      <c r="P138" s="97">
        <v>5.6660718737170299</v>
      </c>
      <c r="Q138" s="112" t="s">
        <v>271</v>
      </c>
      <c r="R138" s="91"/>
      <c r="S138" s="96" t="s">
        <v>271</v>
      </c>
      <c r="T138" s="91"/>
      <c r="U138" s="96" t="s">
        <v>271</v>
      </c>
      <c r="V138" s="91"/>
      <c r="W138" s="96" t="s">
        <v>271</v>
      </c>
      <c r="X138" s="91"/>
      <c r="Y138" s="96" t="s">
        <v>271</v>
      </c>
      <c r="Z138" s="91"/>
      <c r="AA138" s="91"/>
      <c r="AB138" s="91"/>
      <c r="AC138" s="91"/>
      <c r="AD138" s="91"/>
    </row>
    <row r="139" spans="1:30" s="1" customFormat="1" x14ac:dyDescent="0.3">
      <c r="A139" s="94" t="s">
        <v>71</v>
      </c>
      <c r="B139" s="91"/>
      <c r="C139" s="91"/>
      <c r="D139" s="91">
        <v>387</v>
      </c>
      <c r="E139" s="91"/>
      <c r="F139" s="91">
        <v>640</v>
      </c>
      <c r="G139" s="91"/>
      <c r="H139" s="91">
        <v>275</v>
      </c>
      <c r="I139" s="91"/>
      <c r="J139" s="137">
        <v>214</v>
      </c>
      <c r="K139" s="91"/>
      <c r="L139" s="91">
        <v>290.64627765422148</v>
      </c>
      <c r="M139" s="91"/>
      <c r="N139" s="91">
        <v>253.55141171389619</v>
      </c>
      <c r="O139" s="91"/>
      <c r="P139" s="111">
        <v>14.4801092301369</v>
      </c>
      <c r="Q139" s="111"/>
      <c r="R139" s="133">
        <v>90.01</v>
      </c>
      <c r="S139" s="91"/>
      <c r="T139" s="133">
        <v>83.24</v>
      </c>
      <c r="U139" s="91"/>
      <c r="V139" s="133">
        <v>99.4</v>
      </c>
      <c r="W139" s="91"/>
      <c r="X139" s="133">
        <v>99.32</v>
      </c>
      <c r="Y139" s="91"/>
      <c r="Z139" s="91"/>
      <c r="AA139" s="91"/>
      <c r="AB139" s="91"/>
      <c r="AC139" s="91"/>
      <c r="AD139" s="91"/>
    </row>
    <row r="140" spans="1:30" s="1" customFormat="1" x14ac:dyDescent="0.3">
      <c r="A140" s="94" t="s">
        <v>78</v>
      </c>
      <c r="B140" s="91"/>
      <c r="C140" s="91"/>
      <c r="D140" s="91">
        <v>1431</v>
      </c>
      <c r="E140" s="91"/>
      <c r="F140" s="91">
        <v>1809</v>
      </c>
      <c r="G140" s="91"/>
      <c r="H140" s="91">
        <v>251</v>
      </c>
      <c r="I140" s="91"/>
      <c r="J140" s="137">
        <v>191</v>
      </c>
      <c r="K140" s="91"/>
      <c r="L140" s="91">
        <v>198.72555625631068</v>
      </c>
      <c r="M140" s="91"/>
      <c r="N140" s="91">
        <v>134.03454005181956</v>
      </c>
      <c r="O140" s="91"/>
      <c r="P140" s="92">
        <v>6.2192784908477599</v>
      </c>
      <c r="Q140" s="92"/>
      <c r="R140" s="133">
        <v>73.59</v>
      </c>
      <c r="S140" s="91"/>
      <c r="T140" s="133">
        <v>48.07</v>
      </c>
      <c r="U140" s="91"/>
      <c r="V140" s="133">
        <v>95.05</v>
      </c>
      <c r="W140" s="91"/>
      <c r="X140" s="133">
        <v>89.75</v>
      </c>
      <c r="Y140" s="91"/>
      <c r="Z140" s="91"/>
      <c r="AA140" s="91"/>
      <c r="AB140" s="91"/>
      <c r="AC140" s="91"/>
      <c r="AD140" s="91"/>
    </row>
    <row r="141" spans="1:30" s="1" customFormat="1" x14ac:dyDescent="0.3">
      <c r="A141" s="31" t="s">
        <v>136</v>
      </c>
      <c r="B141" s="91"/>
      <c r="C141" s="91"/>
      <c r="D141" s="91">
        <v>659</v>
      </c>
      <c r="E141" s="91"/>
      <c r="F141" s="91">
        <v>888</v>
      </c>
      <c r="G141" s="91"/>
      <c r="H141" s="91">
        <v>179</v>
      </c>
      <c r="I141" s="91"/>
      <c r="J141" s="137">
        <v>133</v>
      </c>
      <c r="K141" s="91"/>
      <c r="L141" s="91">
        <v>239.85351561795625</v>
      </c>
      <c r="M141" s="91"/>
      <c r="N141" s="91">
        <v>170.63198969562725</v>
      </c>
      <c r="O141" s="91"/>
      <c r="P141" s="111">
        <v>4.8299340747070598</v>
      </c>
      <c r="Q141" s="111"/>
      <c r="R141" s="133">
        <v>82.09</v>
      </c>
      <c r="S141" s="91"/>
      <c r="T141" s="133">
        <v>68.45</v>
      </c>
      <c r="U141" s="91"/>
      <c r="V141" s="133">
        <v>98.4</v>
      </c>
      <c r="W141" s="91"/>
      <c r="X141" s="133">
        <v>97.18</v>
      </c>
      <c r="Y141" s="91"/>
      <c r="Z141" s="91"/>
      <c r="AA141" s="91"/>
      <c r="AB141" s="91"/>
      <c r="AC141" s="91"/>
      <c r="AD141" s="91"/>
    </row>
    <row r="142" spans="1:30" s="1" customFormat="1" x14ac:dyDescent="0.3">
      <c r="A142" s="31" t="s">
        <v>137</v>
      </c>
      <c r="B142" s="91"/>
      <c r="C142" s="91"/>
      <c r="D142" s="91">
        <v>772</v>
      </c>
      <c r="E142" s="91"/>
      <c r="F142" s="91">
        <v>921</v>
      </c>
      <c r="G142" s="91"/>
      <c r="H142" s="91">
        <v>72</v>
      </c>
      <c r="I142" s="91"/>
      <c r="J142" s="137">
        <v>58</v>
      </c>
      <c r="K142" s="91"/>
      <c r="L142" s="91">
        <v>160.47907235883648</v>
      </c>
      <c r="M142" s="91"/>
      <c r="N142" s="91">
        <v>100.35970957683361</v>
      </c>
      <c r="O142" s="91"/>
      <c r="P142" s="92">
        <v>7.1875313706316</v>
      </c>
      <c r="Q142" s="92"/>
      <c r="R142" s="133">
        <v>65.84</v>
      </c>
      <c r="S142" s="91"/>
      <c r="T142" s="133">
        <v>26.79</v>
      </c>
      <c r="U142" s="91"/>
      <c r="V142" s="133">
        <v>92</v>
      </c>
      <c r="W142" s="91"/>
      <c r="X142" s="133">
        <v>81.99</v>
      </c>
      <c r="Y142" s="91"/>
      <c r="Z142" s="91"/>
      <c r="AA142" s="91"/>
      <c r="AB142" s="91"/>
      <c r="AC142" s="91"/>
      <c r="AD142" s="91"/>
    </row>
    <row r="143" spans="1:30" s="47" customFormat="1" ht="18.75" x14ac:dyDescent="0.3">
      <c r="A143" s="138" t="s">
        <v>233</v>
      </c>
      <c r="B143" s="137"/>
      <c r="C143" s="137"/>
      <c r="D143" s="137">
        <v>1818</v>
      </c>
      <c r="E143" s="137"/>
      <c r="F143" s="137">
        <v>2449</v>
      </c>
      <c r="G143" s="137"/>
      <c r="H143" s="137">
        <v>526</v>
      </c>
      <c r="I143" s="137"/>
      <c r="J143" s="137">
        <v>405</v>
      </c>
      <c r="K143" s="137"/>
      <c r="L143" s="137">
        <v>210.14382337488917</v>
      </c>
      <c r="M143" s="137"/>
      <c r="N143" s="137">
        <v>149.55904101313811</v>
      </c>
      <c r="O143" s="137"/>
      <c r="P143" s="139">
        <v>5.8466407543133299</v>
      </c>
      <c r="Q143" s="139"/>
      <c r="R143" s="140">
        <v>71.680000000000007</v>
      </c>
      <c r="S143" s="141" t="s">
        <v>255</v>
      </c>
      <c r="T143" s="140">
        <v>49.96</v>
      </c>
      <c r="U143" s="141" t="s">
        <v>255</v>
      </c>
      <c r="V143" s="140">
        <v>94.22</v>
      </c>
      <c r="W143" s="141" t="s">
        <v>255</v>
      </c>
      <c r="X143" s="140">
        <v>88.76</v>
      </c>
      <c r="Y143" s="141" t="s">
        <v>255</v>
      </c>
      <c r="Z143" s="137"/>
      <c r="AA143" s="137"/>
      <c r="AB143" s="137"/>
      <c r="AC143" s="137"/>
      <c r="AD143" s="137"/>
    </row>
    <row r="144" spans="1:30" s="1" customFormat="1" x14ac:dyDescent="0.3">
      <c r="A144" s="94" t="s">
        <v>48</v>
      </c>
      <c r="B144" s="91"/>
      <c r="C144" s="91"/>
      <c r="D144" s="91">
        <v>743</v>
      </c>
      <c r="E144" s="91"/>
      <c r="F144" s="91">
        <v>683</v>
      </c>
      <c r="G144" s="91"/>
      <c r="H144" s="91">
        <v>34</v>
      </c>
      <c r="I144" s="91"/>
      <c r="J144" s="137">
        <v>20</v>
      </c>
      <c r="K144" s="91"/>
      <c r="L144" s="91">
        <v>147.40438654636088</v>
      </c>
      <c r="M144" s="91"/>
      <c r="N144" s="91">
        <v>72.346536722528299</v>
      </c>
      <c r="O144" s="91"/>
      <c r="P144" s="92">
        <v>4.0212598446796699</v>
      </c>
      <c r="Q144" s="92"/>
      <c r="R144" s="93" t="s">
        <v>244</v>
      </c>
      <c r="S144" s="91"/>
      <c r="T144" s="93" t="s">
        <v>244</v>
      </c>
      <c r="U144" s="91"/>
      <c r="V144" s="93" t="s">
        <v>244</v>
      </c>
      <c r="W144" s="91"/>
      <c r="X144" s="93" t="s">
        <v>244</v>
      </c>
      <c r="Y144" s="91"/>
      <c r="Z144" s="91"/>
      <c r="AA144" s="91"/>
      <c r="AB144" s="91"/>
      <c r="AC144" s="91"/>
      <c r="AD144" s="91"/>
    </row>
    <row r="147" spans="1:1" x14ac:dyDescent="0.3">
      <c r="A147" s="131" t="s">
        <v>283</v>
      </c>
    </row>
    <row r="148" spans="1:1" x14ac:dyDescent="0.3">
      <c r="A148" s="131" t="s">
        <v>279</v>
      </c>
    </row>
    <row r="149" spans="1:1" x14ac:dyDescent="0.3">
      <c r="A149" s="131" t="s">
        <v>436</v>
      </c>
    </row>
    <row r="150" spans="1:1" x14ac:dyDescent="0.3">
      <c r="A150" s="131" t="s">
        <v>278</v>
      </c>
    </row>
    <row r="151" spans="1:1" x14ac:dyDescent="0.3">
      <c r="A151" s="131" t="s">
        <v>287</v>
      </c>
    </row>
    <row r="152" spans="1:1" x14ac:dyDescent="0.3">
      <c r="A152" s="39"/>
    </row>
    <row r="153" spans="1:1" x14ac:dyDescent="0.3">
      <c r="A153" s="39"/>
    </row>
    <row r="154" spans="1:1" x14ac:dyDescent="0.3">
      <c r="A154" s="39"/>
    </row>
    <row r="155" spans="1:1" x14ac:dyDescent="0.3">
      <c r="A155" s="39"/>
    </row>
    <row r="156" spans="1:1" x14ac:dyDescent="0.3">
      <c r="A156" s="39"/>
    </row>
    <row r="157" spans="1:1" x14ac:dyDescent="0.3">
      <c r="A157" s="39"/>
    </row>
    <row r="158" spans="1:1" x14ac:dyDescent="0.3">
      <c r="A158" s="39"/>
    </row>
    <row r="159" spans="1:1" x14ac:dyDescent="0.3">
      <c r="A159" s="39"/>
    </row>
    <row r="160" spans="1:1" x14ac:dyDescent="0.3">
      <c r="A160" s="39"/>
    </row>
    <row r="161" spans="1:1" x14ac:dyDescent="0.3">
      <c r="A161" s="39"/>
    </row>
  </sheetData>
  <mergeCells count="14">
    <mergeCell ref="V3:X3"/>
    <mergeCell ref="R2:X2"/>
    <mergeCell ref="Z2:AA2"/>
    <mergeCell ref="AB2:AC2"/>
    <mergeCell ref="B2:C2"/>
    <mergeCell ref="D2:F2"/>
    <mergeCell ref="H2:J2"/>
    <mergeCell ref="B3:C3"/>
    <mergeCell ref="D3:F3"/>
    <mergeCell ref="H3:J3"/>
    <mergeCell ref="L2:N2"/>
    <mergeCell ref="R3:T3"/>
    <mergeCell ref="Z3:AA3"/>
    <mergeCell ref="AB3:AC3"/>
  </mergeCells>
  <pageMargins left="0.5" right="0.5" top="0.75" bottom="0.75" header="0.3" footer="0.3"/>
  <pageSetup scale="50" orientation="portrait" r:id="rId1"/>
  <rowBreaks count="1" manualBreakCount="1">
    <brk id="74" max="16383" man="1"/>
  </rowBreaks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zoomScaleNormal="100" workbookViewId="0">
      <pane xSplit="1" ySplit="4" topLeftCell="B5" activePane="bottomRight" state="frozen"/>
      <selection pane="topRight" activeCell="D1" sqref="D1"/>
      <selection pane="bottomLeft" activeCell="A5" sqref="A5"/>
      <selection pane="bottomRight" activeCell="A163" sqref="A163"/>
    </sheetView>
  </sheetViews>
  <sheetFormatPr defaultRowHeight="17.25" x14ac:dyDescent="0.3"/>
  <cols>
    <col min="1" max="1" width="26.7109375" style="31" customWidth="1"/>
    <col min="2" max="2" width="20.42578125" style="31" customWidth="1"/>
    <col min="3" max="3" width="20.42578125" style="6" customWidth="1"/>
    <col min="4" max="4" width="20.42578125" style="31" customWidth="1"/>
    <col min="5" max="5" width="20.42578125" style="6" customWidth="1"/>
    <col min="6" max="6" width="20.42578125" style="31" customWidth="1"/>
    <col min="7" max="7" width="20.42578125" style="6" customWidth="1"/>
    <col min="8" max="10" width="20.42578125" style="31" customWidth="1"/>
    <col min="11" max="11" width="20.42578125" style="6" customWidth="1"/>
    <col min="12" max="12" width="20.42578125" style="31" customWidth="1"/>
    <col min="13" max="13" width="20.42578125" style="6" customWidth="1"/>
    <col min="14" max="16" width="20.42578125" style="31" customWidth="1"/>
    <col min="17" max="17" width="20.42578125" style="6" customWidth="1"/>
    <col min="18" max="16384" width="9.140625" style="32"/>
  </cols>
  <sheetData>
    <row r="1" spans="1:17" ht="26.25" x14ac:dyDescent="0.4">
      <c r="A1" s="37" t="s">
        <v>291</v>
      </c>
      <c r="C1" s="35"/>
      <c r="E1" s="35"/>
      <c r="G1" s="35"/>
      <c r="K1" s="35"/>
      <c r="M1" s="35"/>
      <c r="Q1" s="35"/>
    </row>
    <row r="2" spans="1:17" customFormat="1" ht="34.5" x14ac:dyDescent="0.3">
      <c r="A2" s="31"/>
      <c r="B2" s="150" t="s">
        <v>184</v>
      </c>
      <c r="C2" s="150"/>
      <c r="D2" s="150"/>
      <c r="E2" s="150"/>
      <c r="F2" s="150"/>
      <c r="G2" s="50"/>
      <c r="H2" s="157" t="s">
        <v>185</v>
      </c>
      <c r="I2" s="156"/>
      <c r="J2" s="81" t="s">
        <v>186</v>
      </c>
      <c r="K2" s="82"/>
      <c r="L2" s="82" t="s">
        <v>295</v>
      </c>
      <c r="M2" s="114"/>
      <c r="N2" s="155" t="s">
        <v>187</v>
      </c>
      <c r="O2" s="162"/>
      <c r="P2" s="117" t="s">
        <v>188</v>
      </c>
      <c r="Q2" s="114"/>
    </row>
    <row r="3" spans="1:17" customFormat="1" ht="69" customHeight="1" x14ac:dyDescent="0.3">
      <c r="A3" s="31"/>
      <c r="B3" s="51" t="s">
        <v>189</v>
      </c>
      <c r="C3" s="51"/>
      <c r="D3" s="51" t="s">
        <v>190</v>
      </c>
      <c r="E3" s="51"/>
      <c r="F3" s="51" t="s">
        <v>191</v>
      </c>
      <c r="G3" s="51"/>
      <c r="H3" s="86" t="s">
        <v>285</v>
      </c>
      <c r="I3" s="83" t="s">
        <v>286</v>
      </c>
      <c r="J3" s="85" t="s">
        <v>303</v>
      </c>
      <c r="K3" s="86"/>
      <c r="L3" s="86" t="s">
        <v>304</v>
      </c>
      <c r="M3" s="118"/>
      <c r="N3" s="86" t="s">
        <v>249</v>
      </c>
      <c r="O3" s="83" t="s">
        <v>196</v>
      </c>
      <c r="P3" s="86" t="s">
        <v>437</v>
      </c>
      <c r="Q3" s="118"/>
    </row>
    <row r="4" spans="1:17" customFormat="1" x14ac:dyDescent="0.3">
      <c r="A4" s="119"/>
      <c r="B4" s="53">
        <v>2010</v>
      </c>
      <c r="C4" s="120"/>
      <c r="D4" s="53">
        <v>2010</v>
      </c>
      <c r="E4" s="120"/>
      <c r="F4" s="53">
        <v>2010</v>
      </c>
      <c r="G4" s="120"/>
      <c r="H4" s="53">
        <v>2009</v>
      </c>
      <c r="I4" s="121">
        <v>2009</v>
      </c>
      <c r="J4" s="122">
        <v>2011</v>
      </c>
      <c r="K4" s="120"/>
      <c r="L4" s="53">
        <v>2010</v>
      </c>
      <c r="M4" s="123"/>
      <c r="N4" s="107"/>
      <c r="O4" s="89"/>
      <c r="P4" s="53">
        <v>2011</v>
      </c>
      <c r="Q4" s="123"/>
    </row>
    <row r="5" spans="1:17" customFormat="1" ht="18.75" x14ac:dyDescent="0.3">
      <c r="A5" s="31" t="s">
        <v>0</v>
      </c>
      <c r="B5" s="92">
        <v>8.1999999999999993</v>
      </c>
      <c r="C5" s="124"/>
      <c r="D5" s="92">
        <v>5.15</v>
      </c>
      <c r="E5" s="124"/>
      <c r="F5" s="92">
        <v>5.26</v>
      </c>
      <c r="G5" s="124"/>
      <c r="H5" s="91" t="s">
        <v>244</v>
      </c>
      <c r="I5" s="91" t="s">
        <v>244</v>
      </c>
      <c r="J5" s="91">
        <v>101.1</v>
      </c>
      <c r="K5" s="124"/>
      <c r="L5" s="91">
        <v>460</v>
      </c>
      <c r="M5" s="124"/>
      <c r="N5" s="125">
        <v>2006</v>
      </c>
      <c r="O5" s="126">
        <v>8.524702217976051</v>
      </c>
      <c r="P5" s="92">
        <v>14.553699999999999</v>
      </c>
      <c r="Q5" s="124"/>
    </row>
    <row r="6" spans="1:17" customFormat="1" ht="18.75" x14ac:dyDescent="0.3">
      <c r="A6" s="31" t="s">
        <v>2</v>
      </c>
      <c r="B6" s="92">
        <v>9.5500000000000007</v>
      </c>
      <c r="C6" s="127"/>
      <c r="D6" s="92">
        <v>30.59</v>
      </c>
      <c r="E6" s="127"/>
      <c r="F6" s="92">
        <v>4.9800000000000004</v>
      </c>
      <c r="G6" s="127"/>
      <c r="H6" s="91">
        <v>377.46103209343232</v>
      </c>
      <c r="I6" s="91">
        <v>384.81661979438275</v>
      </c>
      <c r="J6" s="91">
        <v>14.3</v>
      </c>
      <c r="K6" s="127"/>
      <c r="L6" s="91">
        <v>27</v>
      </c>
      <c r="M6" s="127"/>
      <c r="N6" s="125">
        <v>2009</v>
      </c>
      <c r="O6" s="126">
        <v>103.7326799143963</v>
      </c>
      <c r="P6" s="92">
        <v>22.74464</v>
      </c>
      <c r="Q6" s="127"/>
    </row>
    <row r="7" spans="1:17" customFormat="1" ht="18.75" x14ac:dyDescent="0.3">
      <c r="A7" s="31" t="s">
        <v>34</v>
      </c>
      <c r="B7" s="92">
        <v>1.41</v>
      </c>
      <c r="C7" s="124"/>
      <c r="D7" s="92">
        <v>34.46</v>
      </c>
      <c r="E7" s="124"/>
      <c r="F7" s="92">
        <v>5.62</v>
      </c>
      <c r="G7" s="124"/>
      <c r="H7" s="91" t="s">
        <v>244</v>
      </c>
      <c r="I7" s="91" t="s">
        <v>244</v>
      </c>
      <c r="J7" s="91">
        <v>29.8</v>
      </c>
      <c r="K7" s="124"/>
      <c r="L7" s="91">
        <v>97</v>
      </c>
      <c r="M7" s="124"/>
      <c r="N7" s="125">
        <v>2002</v>
      </c>
      <c r="O7" s="126">
        <v>42.905718120241673</v>
      </c>
      <c r="P7" s="92">
        <v>20.85718</v>
      </c>
      <c r="Q7" s="124"/>
    </row>
    <row r="8" spans="1:17" customFormat="1" ht="18.75" x14ac:dyDescent="0.3">
      <c r="A8" s="31" t="s">
        <v>1</v>
      </c>
      <c r="B8" s="92" t="s">
        <v>244</v>
      </c>
      <c r="C8" s="127"/>
      <c r="D8" s="92" t="s">
        <v>244</v>
      </c>
      <c r="E8" s="127"/>
      <c r="F8" s="92" t="s">
        <v>244</v>
      </c>
      <c r="G8" s="127"/>
      <c r="H8" s="91" t="s">
        <v>244</v>
      </c>
      <c r="I8" s="91" t="s">
        <v>244</v>
      </c>
      <c r="J8" s="91">
        <v>157.6</v>
      </c>
      <c r="K8" s="127"/>
      <c r="L8" s="91">
        <v>450</v>
      </c>
      <c r="M8" s="127"/>
      <c r="N8" s="125" t="s">
        <v>244</v>
      </c>
      <c r="O8" s="125" t="s">
        <v>244</v>
      </c>
      <c r="P8" s="92">
        <v>36.591740000000001</v>
      </c>
      <c r="Q8" s="127"/>
    </row>
    <row r="9" spans="1:17" customFormat="1" ht="18.75" x14ac:dyDescent="0.3">
      <c r="A9" s="31" t="s">
        <v>4</v>
      </c>
      <c r="B9" s="92">
        <v>32.01</v>
      </c>
      <c r="C9" s="127"/>
      <c r="D9" s="92">
        <v>30.79</v>
      </c>
      <c r="E9" s="127"/>
      <c r="F9" s="92">
        <v>3.31</v>
      </c>
      <c r="G9" s="127"/>
      <c r="H9" s="91">
        <v>388.06809317485647</v>
      </c>
      <c r="I9" s="91">
        <v>398.2608751215995</v>
      </c>
      <c r="J9" s="91">
        <v>14.1</v>
      </c>
      <c r="K9" s="127"/>
      <c r="L9" s="91">
        <v>77</v>
      </c>
      <c r="M9" s="127"/>
      <c r="N9" s="125">
        <v>2010</v>
      </c>
      <c r="O9" s="126">
        <v>103.7544401718558</v>
      </c>
      <c r="P9" s="92">
        <v>24.448830000000001</v>
      </c>
      <c r="Q9" s="127"/>
    </row>
    <row r="10" spans="1:17" customFormat="1" ht="18.75" x14ac:dyDescent="0.3">
      <c r="A10" s="31" t="s">
        <v>5</v>
      </c>
      <c r="B10" s="92">
        <v>4.75</v>
      </c>
      <c r="C10" s="124"/>
      <c r="D10" s="92">
        <v>64.64</v>
      </c>
      <c r="E10" s="124"/>
      <c r="F10" s="92">
        <v>12.71</v>
      </c>
      <c r="G10" s="124"/>
      <c r="H10" s="91" t="s">
        <v>244</v>
      </c>
      <c r="I10" s="91" t="s">
        <v>244</v>
      </c>
      <c r="J10" s="91">
        <v>17.5</v>
      </c>
      <c r="K10" s="124"/>
      <c r="L10" s="91">
        <v>30</v>
      </c>
      <c r="M10" s="124"/>
      <c r="N10" s="125">
        <v>2008</v>
      </c>
      <c r="O10" s="126">
        <v>74.175030318474825</v>
      </c>
      <c r="P10" s="92">
        <v>10.5419</v>
      </c>
      <c r="Q10" s="124"/>
    </row>
    <row r="11" spans="1:17" customFormat="1" ht="18.75" x14ac:dyDescent="0.3">
      <c r="A11" s="31" t="s">
        <v>6</v>
      </c>
      <c r="B11" s="92">
        <v>2.11</v>
      </c>
      <c r="C11" s="124"/>
      <c r="D11" s="92">
        <v>38.950000000000003</v>
      </c>
      <c r="E11" s="124"/>
      <c r="F11" s="92">
        <v>22.35</v>
      </c>
      <c r="G11" s="124"/>
      <c r="H11" s="91">
        <v>514.34045296918043</v>
      </c>
      <c r="I11" s="91">
        <v>514.90065635699557</v>
      </c>
      <c r="J11" s="91">
        <v>4.5</v>
      </c>
      <c r="K11" s="124"/>
      <c r="L11" s="91">
        <v>7</v>
      </c>
      <c r="M11" s="124"/>
      <c r="N11" s="125" t="s">
        <v>244</v>
      </c>
      <c r="O11" s="125" t="s">
        <v>244</v>
      </c>
      <c r="P11" s="92">
        <v>68.270160000000004</v>
      </c>
      <c r="Q11" s="124"/>
    </row>
    <row r="12" spans="1:17" customFormat="1" ht="18.75" x14ac:dyDescent="0.3">
      <c r="A12" s="31" t="s">
        <v>7</v>
      </c>
      <c r="B12" s="92">
        <v>17.239999999999998</v>
      </c>
      <c r="C12" s="127"/>
      <c r="D12" s="92">
        <v>45.26</v>
      </c>
      <c r="E12" s="127"/>
      <c r="F12" s="92">
        <v>9.52</v>
      </c>
      <c r="G12" s="127"/>
      <c r="H12" s="91">
        <v>495.90863792393048</v>
      </c>
      <c r="I12" s="91">
        <v>470.28363888990214</v>
      </c>
      <c r="J12" s="91">
        <v>4.2</v>
      </c>
      <c r="K12" s="127"/>
      <c r="L12" s="91">
        <v>4</v>
      </c>
      <c r="M12" s="127"/>
      <c r="N12" s="125">
        <v>2006</v>
      </c>
      <c r="O12" s="126">
        <v>85.110482369755729</v>
      </c>
      <c r="P12" s="92">
        <v>78.348399999999998</v>
      </c>
      <c r="Q12" s="127"/>
    </row>
    <row r="13" spans="1:17" customFormat="1" ht="18.75" x14ac:dyDescent="0.3">
      <c r="A13" s="31" t="s">
        <v>8</v>
      </c>
      <c r="B13" s="92" t="s">
        <v>244</v>
      </c>
      <c r="C13" s="124"/>
      <c r="D13" s="92" t="s">
        <v>244</v>
      </c>
      <c r="E13" s="124"/>
      <c r="F13" s="92" t="s">
        <v>244</v>
      </c>
      <c r="G13" s="124"/>
      <c r="H13" s="91">
        <v>430.97528790607686</v>
      </c>
      <c r="I13" s="91">
        <v>361.51533136694854</v>
      </c>
      <c r="J13" s="91">
        <v>44.7</v>
      </c>
      <c r="K13" s="124"/>
      <c r="L13" s="91">
        <v>43</v>
      </c>
      <c r="M13" s="124"/>
      <c r="N13" s="125">
        <v>2007</v>
      </c>
      <c r="O13" s="126">
        <v>104.56448429615941</v>
      </c>
      <c r="P13" s="92">
        <v>10.81302</v>
      </c>
      <c r="Q13" s="124"/>
    </row>
    <row r="14" spans="1:17" customFormat="1" ht="18.75" x14ac:dyDescent="0.3">
      <c r="A14" s="31" t="s">
        <v>13</v>
      </c>
      <c r="B14" s="92">
        <v>21.45</v>
      </c>
      <c r="C14" s="127"/>
      <c r="D14" s="92">
        <v>18.36</v>
      </c>
      <c r="E14" s="127"/>
      <c r="F14" s="92">
        <v>2.98</v>
      </c>
      <c r="G14" s="127"/>
      <c r="H14" s="91" t="s">
        <v>244</v>
      </c>
      <c r="I14" s="91" t="s">
        <v>244</v>
      </c>
      <c r="J14" s="91">
        <v>46</v>
      </c>
      <c r="K14" s="127"/>
      <c r="L14" s="91">
        <v>240</v>
      </c>
      <c r="M14" s="127"/>
      <c r="N14" s="125">
        <v>2011</v>
      </c>
      <c r="O14" s="126">
        <v>73.552696473488282</v>
      </c>
      <c r="P14" s="92">
        <v>26.834820000000001</v>
      </c>
      <c r="Q14" s="127"/>
    </row>
    <row r="15" spans="1:17" customFormat="1" ht="18.75" x14ac:dyDescent="0.3">
      <c r="A15" s="31" t="s">
        <v>16</v>
      </c>
      <c r="B15" s="92" t="s">
        <v>244</v>
      </c>
      <c r="C15" s="127"/>
      <c r="D15" s="92" t="s">
        <v>244</v>
      </c>
      <c r="E15" s="127"/>
      <c r="F15" s="92" t="s">
        <v>244</v>
      </c>
      <c r="G15" s="127"/>
      <c r="H15" s="91" t="s">
        <v>244</v>
      </c>
      <c r="I15" s="91" t="s">
        <v>244</v>
      </c>
      <c r="J15" s="91">
        <v>5.6</v>
      </c>
      <c r="K15" s="127"/>
      <c r="L15" s="91">
        <v>4</v>
      </c>
      <c r="M15" s="127"/>
      <c r="N15" s="125">
        <v>2008</v>
      </c>
      <c r="O15" s="126">
        <v>116.04270325658439</v>
      </c>
      <c r="P15" s="92">
        <v>26.435890000000001</v>
      </c>
      <c r="Q15" s="127"/>
    </row>
    <row r="16" spans="1:17" customFormat="1" ht="18.75" x14ac:dyDescent="0.3">
      <c r="A16" s="31" t="s">
        <v>10</v>
      </c>
      <c r="B16" s="92">
        <v>11.13</v>
      </c>
      <c r="C16" s="124"/>
      <c r="D16" s="92">
        <v>33.31</v>
      </c>
      <c r="E16" s="124"/>
      <c r="F16" s="92">
        <v>20.399999999999999</v>
      </c>
      <c r="G16" s="124"/>
      <c r="H16" s="91">
        <v>515.27224729981822</v>
      </c>
      <c r="I16" s="91">
        <v>505.94576623754801</v>
      </c>
      <c r="J16" s="91">
        <v>4.3</v>
      </c>
      <c r="K16" s="124"/>
      <c r="L16" s="91">
        <v>8</v>
      </c>
      <c r="M16" s="124"/>
      <c r="N16" s="125">
        <v>2006</v>
      </c>
      <c r="O16" s="126">
        <v>61.104177434177629</v>
      </c>
      <c r="P16" s="92">
        <v>57.809089999999998</v>
      </c>
      <c r="Q16" s="124"/>
    </row>
    <row r="17" spans="1:17" customFormat="1" ht="18.75" x14ac:dyDescent="0.3">
      <c r="A17" s="31" t="s">
        <v>11</v>
      </c>
      <c r="B17" s="92">
        <v>10.1</v>
      </c>
      <c r="C17" s="124"/>
      <c r="D17" s="92">
        <v>12.43</v>
      </c>
      <c r="E17" s="124"/>
      <c r="F17" s="92">
        <v>1.96</v>
      </c>
      <c r="G17" s="124"/>
      <c r="H17" s="91" t="s">
        <v>244</v>
      </c>
      <c r="I17" s="91" t="s">
        <v>244</v>
      </c>
      <c r="J17" s="91">
        <v>106</v>
      </c>
      <c r="K17" s="124"/>
      <c r="L17" s="91">
        <v>350</v>
      </c>
      <c r="M17" s="124"/>
      <c r="N17" s="125">
        <v>2004</v>
      </c>
      <c r="O17" s="126">
        <v>2.9090800164060591</v>
      </c>
      <c r="P17" s="92">
        <v>32.363599999999998</v>
      </c>
      <c r="Q17" s="124"/>
    </row>
    <row r="18" spans="1:17" customFormat="1" ht="18.75" x14ac:dyDescent="0.3">
      <c r="A18" s="31" t="s">
        <v>17</v>
      </c>
      <c r="B18" s="92">
        <v>11.82</v>
      </c>
      <c r="C18" s="127"/>
      <c r="D18" s="92">
        <v>35.51</v>
      </c>
      <c r="E18" s="127"/>
      <c r="F18" s="92">
        <v>9.49</v>
      </c>
      <c r="G18" s="127"/>
      <c r="H18" s="91" t="s">
        <v>244</v>
      </c>
      <c r="I18" s="91" t="s">
        <v>244</v>
      </c>
      <c r="J18" s="91">
        <v>50.6</v>
      </c>
      <c r="K18" s="127"/>
      <c r="L18" s="91">
        <v>190</v>
      </c>
      <c r="M18" s="127"/>
      <c r="N18" s="125">
        <v>2007</v>
      </c>
      <c r="O18" s="126">
        <v>69.968927677331678</v>
      </c>
      <c r="P18" s="92">
        <v>44.227069999999998</v>
      </c>
      <c r="Q18" s="127"/>
    </row>
    <row r="19" spans="1:17" customFormat="1" ht="18.75" x14ac:dyDescent="0.3">
      <c r="A19" s="31" t="s">
        <v>15</v>
      </c>
      <c r="B19" s="92" t="s">
        <v>244</v>
      </c>
      <c r="C19" s="124"/>
      <c r="D19" s="92" t="s">
        <v>244</v>
      </c>
      <c r="E19" s="124"/>
      <c r="F19" s="92" t="s">
        <v>244</v>
      </c>
      <c r="G19" s="124"/>
      <c r="H19" s="91" t="s">
        <v>244</v>
      </c>
      <c r="I19" s="91" t="s">
        <v>244</v>
      </c>
      <c r="J19" s="91">
        <v>7.7</v>
      </c>
      <c r="K19" s="124"/>
      <c r="L19" s="91">
        <v>8</v>
      </c>
      <c r="M19" s="124"/>
      <c r="N19" s="125">
        <v>2009</v>
      </c>
      <c r="O19" s="126">
        <v>22.163311947176481</v>
      </c>
      <c r="P19" s="92">
        <v>13.543749999999999</v>
      </c>
      <c r="Q19" s="124"/>
    </row>
    <row r="20" spans="1:17" customFormat="1" ht="18.75" x14ac:dyDescent="0.3">
      <c r="A20" s="31" t="s">
        <v>18</v>
      </c>
      <c r="B20" s="92">
        <v>26.17</v>
      </c>
      <c r="C20" s="124"/>
      <c r="D20" s="92">
        <v>25.11</v>
      </c>
      <c r="E20" s="124"/>
      <c r="F20" s="92">
        <v>5.2</v>
      </c>
      <c r="G20" s="124"/>
      <c r="H20" s="91">
        <v>385.8141237508579</v>
      </c>
      <c r="I20" s="91">
        <v>411.75491579528097</v>
      </c>
      <c r="J20" s="91">
        <v>15.6</v>
      </c>
      <c r="K20" s="124"/>
      <c r="L20" s="91">
        <v>56</v>
      </c>
      <c r="M20" s="124"/>
      <c r="N20" s="125">
        <v>2010</v>
      </c>
      <c r="O20" s="126">
        <v>68.73981784025527</v>
      </c>
      <c r="P20" s="92">
        <v>21.08813</v>
      </c>
      <c r="Q20" s="124"/>
    </row>
    <row r="21" spans="1:17" customFormat="1" ht="18.75" x14ac:dyDescent="0.3">
      <c r="A21" s="31" t="s">
        <v>14</v>
      </c>
      <c r="B21" s="92">
        <v>24.38</v>
      </c>
      <c r="C21" s="124"/>
      <c r="D21" s="92">
        <v>27.13</v>
      </c>
      <c r="E21" s="124"/>
      <c r="F21" s="92">
        <v>12.08</v>
      </c>
      <c r="G21" s="124"/>
      <c r="H21" s="91">
        <v>428.06611563455209</v>
      </c>
      <c r="I21" s="91">
        <v>429.08104253769261</v>
      </c>
      <c r="J21" s="91">
        <v>12.1</v>
      </c>
      <c r="K21" s="124"/>
      <c r="L21" s="91">
        <v>11</v>
      </c>
      <c r="M21" s="124"/>
      <c r="N21" s="125">
        <v>2008</v>
      </c>
      <c r="O21" s="126">
        <v>92.415205868559141</v>
      </c>
      <c r="P21" s="92">
        <v>10.90357</v>
      </c>
      <c r="Q21" s="124"/>
    </row>
    <row r="22" spans="1:17" customFormat="1" ht="18.75" x14ac:dyDescent="0.3">
      <c r="A22" s="31" t="s">
        <v>12</v>
      </c>
      <c r="B22" s="92" t="s">
        <v>244</v>
      </c>
      <c r="C22" s="127"/>
      <c r="D22" s="92" t="s">
        <v>244</v>
      </c>
      <c r="E22" s="127"/>
      <c r="F22" s="92" t="s">
        <v>244</v>
      </c>
      <c r="G22" s="127"/>
      <c r="H22" s="91" t="s">
        <v>244</v>
      </c>
      <c r="I22" s="91" t="s">
        <v>244</v>
      </c>
      <c r="J22" s="91">
        <v>146.4</v>
      </c>
      <c r="K22" s="127"/>
      <c r="L22" s="91">
        <v>300</v>
      </c>
      <c r="M22" s="127"/>
      <c r="N22" s="125">
        <v>2005</v>
      </c>
      <c r="O22" s="126">
        <v>2.586161490247028</v>
      </c>
      <c r="P22" s="92">
        <v>37.967170000000003</v>
      </c>
      <c r="Q22" s="127"/>
    </row>
    <row r="23" spans="1:17" customFormat="1" ht="18.75" x14ac:dyDescent="0.3">
      <c r="A23" s="31" t="s">
        <v>9</v>
      </c>
      <c r="B23" s="92">
        <v>20.7</v>
      </c>
      <c r="C23" s="124"/>
      <c r="D23" s="92">
        <v>3.35</v>
      </c>
      <c r="E23" s="124"/>
      <c r="F23" s="92">
        <v>0.55000000000000004</v>
      </c>
      <c r="G23" s="124"/>
      <c r="H23" s="91" t="s">
        <v>244</v>
      </c>
      <c r="I23" s="91" t="s">
        <v>244</v>
      </c>
      <c r="J23" s="91">
        <v>139.1</v>
      </c>
      <c r="K23" s="124"/>
      <c r="L23" s="91">
        <v>800</v>
      </c>
      <c r="M23" s="124"/>
      <c r="N23" s="125">
        <v>2004</v>
      </c>
      <c r="O23" s="126">
        <v>6.2524206593306442</v>
      </c>
      <c r="P23" s="92">
        <v>25.160499999999999</v>
      </c>
      <c r="Q23" s="124"/>
    </row>
    <row r="24" spans="1:17" customFormat="1" ht="18.75" x14ac:dyDescent="0.3">
      <c r="A24" s="31" t="s">
        <v>65</v>
      </c>
      <c r="B24" s="92">
        <v>33.26</v>
      </c>
      <c r="C24" s="127"/>
      <c r="D24" s="92">
        <v>5.27</v>
      </c>
      <c r="E24" s="127"/>
      <c r="F24" s="92">
        <v>0.5</v>
      </c>
      <c r="G24" s="127"/>
      <c r="H24" s="91" t="s">
        <v>244</v>
      </c>
      <c r="I24" s="91" t="s">
        <v>244</v>
      </c>
      <c r="J24" s="91">
        <v>42.5</v>
      </c>
      <c r="K24" s="127"/>
      <c r="L24" s="91">
        <v>250</v>
      </c>
      <c r="M24" s="127"/>
      <c r="N24" s="125">
        <v>2005</v>
      </c>
      <c r="O24" s="126">
        <v>2.9489717304197494</v>
      </c>
      <c r="P24" s="92">
        <v>31.048269999999999</v>
      </c>
      <c r="Q24" s="127"/>
    </row>
    <row r="25" spans="1:17" customFormat="1" ht="18.75" x14ac:dyDescent="0.3">
      <c r="A25" s="31" t="s">
        <v>25</v>
      </c>
      <c r="B25" s="92">
        <v>31.02</v>
      </c>
      <c r="C25" s="124"/>
      <c r="D25" s="92">
        <v>13.53</v>
      </c>
      <c r="E25" s="124"/>
      <c r="F25" s="92">
        <v>1.55</v>
      </c>
      <c r="G25" s="124"/>
      <c r="H25" s="91" t="s">
        <v>244</v>
      </c>
      <c r="I25" s="91" t="s">
        <v>244</v>
      </c>
      <c r="J25" s="91">
        <v>127.2</v>
      </c>
      <c r="K25" s="124"/>
      <c r="L25" s="91">
        <v>690</v>
      </c>
      <c r="M25" s="124"/>
      <c r="N25" s="125">
        <v>2002</v>
      </c>
      <c r="O25" s="126">
        <v>4.35235352814294</v>
      </c>
      <c r="P25" s="92">
        <v>51.912680000000002</v>
      </c>
      <c r="Q25" s="124"/>
    </row>
    <row r="26" spans="1:17" customFormat="1" ht="18.75" x14ac:dyDescent="0.3">
      <c r="A26" s="31" t="s">
        <v>20</v>
      </c>
      <c r="B26" s="92">
        <v>2.5499999999999998</v>
      </c>
      <c r="C26" s="127"/>
      <c r="D26" s="92">
        <v>37.46</v>
      </c>
      <c r="E26" s="127"/>
      <c r="F26" s="92">
        <v>28</v>
      </c>
      <c r="G26" s="127"/>
      <c r="H26" s="91">
        <v>526.80514728468586</v>
      </c>
      <c r="I26" s="91">
        <v>524.24184496604403</v>
      </c>
      <c r="J26" s="91">
        <v>5.6</v>
      </c>
      <c r="K26" s="127"/>
      <c r="L26" s="91">
        <v>12</v>
      </c>
      <c r="M26" s="127"/>
      <c r="N26" s="125">
        <v>2007</v>
      </c>
      <c r="O26" s="126">
        <v>54.506542100923006</v>
      </c>
      <c r="P26" s="92">
        <v>65.531840000000003</v>
      </c>
      <c r="Q26" s="127"/>
    </row>
    <row r="27" spans="1:17" customFormat="1" ht="18.75" x14ac:dyDescent="0.3">
      <c r="A27" s="31" t="s">
        <v>19</v>
      </c>
      <c r="B27" s="92">
        <v>16.5</v>
      </c>
      <c r="C27" s="124"/>
      <c r="D27" s="92">
        <v>8.5</v>
      </c>
      <c r="E27" s="124"/>
      <c r="F27" s="92">
        <v>1.23</v>
      </c>
      <c r="G27" s="124"/>
      <c r="H27" s="91" t="s">
        <v>244</v>
      </c>
      <c r="I27" s="91" t="s">
        <v>244</v>
      </c>
      <c r="J27" s="91">
        <v>163.5</v>
      </c>
      <c r="K27" s="124"/>
      <c r="L27" s="91">
        <v>890</v>
      </c>
      <c r="M27" s="124"/>
      <c r="N27" s="125">
        <v>2003</v>
      </c>
      <c r="O27" s="126">
        <v>4.4104194884478733</v>
      </c>
      <c r="P27" s="92">
        <v>25.404430000000001</v>
      </c>
      <c r="Q27" s="124"/>
    </row>
    <row r="28" spans="1:17" customFormat="1" ht="18.75" x14ac:dyDescent="0.3">
      <c r="A28" s="31" t="s">
        <v>116</v>
      </c>
      <c r="B28" s="92" t="s">
        <v>244</v>
      </c>
      <c r="C28" s="127"/>
      <c r="D28" s="92" t="s">
        <v>244</v>
      </c>
      <c r="E28" s="127"/>
      <c r="F28" s="92" t="s">
        <v>244</v>
      </c>
      <c r="G28" s="127"/>
      <c r="H28" s="91" t="s">
        <v>244</v>
      </c>
      <c r="I28" s="91" t="s">
        <v>244</v>
      </c>
      <c r="J28" s="91">
        <v>169</v>
      </c>
      <c r="K28" s="127"/>
      <c r="L28" s="91">
        <v>1100</v>
      </c>
      <c r="M28" s="127"/>
      <c r="N28" s="125">
        <v>2001</v>
      </c>
      <c r="O28" s="126">
        <v>0.62074121280454919</v>
      </c>
      <c r="P28" s="92">
        <v>28.742799999999999</v>
      </c>
      <c r="Q28" s="127"/>
    </row>
    <row r="29" spans="1:17" customFormat="1" ht="18.75" x14ac:dyDescent="0.3">
      <c r="A29" s="31" t="s">
        <v>22</v>
      </c>
      <c r="B29" s="92">
        <v>13.64</v>
      </c>
      <c r="C29" s="127"/>
      <c r="D29" s="92">
        <v>29.73</v>
      </c>
      <c r="E29" s="127"/>
      <c r="F29" s="92">
        <v>11.65</v>
      </c>
      <c r="G29" s="127"/>
      <c r="H29" s="91">
        <v>421.060482162239</v>
      </c>
      <c r="I29" s="91">
        <v>449.36960196833354</v>
      </c>
      <c r="J29" s="91">
        <v>8.6999999999999993</v>
      </c>
      <c r="K29" s="127"/>
      <c r="L29" s="91">
        <v>25</v>
      </c>
      <c r="M29" s="127"/>
      <c r="N29" s="125">
        <v>2010</v>
      </c>
      <c r="O29" s="126">
        <v>60.892604822425469</v>
      </c>
      <c r="P29" s="92">
        <v>27.06316</v>
      </c>
      <c r="Q29" s="127"/>
    </row>
    <row r="30" spans="1:17" customFormat="1" ht="18.75" x14ac:dyDescent="0.3">
      <c r="A30" s="31" t="s">
        <v>23</v>
      </c>
      <c r="B30" s="92">
        <v>17.649999999999999</v>
      </c>
      <c r="C30" s="124"/>
      <c r="D30" s="92">
        <v>40.32</v>
      </c>
      <c r="E30" s="124"/>
      <c r="F30" s="92">
        <v>3.91</v>
      </c>
      <c r="G30" s="124"/>
      <c r="H30" s="91" t="s">
        <v>244</v>
      </c>
      <c r="I30" s="91" t="s">
        <v>244</v>
      </c>
      <c r="J30" s="91">
        <v>14.6</v>
      </c>
      <c r="K30" s="124"/>
      <c r="L30" s="91">
        <v>37</v>
      </c>
      <c r="M30" s="124"/>
      <c r="N30" s="125">
        <v>2010</v>
      </c>
      <c r="O30" s="126">
        <v>59.21038910523675</v>
      </c>
      <c r="P30" s="92">
        <v>38.422060000000002</v>
      </c>
      <c r="Q30" s="124"/>
    </row>
    <row r="31" spans="1:17" customFormat="1" ht="18.75" x14ac:dyDescent="0.3">
      <c r="A31" s="31" t="s">
        <v>135</v>
      </c>
      <c r="B31" s="92">
        <v>14.26</v>
      </c>
      <c r="C31" s="124"/>
      <c r="D31" s="92">
        <v>35.409999999999997</v>
      </c>
      <c r="E31" s="124"/>
      <c r="F31" s="92">
        <v>7.25</v>
      </c>
      <c r="G31" s="124"/>
      <c r="H31" s="91">
        <v>554.52752101567808</v>
      </c>
      <c r="I31" s="91">
        <v>533.15127029543896</v>
      </c>
      <c r="J31" s="91" t="s">
        <v>244</v>
      </c>
      <c r="K31" s="124"/>
      <c r="L31" s="91" t="s">
        <v>244</v>
      </c>
      <c r="M31" s="124"/>
      <c r="N31" s="125">
        <v>2005</v>
      </c>
      <c r="O31" s="126">
        <v>38.527281494413003</v>
      </c>
      <c r="P31" s="92">
        <v>59.042310000000001</v>
      </c>
      <c r="Q31" s="124"/>
    </row>
    <row r="32" spans="1:17" customFormat="1" ht="18.75" x14ac:dyDescent="0.3">
      <c r="A32" s="31" t="s">
        <v>28</v>
      </c>
      <c r="B32" s="92">
        <v>28.92</v>
      </c>
      <c r="C32" s="127"/>
      <c r="D32" s="92">
        <v>31.78</v>
      </c>
      <c r="E32" s="127"/>
      <c r="F32" s="92">
        <v>8.4600000000000009</v>
      </c>
      <c r="G32" s="127"/>
      <c r="H32" s="91">
        <v>380.84825740838892</v>
      </c>
      <c r="I32" s="91">
        <v>413.18150052002756</v>
      </c>
      <c r="J32" s="91">
        <v>17.7</v>
      </c>
      <c r="K32" s="127"/>
      <c r="L32" s="91">
        <v>92</v>
      </c>
      <c r="M32" s="127"/>
      <c r="N32" s="125">
        <v>2010</v>
      </c>
      <c r="O32" s="126">
        <v>17.816780529509039</v>
      </c>
      <c r="P32" s="92">
        <v>32.883139999999997</v>
      </c>
      <c r="Q32" s="127"/>
    </row>
    <row r="33" spans="1:17" customFormat="1" ht="18.75" x14ac:dyDescent="0.3">
      <c r="A33" s="31" t="s">
        <v>26</v>
      </c>
      <c r="B33" s="92">
        <v>8.41</v>
      </c>
      <c r="C33" s="127"/>
      <c r="D33" s="92">
        <v>7.89</v>
      </c>
      <c r="E33" s="127"/>
      <c r="F33" s="92">
        <v>1.08</v>
      </c>
      <c r="G33" s="127"/>
      <c r="H33" s="91" t="s">
        <v>244</v>
      </c>
      <c r="I33" s="91" t="s">
        <v>244</v>
      </c>
      <c r="J33" s="91">
        <v>167.7</v>
      </c>
      <c r="K33" s="127"/>
      <c r="L33" s="91">
        <v>540</v>
      </c>
      <c r="M33" s="127"/>
      <c r="N33" s="125" t="s">
        <v>244</v>
      </c>
      <c r="O33" s="125" t="s">
        <v>244</v>
      </c>
      <c r="P33" s="92">
        <v>24.118230000000001</v>
      </c>
      <c r="Q33" s="127"/>
    </row>
    <row r="34" spans="1:17" customFormat="1" ht="18.75" x14ac:dyDescent="0.3">
      <c r="A34" s="31" t="s">
        <v>27</v>
      </c>
      <c r="B34" s="92">
        <v>8</v>
      </c>
      <c r="C34" s="124"/>
      <c r="D34" s="92">
        <v>8.8800000000000008</v>
      </c>
      <c r="E34" s="124"/>
      <c r="F34" s="92">
        <v>1.32</v>
      </c>
      <c r="G34" s="124"/>
      <c r="H34" s="91" t="s">
        <v>244</v>
      </c>
      <c r="I34" s="91" t="s">
        <v>244</v>
      </c>
      <c r="J34" s="91">
        <v>98.8</v>
      </c>
      <c r="K34" s="124"/>
      <c r="L34" s="91">
        <v>560</v>
      </c>
      <c r="M34" s="124"/>
      <c r="N34" s="125">
        <v>2001</v>
      </c>
      <c r="O34" s="126">
        <v>5.5705883776653673</v>
      </c>
      <c r="P34" s="92">
        <v>30.427579999999999</v>
      </c>
      <c r="Q34" s="124"/>
    </row>
    <row r="35" spans="1:17" customFormat="1" ht="18.75" x14ac:dyDescent="0.3">
      <c r="A35" s="31" t="s">
        <v>29</v>
      </c>
      <c r="B35" s="92">
        <v>29.68</v>
      </c>
      <c r="C35" s="127"/>
      <c r="D35" s="92">
        <v>19.37</v>
      </c>
      <c r="E35" s="127"/>
      <c r="F35" s="92">
        <v>13.17</v>
      </c>
      <c r="G35" s="127"/>
      <c r="H35" s="91" t="s">
        <v>244</v>
      </c>
      <c r="I35" s="91" t="s">
        <v>244</v>
      </c>
      <c r="J35" s="91">
        <v>10.1</v>
      </c>
      <c r="K35" s="127"/>
      <c r="L35" s="91">
        <v>40</v>
      </c>
      <c r="M35" s="127"/>
      <c r="N35" s="125">
        <v>2009</v>
      </c>
      <c r="O35" s="126">
        <v>42.88576825915468</v>
      </c>
      <c r="P35" s="92">
        <v>40.986989999999999</v>
      </c>
      <c r="Q35" s="127"/>
    </row>
    <row r="36" spans="1:17" customFormat="1" ht="18.75" x14ac:dyDescent="0.3">
      <c r="A36" s="31" t="s">
        <v>24</v>
      </c>
      <c r="B36" s="92">
        <v>17.78</v>
      </c>
      <c r="C36" s="124"/>
      <c r="D36" s="92">
        <v>6.44</v>
      </c>
      <c r="E36" s="124"/>
      <c r="F36" s="92">
        <v>3.91</v>
      </c>
      <c r="G36" s="124"/>
      <c r="H36" s="91" t="s">
        <v>244</v>
      </c>
      <c r="I36" s="91" t="s">
        <v>244</v>
      </c>
      <c r="J36" s="91">
        <v>114.9</v>
      </c>
      <c r="K36" s="124"/>
      <c r="L36" s="91">
        <v>400</v>
      </c>
      <c r="M36" s="124"/>
      <c r="N36" s="125">
        <v>2004</v>
      </c>
      <c r="O36" s="126">
        <v>6.5811593351352045</v>
      </c>
      <c r="P36" s="92" t="s">
        <v>244</v>
      </c>
      <c r="Q36" s="124"/>
    </row>
    <row r="37" spans="1:17" customFormat="1" ht="18.75" x14ac:dyDescent="0.3">
      <c r="A37" s="31" t="s">
        <v>50</v>
      </c>
      <c r="B37" s="92">
        <v>17.13</v>
      </c>
      <c r="C37" s="127"/>
      <c r="D37" s="92">
        <v>29.21</v>
      </c>
      <c r="E37" s="127"/>
      <c r="F37" s="92">
        <v>5.3</v>
      </c>
      <c r="G37" s="127"/>
      <c r="H37" s="91">
        <v>459.93892193781085</v>
      </c>
      <c r="I37" s="91">
        <v>475.74890513508137</v>
      </c>
      <c r="J37" s="91">
        <v>5.0999999999999996</v>
      </c>
      <c r="K37" s="127"/>
      <c r="L37" s="91">
        <v>17</v>
      </c>
      <c r="M37" s="127"/>
      <c r="N37" s="125">
        <v>2010</v>
      </c>
      <c r="O37" s="126">
        <v>60.576050341886045</v>
      </c>
      <c r="P37" s="92">
        <v>21.925920000000001</v>
      </c>
      <c r="Q37" s="127"/>
    </row>
    <row r="38" spans="1:17" customFormat="1" ht="18.75" x14ac:dyDescent="0.3">
      <c r="A38" s="31" t="s">
        <v>30</v>
      </c>
      <c r="B38" s="92">
        <v>10.039999999999999</v>
      </c>
      <c r="C38" s="127"/>
      <c r="D38" s="92">
        <v>65.209999999999994</v>
      </c>
      <c r="E38" s="127"/>
      <c r="F38" s="92">
        <v>5.6</v>
      </c>
      <c r="G38" s="127"/>
      <c r="H38" s="91">
        <v>492.81410086937387</v>
      </c>
      <c r="I38" s="91">
        <v>478.1867338502372</v>
      </c>
      <c r="J38" s="91">
        <v>3.9</v>
      </c>
      <c r="K38" s="127"/>
      <c r="L38" s="91">
        <v>5</v>
      </c>
      <c r="M38" s="127"/>
      <c r="N38" s="125">
        <v>2007</v>
      </c>
      <c r="O38" s="126">
        <v>91.564042240573471</v>
      </c>
      <c r="P38" s="92">
        <v>48.984160000000003</v>
      </c>
      <c r="Q38" s="127"/>
    </row>
    <row r="39" spans="1:17" customFormat="1" ht="18.75" x14ac:dyDescent="0.3">
      <c r="A39" s="31" t="s">
        <v>32</v>
      </c>
      <c r="B39" s="92">
        <v>28.33</v>
      </c>
      <c r="C39" s="124"/>
      <c r="D39" s="92">
        <v>26.81</v>
      </c>
      <c r="E39" s="124"/>
      <c r="F39" s="92">
        <v>12.53</v>
      </c>
      <c r="G39" s="124"/>
      <c r="H39" s="91">
        <v>503.27812853168541</v>
      </c>
      <c r="I39" s="91">
        <v>494.91617934893139</v>
      </c>
      <c r="J39" s="91">
        <v>3.7</v>
      </c>
      <c r="K39" s="124"/>
      <c r="L39" s="91">
        <v>12</v>
      </c>
      <c r="M39" s="124"/>
      <c r="N39" s="125">
        <v>2006</v>
      </c>
      <c r="O39" s="126">
        <v>82.704326679090087</v>
      </c>
      <c r="P39" s="92">
        <v>72.586240000000004</v>
      </c>
      <c r="Q39" s="124"/>
    </row>
    <row r="40" spans="1:17" customFormat="1" ht="18.75" x14ac:dyDescent="0.3">
      <c r="A40" s="31" t="s">
        <v>33</v>
      </c>
      <c r="B40" s="92">
        <v>7.79</v>
      </c>
      <c r="C40" s="127"/>
      <c r="D40" s="92">
        <v>8.1</v>
      </c>
      <c r="E40" s="127"/>
      <c r="F40" s="92">
        <v>4.53</v>
      </c>
      <c r="G40" s="127"/>
      <c r="H40" s="91" t="s">
        <v>244</v>
      </c>
      <c r="I40" s="91" t="s">
        <v>244</v>
      </c>
      <c r="J40" s="91">
        <v>24.7</v>
      </c>
      <c r="K40" s="127"/>
      <c r="L40" s="91">
        <v>150</v>
      </c>
      <c r="M40" s="127"/>
      <c r="N40" s="125">
        <v>2008</v>
      </c>
      <c r="O40" s="126">
        <v>5.7051913675700279</v>
      </c>
      <c r="P40" s="92">
        <v>37.252380000000002</v>
      </c>
      <c r="Q40" s="127"/>
    </row>
    <row r="41" spans="1:17" customFormat="1" ht="18.75" x14ac:dyDescent="0.3">
      <c r="A41" s="31" t="s">
        <v>35</v>
      </c>
      <c r="B41" s="92">
        <v>29.12</v>
      </c>
      <c r="C41" s="124"/>
      <c r="D41" s="92">
        <v>16.12</v>
      </c>
      <c r="E41" s="124"/>
      <c r="F41" s="92">
        <v>10.5</v>
      </c>
      <c r="G41" s="124"/>
      <c r="H41" s="91" t="s">
        <v>244</v>
      </c>
      <c r="I41" s="91" t="s">
        <v>244</v>
      </c>
      <c r="J41" s="91">
        <v>22.8</v>
      </c>
      <c r="K41" s="124"/>
      <c r="L41" s="91">
        <v>110</v>
      </c>
      <c r="M41" s="124"/>
      <c r="N41" s="125">
        <v>2009</v>
      </c>
      <c r="O41" s="126">
        <v>38.438518292204598</v>
      </c>
      <c r="P41" s="92">
        <v>30.247309999999999</v>
      </c>
      <c r="Q41" s="124"/>
    </row>
    <row r="42" spans="1:17" customFormat="1" ht="18.75" x14ac:dyDescent="0.3">
      <c r="A42" s="31" t="s">
        <v>36</v>
      </c>
      <c r="B42" s="92">
        <v>6.4</v>
      </c>
      <c r="C42" s="127"/>
      <c r="D42" s="92">
        <v>22.32</v>
      </c>
      <c r="E42" s="127"/>
      <c r="F42" s="92">
        <v>5.73</v>
      </c>
      <c r="G42" s="127"/>
      <c r="H42" s="91" t="s">
        <v>244</v>
      </c>
      <c r="I42" s="91" t="s">
        <v>244</v>
      </c>
      <c r="J42" s="91">
        <v>21.1</v>
      </c>
      <c r="K42" s="127"/>
      <c r="L42" s="91">
        <v>66</v>
      </c>
      <c r="M42" s="127"/>
      <c r="N42" s="125">
        <v>2004</v>
      </c>
      <c r="O42" s="126">
        <v>31.141877448697343</v>
      </c>
      <c r="P42" s="92">
        <v>8.0718359999999993</v>
      </c>
      <c r="Q42" s="127"/>
    </row>
    <row r="43" spans="1:17" customFormat="1" ht="18.75" x14ac:dyDescent="0.3">
      <c r="A43" s="31" t="s">
        <v>109</v>
      </c>
      <c r="B43" s="92">
        <v>15.9</v>
      </c>
      <c r="C43" s="124"/>
      <c r="D43" s="92">
        <v>16.850000000000001</v>
      </c>
      <c r="E43" s="124"/>
      <c r="F43" s="92">
        <v>8.4499999999999993</v>
      </c>
      <c r="G43" s="124"/>
      <c r="H43" s="91" t="s">
        <v>244</v>
      </c>
      <c r="I43" s="91" t="s">
        <v>244</v>
      </c>
      <c r="J43" s="91">
        <v>15.2</v>
      </c>
      <c r="K43" s="124"/>
      <c r="L43" s="91">
        <v>81</v>
      </c>
      <c r="M43" s="124"/>
      <c r="N43" s="125">
        <v>2010</v>
      </c>
      <c r="O43" s="126">
        <v>14.588943081872721</v>
      </c>
      <c r="P43" s="92">
        <v>25.891549999999999</v>
      </c>
      <c r="Q43" s="124"/>
    </row>
    <row r="44" spans="1:17" customFormat="1" ht="18.75" x14ac:dyDescent="0.3">
      <c r="A44" s="31" t="s">
        <v>37</v>
      </c>
      <c r="B44" s="92" t="s">
        <v>244</v>
      </c>
      <c r="C44" s="124"/>
      <c r="D44" s="92" t="s">
        <v>244</v>
      </c>
      <c r="E44" s="124"/>
      <c r="F44" s="92" t="s">
        <v>244</v>
      </c>
      <c r="G44" s="124"/>
      <c r="H44" s="91" t="s">
        <v>244</v>
      </c>
      <c r="I44" s="91" t="s">
        <v>244</v>
      </c>
      <c r="J44" s="91">
        <v>67.8</v>
      </c>
      <c r="K44" s="124"/>
      <c r="L44" s="91">
        <v>240</v>
      </c>
      <c r="M44" s="124"/>
      <c r="N44" s="125" t="s">
        <v>244</v>
      </c>
      <c r="O44" s="125" t="s">
        <v>244</v>
      </c>
      <c r="P44" s="92" t="s">
        <v>244</v>
      </c>
      <c r="Q44" s="124"/>
    </row>
    <row r="45" spans="1:17" customFormat="1" ht="18.75" x14ac:dyDescent="0.3">
      <c r="A45" s="31" t="s">
        <v>39</v>
      </c>
      <c r="B45" s="92" t="s">
        <v>244</v>
      </c>
      <c r="C45" s="124"/>
      <c r="D45" s="92" t="s">
        <v>244</v>
      </c>
      <c r="E45" s="124"/>
      <c r="F45" s="92" t="s">
        <v>244</v>
      </c>
      <c r="G45" s="124"/>
      <c r="H45" s="91" t="s">
        <v>244</v>
      </c>
      <c r="I45" s="91" t="s">
        <v>244</v>
      </c>
      <c r="J45" s="91">
        <v>77</v>
      </c>
      <c r="K45" s="124"/>
      <c r="L45" s="91">
        <v>350</v>
      </c>
      <c r="M45" s="124"/>
      <c r="N45" s="125" t="s">
        <v>244</v>
      </c>
      <c r="O45" s="125" t="s">
        <v>244</v>
      </c>
      <c r="P45" s="92" t="s">
        <v>244</v>
      </c>
      <c r="Q45" s="124"/>
    </row>
    <row r="46" spans="1:17" customFormat="1" ht="18.75" x14ac:dyDescent="0.3">
      <c r="A46" s="31" t="s">
        <v>40</v>
      </c>
      <c r="B46" s="92">
        <v>22.11</v>
      </c>
      <c r="C46" s="127"/>
      <c r="D46" s="92">
        <v>26.4</v>
      </c>
      <c r="E46" s="127"/>
      <c r="F46" s="92">
        <v>13.06</v>
      </c>
      <c r="G46" s="127"/>
      <c r="H46" s="91">
        <v>540.5043245709835</v>
      </c>
      <c r="I46" s="91">
        <v>535.87797531406613</v>
      </c>
      <c r="J46" s="91">
        <v>2.9</v>
      </c>
      <c r="K46" s="127"/>
      <c r="L46" s="91">
        <v>5</v>
      </c>
      <c r="M46" s="127"/>
      <c r="N46" s="125">
        <v>2006</v>
      </c>
      <c r="O46" s="126">
        <v>81.169165342396809</v>
      </c>
      <c r="P46" s="92">
        <v>68.677729999999997</v>
      </c>
      <c r="Q46" s="127"/>
    </row>
    <row r="47" spans="1:17" customFormat="1" ht="18.75" x14ac:dyDescent="0.3">
      <c r="A47" s="31" t="s">
        <v>41</v>
      </c>
      <c r="B47" s="92">
        <v>6.47</v>
      </c>
      <c r="C47" s="124"/>
      <c r="D47" s="92">
        <v>40.090000000000003</v>
      </c>
      <c r="E47" s="124"/>
      <c r="F47" s="92">
        <v>10.55</v>
      </c>
      <c r="G47" s="124"/>
      <c r="H47" s="91">
        <v>496.78230234248821</v>
      </c>
      <c r="I47" s="91">
        <v>495.61658059572545</v>
      </c>
      <c r="J47" s="91">
        <v>4.0999999999999996</v>
      </c>
      <c r="K47" s="124"/>
      <c r="L47" s="91">
        <v>8</v>
      </c>
      <c r="M47" s="124"/>
      <c r="N47" s="125">
        <v>2006</v>
      </c>
      <c r="O47" s="126">
        <v>103.10267753360642</v>
      </c>
      <c r="P47" s="92">
        <v>61.780560000000001</v>
      </c>
      <c r="Q47" s="124"/>
    </row>
    <row r="48" spans="1:17" customFormat="1" ht="18.75" x14ac:dyDescent="0.3">
      <c r="A48" s="31" t="s">
        <v>43</v>
      </c>
      <c r="B48" s="92" t="s">
        <v>244</v>
      </c>
      <c r="C48" s="124"/>
      <c r="D48" s="92" t="s">
        <v>244</v>
      </c>
      <c r="E48" s="124"/>
      <c r="F48" s="92" t="s">
        <v>244</v>
      </c>
      <c r="G48" s="124"/>
      <c r="H48" s="91" t="s">
        <v>244</v>
      </c>
      <c r="I48" s="91" t="s">
        <v>244</v>
      </c>
      <c r="J48" s="91">
        <v>20.5</v>
      </c>
      <c r="K48" s="124"/>
      <c r="L48" s="91">
        <v>67</v>
      </c>
      <c r="M48" s="124"/>
      <c r="N48" s="125" t="s">
        <v>244</v>
      </c>
      <c r="O48" s="125" t="s">
        <v>244</v>
      </c>
      <c r="P48" s="92">
        <v>6.99465</v>
      </c>
      <c r="Q48" s="124"/>
    </row>
    <row r="49" spans="1:17" customFormat="1" ht="18.75" x14ac:dyDescent="0.3">
      <c r="A49" s="31" t="s">
        <v>31</v>
      </c>
      <c r="B49" s="92">
        <v>2.75</v>
      </c>
      <c r="C49" s="127"/>
      <c r="D49" s="92">
        <v>55.38</v>
      </c>
      <c r="E49" s="127"/>
      <c r="F49" s="92">
        <v>12.77</v>
      </c>
      <c r="G49" s="127"/>
      <c r="H49" s="91">
        <v>512.7776353220421</v>
      </c>
      <c r="I49" s="91">
        <v>497.30505383873071</v>
      </c>
      <c r="J49" s="91">
        <v>4</v>
      </c>
      <c r="K49" s="127"/>
      <c r="L49" s="91">
        <v>7</v>
      </c>
      <c r="M49" s="127"/>
      <c r="N49" s="125">
        <v>2006</v>
      </c>
      <c r="O49" s="126">
        <v>86.11612094114993</v>
      </c>
      <c r="P49" s="92">
        <v>67.26773</v>
      </c>
      <c r="Q49" s="127"/>
    </row>
    <row r="50" spans="1:17" customFormat="1" ht="18.75" x14ac:dyDescent="0.3">
      <c r="A50" s="31" t="s">
        <v>44</v>
      </c>
      <c r="B50" s="92">
        <v>8.01</v>
      </c>
      <c r="C50" s="127"/>
      <c r="D50" s="92">
        <v>17.52</v>
      </c>
      <c r="E50" s="127"/>
      <c r="F50" s="92">
        <v>2.14</v>
      </c>
      <c r="G50" s="127"/>
      <c r="H50" s="91" t="s">
        <v>244</v>
      </c>
      <c r="I50" s="91" t="s">
        <v>244</v>
      </c>
      <c r="J50" s="91">
        <v>77.599999999999994</v>
      </c>
      <c r="K50" s="127"/>
      <c r="L50" s="91">
        <v>350</v>
      </c>
      <c r="M50" s="127"/>
      <c r="N50" s="125">
        <v>2010</v>
      </c>
      <c r="O50" s="126">
        <v>8.1432938026826598</v>
      </c>
      <c r="P50" s="92">
        <v>36.626609999999999</v>
      </c>
      <c r="Q50" s="127"/>
    </row>
    <row r="51" spans="1:17" customFormat="1" ht="18.75" x14ac:dyDescent="0.3">
      <c r="A51" s="31" t="s">
        <v>46</v>
      </c>
      <c r="B51" s="92">
        <v>28.17</v>
      </c>
      <c r="C51" s="124"/>
      <c r="D51" s="92">
        <v>32.32</v>
      </c>
      <c r="E51" s="124"/>
      <c r="F51" s="92">
        <v>22.37</v>
      </c>
      <c r="G51" s="124"/>
      <c r="H51" s="91">
        <v>466.09638327944879</v>
      </c>
      <c r="I51" s="91">
        <v>482.77622956029927</v>
      </c>
      <c r="J51" s="91">
        <v>4.4000000000000004</v>
      </c>
      <c r="K51" s="124"/>
      <c r="L51" s="91">
        <v>3</v>
      </c>
      <c r="M51" s="124"/>
      <c r="N51" s="125">
        <v>2006</v>
      </c>
      <c r="O51" s="126">
        <v>75.05034234307918</v>
      </c>
      <c r="P51" s="92">
        <v>27.761859999999999</v>
      </c>
      <c r="Q51" s="124"/>
    </row>
    <row r="52" spans="1:17" customFormat="1" ht="18.75" x14ac:dyDescent="0.3">
      <c r="A52" s="31" t="s">
        <v>47</v>
      </c>
      <c r="B52" s="92">
        <v>16.420000000000002</v>
      </c>
      <c r="C52" s="124"/>
      <c r="D52" s="92">
        <v>9.74</v>
      </c>
      <c r="E52" s="124"/>
      <c r="F52" s="92">
        <v>2.21</v>
      </c>
      <c r="G52" s="124"/>
      <c r="H52" s="91" t="s">
        <v>244</v>
      </c>
      <c r="I52" s="91" t="s">
        <v>244</v>
      </c>
      <c r="J52" s="91">
        <v>30.4</v>
      </c>
      <c r="K52" s="124"/>
      <c r="L52" s="91">
        <v>120</v>
      </c>
      <c r="M52" s="124"/>
      <c r="N52" s="125">
        <v>2008</v>
      </c>
      <c r="O52" s="126">
        <v>6.8642284100090034</v>
      </c>
      <c r="P52" s="92">
        <v>24.792110000000001</v>
      </c>
      <c r="Q52" s="124"/>
    </row>
    <row r="53" spans="1:17" customFormat="1" ht="18.75" x14ac:dyDescent="0.3">
      <c r="A53" s="31" t="s">
        <v>45</v>
      </c>
      <c r="B53" s="92" t="s">
        <v>244</v>
      </c>
      <c r="C53" s="127"/>
      <c r="D53" s="92" t="s">
        <v>244</v>
      </c>
      <c r="E53" s="127"/>
      <c r="F53" s="92" t="s">
        <v>244</v>
      </c>
      <c r="G53" s="127"/>
      <c r="H53" s="91" t="s">
        <v>244</v>
      </c>
      <c r="I53" s="91" t="s">
        <v>244</v>
      </c>
      <c r="J53" s="91">
        <v>125.8</v>
      </c>
      <c r="K53" s="127"/>
      <c r="L53" s="91">
        <v>610</v>
      </c>
      <c r="M53" s="127"/>
      <c r="N53" s="125">
        <v>2001</v>
      </c>
      <c r="O53" s="126">
        <v>2.9114288837435778</v>
      </c>
      <c r="P53" s="92">
        <v>27.10323</v>
      </c>
      <c r="Q53" s="127"/>
    </row>
    <row r="54" spans="1:17" customFormat="1" ht="18.75" x14ac:dyDescent="0.3">
      <c r="A54" s="31" t="s">
        <v>51</v>
      </c>
      <c r="B54" s="92">
        <v>4.62</v>
      </c>
      <c r="C54" s="124"/>
      <c r="D54" s="92">
        <v>22.36</v>
      </c>
      <c r="E54" s="124"/>
      <c r="F54" s="92">
        <v>0.77</v>
      </c>
      <c r="G54" s="124"/>
      <c r="H54" s="91" t="s">
        <v>244</v>
      </c>
      <c r="I54" s="91" t="s">
        <v>244</v>
      </c>
      <c r="J54" s="91">
        <v>70</v>
      </c>
      <c r="K54" s="124"/>
      <c r="L54" s="91">
        <v>350</v>
      </c>
      <c r="M54" s="124"/>
      <c r="N54" s="125" t="s">
        <v>244</v>
      </c>
      <c r="O54" s="125" t="s">
        <v>244</v>
      </c>
      <c r="P54" s="92">
        <v>31.613309999999998</v>
      </c>
      <c r="Q54" s="124"/>
    </row>
    <row r="55" spans="1:17" customFormat="1" ht="18.75" x14ac:dyDescent="0.3">
      <c r="A55" s="31" t="s">
        <v>49</v>
      </c>
      <c r="B55" s="92">
        <v>35.26</v>
      </c>
      <c r="C55" s="127"/>
      <c r="D55" s="92">
        <v>13.25</v>
      </c>
      <c r="E55" s="127"/>
      <c r="F55" s="92">
        <v>4.0199999999999996</v>
      </c>
      <c r="G55" s="127"/>
      <c r="H55" s="91" t="s">
        <v>244</v>
      </c>
      <c r="I55" s="91" t="s">
        <v>244</v>
      </c>
      <c r="J55" s="91">
        <v>21.4</v>
      </c>
      <c r="K55" s="127"/>
      <c r="L55" s="91">
        <v>100</v>
      </c>
      <c r="M55" s="127"/>
      <c r="N55" s="125">
        <v>2009</v>
      </c>
      <c r="O55" s="126">
        <v>2.7338289238465743</v>
      </c>
      <c r="P55" s="92">
        <v>21.813099999999999</v>
      </c>
      <c r="Q55" s="127"/>
    </row>
    <row r="56" spans="1:17" customFormat="1" ht="18.75" x14ac:dyDescent="0.3">
      <c r="A56" s="31" t="s">
        <v>52</v>
      </c>
      <c r="B56" s="92">
        <v>3.94</v>
      </c>
      <c r="C56" s="127"/>
      <c r="D56" s="92">
        <v>52.23</v>
      </c>
      <c r="E56" s="127"/>
      <c r="F56" s="92">
        <v>12.58</v>
      </c>
      <c r="G56" s="127"/>
      <c r="H56" s="91">
        <v>490.17000558487189</v>
      </c>
      <c r="I56" s="91">
        <v>494.1787355097299</v>
      </c>
      <c r="J56" s="91">
        <v>6.3</v>
      </c>
      <c r="K56" s="127"/>
      <c r="L56" s="91">
        <v>21</v>
      </c>
      <c r="M56" s="127"/>
      <c r="N56" s="125">
        <v>2008</v>
      </c>
      <c r="O56" s="126">
        <v>95.342452755305658</v>
      </c>
      <c r="P56" s="92">
        <v>26.675730000000001</v>
      </c>
      <c r="Q56" s="127"/>
    </row>
    <row r="57" spans="1:17" customFormat="1" ht="18.75" x14ac:dyDescent="0.3">
      <c r="A57" s="31" t="s">
        <v>54</v>
      </c>
      <c r="B57" s="92">
        <v>16.600000000000001</v>
      </c>
      <c r="C57" s="127"/>
      <c r="D57" s="92">
        <v>0.84</v>
      </c>
      <c r="E57" s="127"/>
      <c r="F57" s="92">
        <v>4.07</v>
      </c>
      <c r="G57" s="127"/>
      <c r="H57" s="91" t="s">
        <v>244</v>
      </c>
      <c r="I57" s="91" t="s">
        <v>244</v>
      </c>
      <c r="J57" s="91">
        <v>61.3</v>
      </c>
      <c r="K57" s="127"/>
      <c r="L57" s="91">
        <v>200</v>
      </c>
      <c r="M57" s="127"/>
      <c r="N57" s="125">
        <v>2010</v>
      </c>
      <c r="O57" s="126">
        <v>23.662416195609307</v>
      </c>
      <c r="P57" s="92">
        <v>22.415199999999999</v>
      </c>
      <c r="Q57" s="127"/>
    </row>
    <row r="58" spans="1:17" customFormat="1" ht="18.75" x14ac:dyDescent="0.3">
      <c r="A58" s="31" t="s">
        <v>53</v>
      </c>
      <c r="B58" s="92">
        <v>32.04</v>
      </c>
      <c r="C58" s="124"/>
      <c r="D58" s="92">
        <v>11.05</v>
      </c>
      <c r="E58" s="124"/>
      <c r="F58" s="92">
        <v>1.73</v>
      </c>
      <c r="G58" s="124"/>
      <c r="H58" s="91">
        <v>371.30091497499302</v>
      </c>
      <c r="I58" s="91">
        <v>401.70519062158439</v>
      </c>
      <c r="J58" s="91">
        <v>31.8</v>
      </c>
      <c r="K58" s="124"/>
      <c r="L58" s="91">
        <v>220</v>
      </c>
      <c r="M58" s="124"/>
      <c r="N58" s="125">
        <v>2010</v>
      </c>
      <c r="O58" s="126">
        <v>5.5629011324786992</v>
      </c>
      <c r="P58" s="92">
        <v>40.503160000000001</v>
      </c>
      <c r="Q58" s="124"/>
    </row>
    <row r="59" spans="1:17" customFormat="1" ht="18.75" x14ac:dyDescent="0.3">
      <c r="A59" s="31" t="s">
        <v>56</v>
      </c>
      <c r="B59" s="92">
        <v>12.54</v>
      </c>
      <c r="C59" s="127"/>
      <c r="D59" s="92">
        <v>24.39</v>
      </c>
      <c r="E59" s="127"/>
      <c r="F59" s="92">
        <v>12.85</v>
      </c>
      <c r="G59" s="127"/>
      <c r="H59" s="91" t="s">
        <v>244</v>
      </c>
      <c r="I59" s="91" t="s">
        <v>244</v>
      </c>
      <c r="J59" s="91">
        <v>25</v>
      </c>
      <c r="K59" s="127"/>
      <c r="L59" s="91">
        <v>21</v>
      </c>
      <c r="M59" s="127"/>
      <c r="N59" s="125">
        <v>2001</v>
      </c>
      <c r="O59" s="126">
        <v>16.317918972740227</v>
      </c>
      <c r="P59" s="92">
        <v>32.315170000000002</v>
      </c>
      <c r="Q59" s="127"/>
    </row>
    <row r="60" spans="1:17" customFormat="1" ht="18.75" x14ac:dyDescent="0.3">
      <c r="A60" s="31" t="s">
        <v>57</v>
      </c>
      <c r="B60" s="92">
        <v>20.41</v>
      </c>
      <c r="C60" s="124"/>
      <c r="D60" s="92">
        <v>11.77</v>
      </c>
      <c r="E60" s="124"/>
      <c r="F60" s="92">
        <v>6.47</v>
      </c>
      <c r="G60" s="124"/>
      <c r="H60" s="91" t="s">
        <v>244</v>
      </c>
      <c r="I60" s="91" t="s">
        <v>244</v>
      </c>
      <c r="J60" s="91">
        <v>37.9</v>
      </c>
      <c r="K60" s="124"/>
      <c r="L60" s="91">
        <v>63</v>
      </c>
      <c r="M60" s="124"/>
      <c r="N60" s="125">
        <v>2009</v>
      </c>
      <c r="O60" s="126">
        <v>3.8788249378601027</v>
      </c>
      <c r="P60" s="92">
        <v>26.244630000000001</v>
      </c>
      <c r="Q60" s="124"/>
    </row>
    <row r="61" spans="1:17" customFormat="1" ht="18.75" x14ac:dyDescent="0.3">
      <c r="A61" s="31" t="s">
        <v>55</v>
      </c>
      <c r="B61" s="92">
        <v>10.9</v>
      </c>
      <c r="C61" s="127"/>
      <c r="D61" s="92">
        <v>32.43</v>
      </c>
      <c r="E61" s="127"/>
      <c r="F61" s="92">
        <v>20.18</v>
      </c>
      <c r="G61" s="127"/>
      <c r="H61" s="91">
        <v>487.13635783366556</v>
      </c>
      <c r="I61" s="91">
        <v>495.63909369902387</v>
      </c>
      <c r="J61" s="91">
        <v>4</v>
      </c>
      <c r="K61" s="127"/>
      <c r="L61" s="91">
        <v>6</v>
      </c>
      <c r="M61" s="127"/>
      <c r="N61" s="125">
        <v>2006</v>
      </c>
      <c r="O61" s="126">
        <v>56.726293025925976</v>
      </c>
      <c r="P61" s="92">
        <v>64.577119999999994</v>
      </c>
      <c r="Q61" s="127"/>
    </row>
    <row r="62" spans="1:17" customFormat="1" ht="18.75" x14ac:dyDescent="0.3">
      <c r="A62" s="31" t="s">
        <v>58</v>
      </c>
      <c r="B62" s="92">
        <v>16.989999999999998</v>
      </c>
      <c r="C62" s="127"/>
      <c r="D62" s="92">
        <v>26.12</v>
      </c>
      <c r="E62" s="127"/>
      <c r="F62" s="92">
        <v>24.31</v>
      </c>
      <c r="G62" s="127"/>
      <c r="H62" s="91">
        <v>446.86375351389063</v>
      </c>
      <c r="I62" s="91">
        <v>473.9899307812592</v>
      </c>
      <c r="J62" s="91">
        <v>4.3</v>
      </c>
      <c r="K62" s="127"/>
      <c r="L62" s="91">
        <v>7</v>
      </c>
      <c r="M62" s="127"/>
      <c r="N62" s="125" t="s">
        <v>244</v>
      </c>
      <c r="O62" s="125" t="s">
        <v>244</v>
      </c>
      <c r="P62" s="92">
        <v>44.900730000000003</v>
      </c>
      <c r="Q62" s="127"/>
    </row>
    <row r="63" spans="1:17" customFormat="1" ht="18.75" x14ac:dyDescent="0.3">
      <c r="A63" s="31" t="s">
        <v>59</v>
      </c>
      <c r="B63" s="92">
        <v>18.98</v>
      </c>
      <c r="C63" s="124"/>
      <c r="D63" s="92">
        <v>32.53</v>
      </c>
      <c r="E63" s="124"/>
      <c r="F63" s="92">
        <v>6.64</v>
      </c>
      <c r="G63" s="124"/>
      <c r="H63" s="91">
        <v>482.90848050520981</v>
      </c>
      <c r="I63" s="91">
        <v>486.05109151177129</v>
      </c>
      <c r="J63" s="91">
        <v>3.7</v>
      </c>
      <c r="K63" s="124"/>
      <c r="L63" s="91">
        <v>4</v>
      </c>
      <c r="M63" s="124"/>
      <c r="N63" s="125">
        <v>2006</v>
      </c>
      <c r="O63" s="126">
        <v>84.611977277707439</v>
      </c>
      <c r="P63" s="92">
        <v>26.352969999999999</v>
      </c>
      <c r="Q63" s="124"/>
    </row>
    <row r="64" spans="1:17" customFormat="1" ht="18.75" x14ac:dyDescent="0.3">
      <c r="A64" s="31" t="s">
        <v>61</v>
      </c>
      <c r="B64" s="92">
        <v>13.95</v>
      </c>
      <c r="C64" s="124"/>
      <c r="D64" s="92">
        <v>30.33</v>
      </c>
      <c r="E64" s="124"/>
      <c r="F64" s="92">
        <v>24.01</v>
      </c>
      <c r="G64" s="124"/>
      <c r="H64" s="91">
        <v>528.99309479722638</v>
      </c>
      <c r="I64" s="91">
        <v>519.85772944639621</v>
      </c>
      <c r="J64" s="91">
        <v>3.4</v>
      </c>
      <c r="K64" s="124"/>
      <c r="L64" s="91">
        <v>5</v>
      </c>
      <c r="M64" s="124"/>
      <c r="N64" s="125">
        <v>2003</v>
      </c>
      <c r="O64" s="126">
        <v>83.479689657468938</v>
      </c>
      <c r="P64" s="92">
        <v>63.338709999999999</v>
      </c>
      <c r="Q64" s="124"/>
    </row>
    <row r="65" spans="1:17" customFormat="1" ht="18.75" x14ac:dyDescent="0.3">
      <c r="A65" s="31" t="s">
        <v>60</v>
      </c>
      <c r="B65" s="92">
        <v>7.96</v>
      </c>
      <c r="C65" s="127"/>
      <c r="D65" s="92">
        <v>38.03</v>
      </c>
      <c r="E65" s="127"/>
      <c r="F65" s="92">
        <v>6.38</v>
      </c>
      <c r="G65" s="127"/>
      <c r="H65" s="91">
        <v>386.66379916622566</v>
      </c>
      <c r="I65" s="91">
        <v>405.00930943861965</v>
      </c>
      <c r="J65" s="91">
        <v>20.7</v>
      </c>
      <c r="K65" s="127"/>
      <c r="L65" s="91">
        <v>63</v>
      </c>
      <c r="M65" s="127"/>
      <c r="N65" s="125">
        <v>2006</v>
      </c>
      <c r="O65" s="126">
        <v>19.234655028872279</v>
      </c>
      <c r="P65" s="92">
        <v>18.177</v>
      </c>
      <c r="Q65" s="127"/>
    </row>
    <row r="66" spans="1:17" customFormat="1" ht="18.75" x14ac:dyDescent="0.3">
      <c r="A66" s="31" t="s">
        <v>62</v>
      </c>
      <c r="B66" s="92">
        <v>3.2</v>
      </c>
      <c r="C66" s="124"/>
      <c r="D66" s="92">
        <v>39.5</v>
      </c>
      <c r="E66" s="124"/>
      <c r="F66" s="92">
        <v>11.81</v>
      </c>
      <c r="G66" s="124"/>
      <c r="H66" s="91">
        <v>404.88467564961655</v>
      </c>
      <c r="I66" s="91">
        <v>390.4100613965112</v>
      </c>
      <c r="J66" s="91">
        <v>28.3</v>
      </c>
      <c r="K66" s="124"/>
      <c r="L66" s="91">
        <v>51</v>
      </c>
      <c r="M66" s="124"/>
      <c r="N66" s="125">
        <v>2009</v>
      </c>
      <c r="O66" s="126">
        <v>106.80904461548104</v>
      </c>
      <c r="P66" s="92">
        <v>21.930129999999998</v>
      </c>
      <c r="Q66" s="124"/>
    </row>
    <row r="67" spans="1:17" customFormat="1" ht="18.75" x14ac:dyDescent="0.3">
      <c r="A67" s="31" t="s">
        <v>63</v>
      </c>
      <c r="B67" s="92">
        <v>40.65</v>
      </c>
      <c r="C67" s="127"/>
      <c r="D67" s="92">
        <v>0.63</v>
      </c>
      <c r="E67" s="127"/>
      <c r="F67" s="92">
        <v>2</v>
      </c>
      <c r="G67" s="127"/>
      <c r="H67" s="91" t="s">
        <v>244</v>
      </c>
      <c r="I67" s="91" t="s">
        <v>244</v>
      </c>
      <c r="J67" s="91">
        <v>72.8</v>
      </c>
      <c r="K67" s="127"/>
      <c r="L67" s="91">
        <v>360</v>
      </c>
      <c r="M67" s="127"/>
      <c r="N67" s="125">
        <v>2006</v>
      </c>
      <c r="O67" s="126">
        <v>6.9077538424777929</v>
      </c>
      <c r="P67" s="92">
        <v>40.13505</v>
      </c>
      <c r="Q67" s="127"/>
    </row>
    <row r="68" spans="1:17" customFormat="1" ht="18.75" x14ac:dyDescent="0.3">
      <c r="A68" s="31" t="s">
        <v>66</v>
      </c>
      <c r="B68" s="92">
        <v>10.18</v>
      </c>
      <c r="C68" s="124"/>
      <c r="D68" s="92">
        <v>36.78</v>
      </c>
      <c r="E68" s="124"/>
      <c r="F68" s="92">
        <v>17.920000000000002</v>
      </c>
      <c r="G68" s="124"/>
      <c r="H68" s="91">
        <v>546.22849753492051</v>
      </c>
      <c r="I68" s="91">
        <v>539.26748929303938</v>
      </c>
      <c r="J68" s="91">
        <v>4.8</v>
      </c>
      <c r="K68" s="124"/>
      <c r="L68" s="91">
        <v>16</v>
      </c>
      <c r="M68" s="124"/>
      <c r="N68" s="125">
        <v>2005</v>
      </c>
      <c r="O68" s="126">
        <v>28.145975956303992</v>
      </c>
      <c r="P68" s="92">
        <v>64.504930000000002</v>
      </c>
      <c r="Q68" s="124"/>
    </row>
    <row r="69" spans="1:17" customFormat="1" ht="18.75" x14ac:dyDescent="0.3">
      <c r="A69" s="31" t="s">
        <v>64</v>
      </c>
      <c r="B69" s="92">
        <v>10.07</v>
      </c>
      <c r="C69" s="127"/>
      <c r="D69" s="92">
        <v>35.86</v>
      </c>
      <c r="E69" s="127"/>
      <c r="F69" s="92">
        <v>8.43</v>
      </c>
      <c r="G69" s="127"/>
      <c r="H69" s="91">
        <v>331.15547991274985</v>
      </c>
      <c r="I69" s="91">
        <v>314.01990943851592</v>
      </c>
      <c r="J69" s="91">
        <v>30.6</v>
      </c>
      <c r="K69" s="127"/>
      <c r="L69" s="91">
        <v>71</v>
      </c>
      <c r="M69" s="127"/>
      <c r="N69" s="125">
        <v>2008</v>
      </c>
      <c r="O69" s="126">
        <v>103.86597938144331</v>
      </c>
      <c r="P69" s="92">
        <v>36.438899999999997</v>
      </c>
      <c r="Q69" s="127"/>
    </row>
    <row r="70" spans="1:17" customFormat="1" ht="18.75" x14ac:dyDescent="0.3">
      <c r="A70" s="31" t="s">
        <v>67</v>
      </c>
      <c r="B70" s="92">
        <v>20.82</v>
      </c>
      <c r="C70" s="124"/>
      <c r="D70" s="92">
        <v>5.72</v>
      </c>
      <c r="E70" s="124"/>
      <c r="F70" s="92">
        <v>3.18</v>
      </c>
      <c r="G70" s="124"/>
      <c r="H70" s="91" t="s">
        <v>244</v>
      </c>
      <c r="I70" s="91" t="s">
        <v>244</v>
      </c>
      <c r="J70" s="91">
        <v>41.9</v>
      </c>
      <c r="K70" s="124"/>
      <c r="L70" s="91">
        <v>470</v>
      </c>
      <c r="M70" s="124"/>
      <c r="N70" s="125">
        <v>2005</v>
      </c>
      <c r="O70" s="126">
        <v>5.7242279765808233</v>
      </c>
      <c r="P70" s="92">
        <v>54.472450000000002</v>
      </c>
      <c r="Q70" s="124"/>
    </row>
    <row r="71" spans="1:17" customFormat="1" ht="18.75" x14ac:dyDescent="0.3">
      <c r="A71" s="31" t="s">
        <v>68</v>
      </c>
      <c r="B71" s="92" t="s">
        <v>244</v>
      </c>
      <c r="C71" s="124"/>
      <c r="D71" s="92" t="s">
        <v>244</v>
      </c>
      <c r="E71" s="124"/>
      <c r="F71" s="92" t="s">
        <v>244</v>
      </c>
      <c r="G71" s="124"/>
      <c r="H71" s="91" t="s">
        <v>244</v>
      </c>
      <c r="I71" s="91" t="s">
        <v>244</v>
      </c>
      <c r="J71" s="91">
        <v>9.3000000000000007</v>
      </c>
      <c r="K71" s="124"/>
      <c r="L71" s="91">
        <v>25</v>
      </c>
      <c r="M71" s="124"/>
      <c r="N71" s="125">
        <v>2003</v>
      </c>
      <c r="O71" s="126">
        <v>9.0997316626443219</v>
      </c>
      <c r="P71" s="92">
        <v>30.76782</v>
      </c>
      <c r="Q71" s="124"/>
    </row>
    <row r="72" spans="1:17" customFormat="1" ht="18.75" x14ac:dyDescent="0.3">
      <c r="A72" s="31" t="s">
        <v>69</v>
      </c>
      <c r="B72" s="92">
        <v>6.17</v>
      </c>
      <c r="C72" s="124"/>
      <c r="D72" s="92">
        <v>5.79</v>
      </c>
      <c r="E72" s="124"/>
      <c r="F72" s="92">
        <v>5.26</v>
      </c>
      <c r="G72" s="124"/>
      <c r="H72" s="91" t="s">
        <v>244</v>
      </c>
      <c r="I72" s="91" t="s">
        <v>244</v>
      </c>
      <c r="J72" s="91">
        <v>78.3</v>
      </c>
      <c r="K72" s="124"/>
      <c r="L72" s="91">
        <v>770</v>
      </c>
      <c r="M72" s="124"/>
      <c r="N72" s="125" t="s">
        <v>244</v>
      </c>
      <c r="O72" s="125" t="s">
        <v>244</v>
      </c>
      <c r="P72" s="92">
        <v>34.873939999999997</v>
      </c>
      <c r="Q72" s="124"/>
    </row>
    <row r="73" spans="1:17" customFormat="1" ht="18.75" x14ac:dyDescent="0.3">
      <c r="A73" s="31" t="s">
        <v>70</v>
      </c>
      <c r="B73" s="92">
        <v>21.42</v>
      </c>
      <c r="C73" s="127"/>
      <c r="D73" s="92">
        <v>19.38</v>
      </c>
      <c r="E73" s="127"/>
      <c r="F73" s="92">
        <v>10.27</v>
      </c>
      <c r="G73" s="127"/>
      <c r="H73" s="91" t="s">
        <v>244</v>
      </c>
      <c r="I73" s="91" t="s">
        <v>244</v>
      </c>
      <c r="J73" s="91">
        <v>16.2</v>
      </c>
      <c r="K73" s="127"/>
      <c r="L73" s="91">
        <v>58</v>
      </c>
      <c r="M73" s="127"/>
      <c r="N73" s="125" t="s">
        <v>244</v>
      </c>
      <c r="O73" s="125" t="s">
        <v>244</v>
      </c>
      <c r="P73" s="92" t="s">
        <v>244</v>
      </c>
      <c r="Q73" s="127"/>
    </row>
    <row r="74" spans="1:17" customFormat="1" ht="18.75" x14ac:dyDescent="0.3">
      <c r="A74" s="31" t="s">
        <v>73</v>
      </c>
      <c r="B74" s="92">
        <v>4.04</v>
      </c>
      <c r="C74" s="127"/>
      <c r="D74" s="92">
        <v>55.45</v>
      </c>
      <c r="E74" s="127"/>
      <c r="F74" s="92">
        <v>16.41</v>
      </c>
      <c r="G74" s="127"/>
      <c r="H74" s="91">
        <v>476.60233046538269</v>
      </c>
      <c r="I74" s="91">
        <v>468.44273940830146</v>
      </c>
      <c r="J74" s="91">
        <v>5.7</v>
      </c>
      <c r="K74" s="127"/>
      <c r="L74" s="91">
        <v>8</v>
      </c>
      <c r="M74" s="127"/>
      <c r="N74" s="125">
        <v>2010</v>
      </c>
      <c r="O74" s="126">
        <v>102.29578094375738</v>
      </c>
      <c r="P74" s="92">
        <v>32.676139999999997</v>
      </c>
      <c r="Q74" s="127"/>
    </row>
    <row r="75" spans="1:17" customFormat="1" ht="18.75" x14ac:dyDescent="0.3">
      <c r="A75" s="31" t="s">
        <v>76</v>
      </c>
      <c r="B75" s="92" t="s">
        <v>244</v>
      </c>
      <c r="C75" s="127"/>
      <c r="D75" s="92" t="s">
        <v>244</v>
      </c>
      <c r="E75" s="127"/>
      <c r="F75" s="92" t="s">
        <v>244</v>
      </c>
      <c r="G75" s="127"/>
      <c r="H75" s="91" t="s">
        <v>244</v>
      </c>
      <c r="I75" s="91" t="s">
        <v>244</v>
      </c>
      <c r="J75" s="91">
        <v>61.6</v>
      </c>
      <c r="K75" s="127"/>
      <c r="L75" s="91">
        <v>240</v>
      </c>
      <c r="M75" s="127"/>
      <c r="N75" s="125" t="s">
        <v>244</v>
      </c>
      <c r="O75" s="125" t="s">
        <v>244</v>
      </c>
      <c r="P75" s="92">
        <v>19.698329999999999</v>
      </c>
      <c r="Q75" s="127"/>
    </row>
    <row r="76" spans="1:17" customFormat="1" ht="18.75" x14ac:dyDescent="0.3">
      <c r="A76" s="31" t="s">
        <v>83</v>
      </c>
      <c r="B76" s="92">
        <v>12.58</v>
      </c>
      <c r="C76" s="124"/>
      <c r="D76" s="92">
        <v>8.06</v>
      </c>
      <c r="E76" s="124"/>
      <c r="F76" s="92">
        <v>0.27</v>
      </c>
      <c r="G76" s="124"/>
      <c r="H76" s="91" t="s">
        <v>244</v>
      </c>
      <c r="I76" s="91" t="s">
        <v>244</v>
      </c>
      <c r="J76" s="91">
        <v>82.6</v>
      </c>
      <c r="K76" s="124"/>
      <c r="L76" s="91">
        <v>460</v>
      </c>
      <c r="M76" s="124"/>
      <c r="N76" s="125" t="s">
        <v>244</v>
      </c>
      <c r="O76" s="125" t="s">
        <v>244</v>
      </c>
      <c r="P76" s="92">
        <v>33.019530000000003</v>
      </c>
      <c r="Q76" s="124"/>
    </row>
    <row r="77" spans="1:17" customFormat="1" ht="18.75" x14ac:dyDescent="0.3">
      <c r="A77" s="31" t="s">
        <v>84</v>
      </c>
      <c r="B77" s="92">
        <v>12.9</v>
      </c>
      <c r="C77" s="127"/>
      <c r="D77" s="92">
        <v>33.840000000000003</v>
      </c>
      <c r="E77" s="127"/>
      <c r="F77" s="92">
        <v>5.03</v>
      </c>
      <c r="G77" s="127"/>
      <c r="H77" s="91" t="s">
        <v>244</v>
      </c>
      <c r="I77" s="91" t="s">
        <v>244</v>
      </c>
      <c r="J77" s="91">
        <v>6.5</v>
      </c>
      <c r="K77" s="127"/>
      <c r="L77" s="91">
        <v>29</v>
      </c>
      <c r="M77" s="127"/>
      <c r="N77" s="125">
        <v>2007</v>
      </c>
      <c r="O77" s="126">
        <v>54.732271598229829</v>
      </c>
      <c r="P77" s="92">
        <v>51.041800000000002</v>
      </c>
      <c r="Q77" s="127"/>
    </row>
    <row r="78" spans="1:17" customFormat="1" ht="18.75" x14ac:dyDescent="0.3">
      <c r="A78" s="31" t="s">
        <v>79</v>
      </c>
      <c r="B78" s="92">
        <v>6.3</v>
      </c>
      <c r="C78" s="127"/>
      <c r="D78" s="92">
        <v>2.52</v>
      </c>
      <c r="E78" s="127"/>
      <c r="F78" s="92">
        <v>1.22</v>
      </c>
      <c r="G78" s="127"/>
      <c r="H78" s="91" t="s">
        <v>244</v>
      </c>
      <c r="I78" s="91" t="s">
        <v>244</v>
      </c>
      <c r="J78" s="91">
        <v>175.6</v>
      </c>
      <c r="K78" s="127"/>
      <c r="L78" s="91">
        <v>540</v>
      </c>
      <c r="M78" s="127"/>
      <c r="N78" s="125">
        <v>2010</v>
      </c>
      <c r="O78" s="126">
        <v>20.024215235723357</v>
      </c>
      <c r="P78" s="92">
        <v>37.380870000000002</v>
      </c>
      <c r="Q78" s="127"/>
    </row>
    <row r="79" spans="1:17" customFormat="1" ht="18.75" x14ac:dyDescent="0.3">
      <c r="A79" s="31" t="s">
        <v>82</v>
      </c>
      <c r="B79" s="92">
        <v>23.71</v>
      </c>
      <c r="C79" s="124"/>
      <c r="D79" s="92">
        <v>6.33</v>
      </c>
      <c r="E79" s="124"/>
      <c r="F79" s="92">
        <v>1.45</v>
      </c>
      <c r="G79" s="124"/>
      <c r="H79" s="91" t="s">
        <v>244</v>
      </c>
      <c r="I79" s="91" t="s">
        <v>244</v>
      </c>
      <c r="J79" s="91">
        <v>112.1</v>
      </c>
      <c r="K79" s="124"/>
      <c r="L79" s="91">
        <v>510</v>
      </c>
      <c r="M79" s="124"/>
      <c r="N79" s="125">
        <v>2002</v>
      </c>
      <c r="O79" s="126">
        <v>6.8038579744217991</v>
      </c>
      <c r="P79" s="92">
        <v>22.85885</v>
      </c>
      <c r="Q79" s="124"/>
    </row>
    <row r="80" spans="1:17" customFormat="1" ht="18.75" x14ac:dyDescent="0.3">
      <c r="A80" s="31" t="s">
        <v>77</v>
      </c>
      <c r="B80" s="92">
        <v>18.86</v>
      </c>
      <c r="C80" s="124"/>
      <c r="D80" s="92">
        <v>17.73</v>
      </c>
      <c r="E80" s="124"/>
      <c r="F80" s="92">
        <v>13.91</v>
      </c>
      <c r="G80" s="124"/>
      <c r="H80" s="91">
        <v>418.50909403043352</v>
      </c>
      <c r="I80" s="91">
        <v>425.26530952012109</v>
      </c>
      <c r="J80" s="91">
        <v>15.7</v>
      </c>
      <c r="K80" s="124"/>
      <c r="L80" s="91">
        <v>50</v>
      </c>
      <c r="M80" s="124"/>
      <c r="N80" s="125">
        <v>2010</v>
      </c>
      <c r="O80" s="126">
        <v>18.645410362836511</v>
      </c>
      <c r="P80" s="92">
        <v>27.084029999999998</v>
      </c>
      <c r="Q80" s="124"/>
    </row>
    <row r="81" spans="1:17" customFormat="1" ht="18.75" x14ac:dyDescent="0.3">
      <c r="A81" s="31" t="s">
        <v>75</v>
      </c>
      <c r="B81" s="92">
        <v>4.54</v>
      </c>
      <c r="C81" s="124"/>
      <c r="D81" s="92">
        <v>39.15</v>
      </c>
      <c r="E81" s="124"/>
      <c r="F81" s="92">
        <v>9.0299999999999994</v>
      </c>
      <c r="G81" s="124"/>
      <c r="H81" s="91" t="s">
        <v>244</v>
      </c>
      <c r="I81" s="91" t="s">
        <v>244</v>
      </c>
      <c r="J81" s="91">
        <v>16</v>
      </c>
      <c r="K81" s="124"/>
      <c r="L81" s="91">
        <v>41</v>
      </c>
      <c r="M81" s="124"/>
      <c r="N81" s="125">
        <v>2009</v>
      </c>
      <c r="O81" s="126">
        <v>83.258281513259547</v>
      </c>
      <c r="P81" s="92">
        <v>22.233550000000001</v>
      </c>
      <c r="Q81" s="124"/>
    </row>
    <row r="82" spans="1:17" customFormat="1" ht="18.75" x14ac:dyDescent="0.3">
      <c r="A82" s="31" t="s">
        <v>74</v>
      </c>
      <c r="B82" s="92">
        <v>17.47</v>
      </c>
      <c r="C82" s="124"/>
      <c r="D82" s="92">
        <v>9.9</v>
      </c>
      <c r="E82" s="124"/>
      <c r="F82" s="92">
        <v>5.91</v>
      </c>
      <c r="G82" s="124"/>
      <c r="H82" s="91" t="s">
        <v>244</v>
      </c>
      <c r="I82" s="91" t="s">
        <v>244</v>
      </c>
      <c r="J82" s="91">
        <v>32.799999999999997</v>
      </c>
      <c r="K82" s="124"/>
      <c r="L82" s="91">
        <v>100</v>
      </c>
      <c r="M82" s="124"/>
      <c r="N82" s="125">
        <v>2007</v>
      </c>
      <c r="O82" s="126">
        <v>13.232106240022398</v>
      </c>
      <c r="P82" s="92">
        <v>30.467220000000001</v>
      </c>
      <c r="Q82" s="124"/>
    </row>
    <row r="83" spans="1:17" customFormat="1" ht="18.75" x14ac:dyDescent="0.3">
      <c r="A83" s="31" t="s">
        <v>81</v>
      </c>
      <c r="B83" s="92">
        <v>12.53</v>
      </c>
      <c r="C83" s="127"/>
      <c r="D83" s="92">
        <v>1.62</v>
      </c>
      <c r="E83" s="127"/>
      <c r="F83" s="92">
        <v>0.31</v>
      </c>
      <c r="G83" s="127"/>
      <c r="H83" s="91" t="s">
        <v>244</v>
      </c>
      <c r="I83" s="91" t="s">
        <v>244</v>
      </c>
      <c r="J83" s="91">
        <v>103.1</v>
      </c>
      <c r="K83" s="127"/>
      <c r="L83" s="91">
        <v>490</v>
      </c>
      <c r="M83" s="127"/>
      <c r="N83" s="125">
        <v>2004</v>
      </c>
      <c r="O83" s="126">
        <v>8.7965405336274838</v>
      </c>
      <c r="P83" s="92">
        <v>42.642429999999997</v>
      </c>
      <c r="Q83" s="127"/>
    </row>
    <row r="84" spans="1:17" customFormat="1" ht="18.75" x14ac:dyDescent="0.3">
      <c r="A84" s="31" t="s">
        <v>80</v>
      </c>
      <c r="B84" s="92">
        <v>24.32</v>
      </c>
      <c r="C84" s="124"/>
      <c r="D84" s="92">
        <v>9</v>
      </c>
      <c r="E84" s="124"/>
      <c r="F84" s="92">
        <v>4</v>
      </c>
      <c r="G84" s="124"/>
      <c r="H84" s="91" t="s">
        <v>244</v>
      </c>
      <c r="I84" s="91" t="s">
        <v>244</v>
      </c>
      <c r="J84" s="91">
        <v>62.4</v>
      </c>
      <c r="K84" s="124"/>
      <c r="L84" s="91">
        <v>200</v>
      </c>
      <c r="M84" s="124"/>
      <c r="N84" s="125" t="s">
        <v>244</v>
      </c>
      <c r="O84" s="125" t="s">
        <v>244</v>
      </c>
      <c r="P84" s="92" t="s">
        <v>244</v>
      </c>
      <c r="Q84" s="124"/>
    </row>
    <row r="85" spans="1:17" customFormat="1" ht="18.75" x14ac:dyDescent="0.3">
      <c r="A85" s="31" t="s">
        <v>90</v>
      </c>
      <c r="B85" s="92">
        <v>9.84</v>
      </c>
      <c r="C85" s="124"/>
      <c r="D85" s="92">
        <v>6.33</v>
      </c>
      <c r="E85" s="124"/>
      <c r="F85" s="92">
        <v>2.04</v>
      </c>
      <c r="G85" s="124"/>
      <c r="H85" s="91" t="s">
        <v>244</v>
      </c>
      <c r="I85" s="91" t="s">
        <v>244</v>
      </c>
      <c r="J85" s="91">
        <v>48</v>
      </c>
      <c r="K85" s="124"/>
      <c r="L85" s="91">
        <v>170</v>
      </c>
      <c r="M85" s="124"/>
      <c r="N85" s="125">
        <v>2006</v>
      </c>
      <c r="O85" s="126">
        <v>39.153395636067046</v>
      </c>
      <c r="P85" s="92">
        <v>18.391490000000001</v>
      </c>
      <c r="Q85" s="124"/>
    </row>
    <row r="86" spans="1:17" customFormat="1" ht="18.75" x14ac:dyDescent="0.3">
      <c r="A86" s="31" t="s">
        <v>88</v>
      </c>
      <c r="B86" s="92">
        <v>7.57</v>
      </c>
      <c r="C86" s="127"/>
      <c r="D86" s="92">
        <v>40.51</v>
      </c>
      <c r="E86" s="127"/>
      <c r="F86" s="92">
        <v>16.45</v>
      </c>
      <c r="G86" s="127"/>
      <c r="H86" s="91">
        <v>525.83568392090342</v>
      </c>
      <c r="I86" s="91">
        <v>508.40371326388004</v>
      </c>
      <c r="J86" s="91">
        <v>4</v>
      </c>
      <c r="K86" s="127"/>
      <c r="L86" s="91">
        <v>6</v>
      </c>
      <c r="M86" s="127"/>
      <c r="N86" s="125">
        <v>2007</v>
      </c>
      <c r="O86" s="126">
        <v>77.484786841290216</v>
      </c>
      <c r="P86" s="92">
        <v>73.0518</v>
      </c>
      <c r="Q86" s="127"/>
    </row>
    <row r="87" spans="1:17" customFormat="1" ht="18.75" x14ac:dyDescent="0.3">
      <c r="A87" s="31" t="s">
        <v>91</v>
      </c>
      <c r="B87" s="92">
        <v>20.72</v>
      </c>
      <c r="C87" s="127"/>
      <c r="D87" s="92">
        <v>15.94</v>
      </c>
      <c r="E87" s="127"/>
      <c r="F87" s="92">
        <v>24.4</v>
      </c>
      <c r="G87" s="127"/>
      <c r="H87" s="91">
        <v>519.30086976875555</v>
      </c>
      <c r="I87" s="91">
        <v>520.87999825858356</v>
      </c>
      <c r="J87" s="91">
        <v>5.9</v>
      </c>
      <c r="K87" s="127"/>
      <c r="L87" s="91">
        <v>15</v>
      </c>
      <c r="M87" s="127"/>
      <c r="N87" s="125">
        <v>2007</v>
      </c>
      <c r="O87" s="126">
        <v>68.491631459213522</v>
      </c>
      <c r="P87" s="92">
        <v>72.647599999999997</v>
      </c>
      <c r="Q87" s="127"/>
    </row>
    <row r="88" spans="1:17" customFormat="1" ht="18.75" x14ac:dyDescent="0.3">
      <c r="A88" s="31" t="s">
        <v>87</v>
      </c>
      <c r="B88" s="92">
        <v>8.1199999999999992</v>
      </c>
      <c r="C88" s="124"/>
      <c r="D88" s="92">
        <v>11.52</v>
      </c>
      <c r="E88" s="124"/>
      <c r="F88" s="92">
        <v>10.02</v>
      </c>
      <c r="G88" s="124"/>
      <c r="H88" s="91" t="s">
        <v>244</v>
      </c>
      <c r="I88" s="91" t="s">
        <v>244</v>
      </c>
      <c r="J88" s="91">
        <v>25.6</v>
      </c>
      <c r="K88" s="124"/>
      <c r="L88" s="91">
        <v>95</v>
      </c>
      <c r="M88" s="124"/>
      <c r="N88" s="125">
        <v>2008</v>
      </c>
      <c r="O88" s="126">
        <v>13.8285515158555</v>
      </c>
      <c r="P88" s="92">
        <v>26.077860000000001</v>
      </c>
      <c r="Q88" s="124"/>
    </row>
    <row r="89" spans="1:17" customFormat="1" ht="18.75" x14ac:dyDescent="0.3">
      <c r="A89" s="31" t="s">
        <v>85</v>
      </c>
      <c r="B89" s="92">
        <v>9.76</v>
      </c>
      <c r="C89" s="127"/>
      <c r="D89" s="92">
        <v>2.11</v>
      </c>
      <c r="E89" s="127"/>
      <c r="F89" s="92">
        <v>0.7</v>
      </c>
      <c r="G89" s="127"/>
      <c r="H89" s="91" t="s">
        <v>244</v>
      </c>
      <c r="I89" s="91" t="s">
        <v>244</v>
      </c>
      <c r="J89" s="91">
        <v>124.5</v>
      </c>
      <c r="K89" s="127"/>
      <c r="L89" s="91">
        <v>590</v>
      </c>
      <c r="M89" s="127"/>
      <c r="N89" s="125">
        <v>2006</v>
      </c>
      <c r="O89" s="126">
        <v>4.7843600705990488</v>
      </c>
      <c r="P89" s="92">
        <v>25.139150000000001</v>
      </c>
      <c r="Q89" s="127"/>
    </row>
    <row r="90" spans="1:17" customFormat="1" ht="18.75" x14ac:dyDescent="0.3">
      <c r="A90" s="31" t="s">
        <v>86</v>
      </c>
      <c r="B90" s="92" t="s">
        <v>244</v>
      </c>
      <c r="C90" s="124"/>
      <c r="D90" s="92" t="s">
        <v>244</v>
      </c>
      <c r="E90" s="124"/>
      <c r="F90" s="92" t="s">
        <v>244</v>
      </c>
      <c r="G90" s="124"/>
      <c r="H90" s="91" t="s">
        <v>244</v>
      </c>
      <c r="I90" s="91" t="s">
        <v>244</v>
      </c>
      <c r="J90" s="91">
        <v>124.1</v>
      </c>
      <c r="K90" s="124"/>
      <c r="L90" s="91">
        <v>630</v>
      </c>
      <c r="M90" s="124"/>
      <c r="N90" s="125" t="s">
        <v>244</v>
      </c>
      <c r="O90" s="125" t="s">
        <v>244</v>
      </c>
      <c r="P90" s="92">
        <v>64.387140000000002</v>
      </c>
      <c r="Q90" s="124"/>
    </row>
    <row r="91" spans="1:17" customFormat="1" ht="18.75" x14ac:dyDescent="0.3">
      <c r="A91" s="31" t="s">
        <v>89</v>
      </c>
      <c r="B91" s="92">
        <v>0.52</v>
      </c>
      <c r="C91" s="124"/>
      <c r="D91" s="92">
        <v>45.66</v>
      </c>
      <c r="E91" s="124"/>
      <c r="F91" s="92">
        <v>14.58</v>
      </c>
      <c r="G91" s="124"/>
      <c r="H91" s="91">
        <v>497.95570743685113</v>
      </c>
      <c r="I91" s="91">
        <v>503.23002859052701</v>
      </c>
      <c r="J91" s="91">
        <v>3.1</v>
      </c>
      <c r="K91" s="124"/>
      <c r="L91" s="91">
        <v>7</v>
      </c>
      <c r="M91" s="124"/>
      <c r="N91" s="125">
        <v>2006</v>
      </c>
      <c r="O91" s="126">
        <v>70.27317160196489</v>
      </c>
      <c r="P91" s="92" t="s">
        <v>244</v>
      </c>
      <c r="Q91" s="124"/>
    </row>
    <row r="92" spans="1:17" customFormat="1" ht="18.75" x14ac:dyDescent="0.3">
      <c r="A92" s="31" t="s">
        <v>92</v>
      </c>
      <c r="B92" s="92">
        <v>14.25</v>
      </c>
      <c r="C92" s="124"/>
      <c r="D92" s="92">
        <v>18.97</v>
      </c>
      <c r="E92" s="124"/>
      <c r="F92" s="92">
        <v>5.24</v>
      </c>
      <c r="G92" s="124"/>
      <c r="H92" s="91" t="s">
        <v>244</v>
      </c>
      <c r="I92" s="91" t="s">
        <v>244</v>
      </c>
      <c r="J92" s="91">
        <v>72</v>
      </c>
      <c r="K92" s="124"/>
      <c r="L92" s="91">
        <v>260</v>
      </c>
      <c r="M92" s="124"/>
      <c r="N92" s="125">
        <v>2012</v>
      </c>
      <c r="O92" s="126">
        <v>4.0729331673028737</v>
      </c>
      <c r="P92" s="92">
        <v>7.4809469999999996</v>
      </c>
      <c r="Q92" s="124"/>
    </row>
    <row r="93" spans="1:17" customFormat="1" ht="18.75" x14ac:dyDescent="0.3">
      <c r="A93" s="31" t="s">
        <v>93</v>
      </c>
      <c r="B93" s="92">
        <v>21.32</v>
      </c>
      <c r="C93" s="124"/>
      <c r="D93" s="92">
        <v>24.57</v>
      </c>
      <c r="E93" s="124"/>
      <c r="F93" s="92">
        <v>16.36</v>
      </c>
      <c r="G93" s="124"/>
      <c r="H93" s="91">
        <v>359.74808057936207</v>
      </c>
      <c r="I93" s="91">
        <v>370.72727339778908</v>
      </c>
      <c r="J93" s="91">
        <v>19.5</v>
      </c>
      <c r="K93" s="124"/>
      <c r="L93" s="91">
        <v>92</v>
      </c>
      <c r="M93" s="124"/>
      <c r="N93" s="125">
        <v>2009</v>
      </c>
      <c r="O93" s="126">
        <v>32.045123280314634</v>
      </c>
      <c r="P93" s="92">
        <v>34.94791</v>
      </c>
      <c r="Q93" s="124"/>
    </row>
    <row r="94" spans="1:17" customFormat="1" ht="18.75" x14ac:dyDescent="0.3">
      <c r="A94" s="31" t="s">
        <v>96</v>
      </c>
      <c r="B94" s="92">
        <v>40.82</v>
      </c>
      <c r="C94" s="127"/>
      <c r="D94" s="92">
        <v>4.7300000000000004</v>
      </c>
      <c r="E94" s="127"/>
      <c r="F94" s="92">
        <v>0.84</v>
      </c>
      <c r="G94" s="127"/>
      <c r="H94" s="91" t="s">
        <v>244</v>
      </c>
      <c r="I94" s="91" t="s">
        <v>244</v>
      </c>
      <c r="J94" s="91">
        <v>57.8</v>
      </c>
      <c r="K94" s="127"/>
      <c r="L94" s="91">
        <v>230</v>
      </c>
      <c r="M94" s="127"/>
      <c r="N94" s="125">
        <v>2005</v>
      </c>
      <c r="O94" s="126">
        <v>0.78668762518440893</v>
      </c>
      <c r="P94" s="92" t="s">
        <v>244</v>
      </c>
      <c r="Q94" s="127"/>
    </row>
    <row r="95" spans="1:17" customFormat="1" ht="18.75" x14ac:dyDescent="0.3">
      <c r="A95" s="31" t="s">
        <v>99</v>
      </c>
      <c r="B95" s="92">
        <v>25.43</v>
      </c>
      <c r="C95" s="124"/>
      <c r="D95" s="92">
        <v>30.38</v>
      </c>
      <c r="E95" s="124"/>
      <c r="F95" s="92">
        <v>3.08</v>
      </c>
      <c r="G95" s="124"/>
      <c r="H95" s="91" t="s">
        <v>244</v>
      </c>
      <c r="I95" s="91" t="s">
        <v>244</v>
      </c>
      <c r="J95" s="91">
        <v>22.4</v>
      </c>
      <c r="K95" s="124"/>
      <c r="L95" s="91">
        <v>99</v>
      </c>
      <c r="M95" s="124"/>
      <c r="N95" s="125">
        <v>2004</v>
      </c>
      <c r="O95" s="126">
        <v>2.8789028762856916</v>
      </c>
      <c r="P95" s="92">
        <v>18.085280000000001</v>
      </c>
      <c r="Q95" s="124"/>
    </row>
    <row r="96" spans="1:17" customFormat="1" ht="18.75" x14ac:dyDescent="0.3">
      <c r="A96" s="31" t="s">
        <v>94</v>
      </c>
      <c r="B96" s="92">
        <v>7.24</v>
      </c>
      <c r="C96" s="127"/>
      <c r="D96" s="92">
        <v>27.51</v>
      </c>
      <c r="E96" s="127"/>
      <c r="F96" s="92">
        <v>16.559999999999999</v>
      </c>
      <c r="G96" s="127"/>
      <c r="H96" s="91">
        <v>365.10727126820518</v>
      </c>
      <c r="I96" s="91">
        <v>369.69574897008681</v>
      </c>
      <c r="J96" s="91">
        <v>18.100000000000001</v>
      </c>
      <c r="K96" s="127"/>
      <c r="L96" s="91">
        <v>67</v>
      </c>
      <c r="M96" s="127"/>
      <c r="N96" s="125">
        <v>2008</v>
      </c>
      <c r="O96" s="126">
        <v>20.039770492157764</v>
      </c>
      <c r="P96" s="92">
        <v>29.14509</v>
      </c>
      <c r="Q96" s="127"/>
    </row>
    <row r="97" spans="1:17" customFormat="1" ht="18.75" x14ac:dyDescent="0.3">
      <c r="A97" s="31" t="s">
        <v>95</v>
      </c>
      <c r="B97" s="92">
        <v>18</v>
      </c>
      <c r="C97" s="124"/>
      <c r="D97" s="92">
        <v>19.86</v>
      </c>
      <c r="E97" s="124"/>
      <c r="F97" s="92">
        <v>22.37</v>
      </c>
      <c r="G97" s="124"/>
      <c r="H97" s="91" t="s">
        <v>244</v>
      </c>
      <c r="I97" s="91" t="s">
        <v>244</v>
      </c>
      <c r="J97" s="91">
        <v>25.4</v>
      </c>
      <c r="K97" s="124"/>
      <c r="L97" s="91">
        <v>99</v>
      </c>
      <c r="M97" s="124"/>
      <c r="N97" s="125">
        <v>2007</v>
      </c>
      <c r="O97" s="126">
        <v>12.990716347083264</v>
      </c>
      <c r="P97" s="92">
        <v>45.483110000000003</v>
      </c>
      <c r="Q97" s="124"/>
    </row>
    <row r="98" spans="1:17" customFormat="1" ht="18.75" x14ac:dyDescent="0.3">
      <c r="A98" s="31" t="s">
        <v>97</v>
      </c>
      <c r="B98" s="92">
        <v>15.87</v>
      </c>
      <c r="C98" s="127"/>
      <c r="D98" s="92">
        <v>11.42</v>
      </c>
      <c r="E98" s="127"/>
      <c r="F98" s="92">
        <v>9.11</v>
      </c>
      <c r="G98" s="127"/>
      <c r="H98" s="91">
        <v>494.80289620338738</v>
      </c>
      <c r="I98" s="91">
        <v>500.47846843732179</v>
      </c>
      <c r="J98" s="91">
        <v>5.8</v>
      </c>
      <c r="K98" s="127"/>
      <c r="L98" s="91">
        <v>5</v>
      </c>
      <c r="M98" s="127"/>
      <c r="N98" s="125">
        <v>2009</v>
      </c>
      <c r="O98" s="126">
        <v>71.694322339678678</v>
      </c>
      <c r="P98" s="92">
        <v>30.802990000000001</v>
      </c>
      <c r="Q98" s="127"/>
    </row>
    <row r="99" spans="1:17" customFormat="1" ht="18.75" x14ac:dyDescent="0.3">
      <c r="A99" s="31" t="s">
        <v>98</v>
      </c>
      <c r="B99" s="92">
        <v>42.36</v>
      </c>
      <c r="C99" s="124"/>
      <c r="D99" s="92">
        <v>13.6</v>
      </c>
      <c r="E99" s="124"/>
      <c r="F99" s="92">
        <v>3.84</v>
      </c>
      <c r="G99" s="124"/>
      <c r="H99" s="91">
        <v>486.88831364052368</v>
      </c>
      <c r="I99" s="91">
        <v>489.33490350263253</v>
      </c>
      <c r="J99" s="91">
        <v>3.4</v>
      </c>
      <c r="K99" s="124"/>
      <c r="L99" s="91">
        <v>8</v>
      </c>
      <c r="M99" s="124"/>
      <c r="N99" s="125">
        <v>2006</v>
      </c>
      <c r="O99" s="126">
        <v>86.659383957650746</v>
      </c>
      <c r="P99" s="92">
        <v>33.742750000000001</v>
      </c>
      <c r="Q99" s="124"/>
    </row>
    <row r="100" spans="1:17" customFormat="1" ht="18.75" x14ac:dyDescent="0.3">
      <c r="A100" s="31" t="s">
        <v>101</v>
      </c>
      <c r="B100" s="92">
        <v>1.38</v>
      </c>
      <c r="C100" s="127"/>
      <c r="D100" s="92">
        <v>40.159999999999997</v>
      </c>
      <c r="E100" s="127"/>
      <c r="F100" s="92">
        <v>6.48</v>
      </c>
      <c r="G100" s="127"/>
      <c r="H100" s="91">
        <v>427.07918837440104</v>
      </c>
      <c r="I100" s="91">
        <v>424.45830750107734</v>
      </c>
      <c r="J100" s="91">
        <v>12.5</v>
      </c>
      <c r="K100" s="127"/>
      <c r="L100" s="91">
        <v>27</v>
      </c>
      <c r="M100" s="127"/>
      <c r="N100" s="125">
        <v>2009</v>
      </c>
      <c r="O100" s="126">
        <v>76.746880069908613</v>
      </c>
      <c r="P100" s="92">
        <v>18.217610000000001</v>
      </c>
      <c r="Q100" s="127"/>
    </row>
    <row r="101" spans="1:17" customFormat="1" ht="18.75" x14ac:dyDescent="0.3">
      <c r="A101" s="31" t="s">
        <v>102</v>
      </c>
      <c r="B101" s="92">
        <v>2.41</v>
      </c>
      <c r="C101" s="124"/>
      <c r="D101" s="92">
        <v>30.17</v>
      </c>
      <c r="E101" s="124"/>
      <c r="F101" s="92">
        <v>23.28</v>
      </c>
      <c r="G101" s="124"/>
      <c r="H101" s="91">
        <v>467.81220067583234</v>
      </c>
      <c r="I101" s="91">
        <v>459.39595879673226</v>
      </c>
      <c r="J101" s="91">
        <v>11.9</v>
      </c>
      <c r="K101" s="124"/>
      <c r="L101" s="91">
        <v>34</v>
      </c>
      <c r="M101" s="124"/>
      <c r="N101" s="125">
        <v>2007</v>
      </c>
      <c r="O101" s="126">
        <v>120.47728919588334</v>
      </c>
      <c r="P101" s="92">
        <v>22.682649999999999</v>
      </c>
      <c r="Q101" s="124"/>
    </row>
    <row r="102" spans="1:17" customFormat="1" ht="18.75" x14ac:dyDescent="0.3">
      <c r="A102" s="31" t="s">
        <v>103</v>
      </c>
      <c r="B102" s="92">
        <v>27.01</v>
      </c>
      <c r="C102" s="127"/>
      <c r="D102" s="92">
        <v>3.36</v>
      </c>
      <c r="E102" s="127"/>
      <c r="F102" s="92">
        <v>0.68</v>
      </c>
      <c r="G102" s="127"/>
      <c r="H102" s="91" t="s">
        <v>244</v>
      </c>
      <c r="I102" s="91" t="s">
        <v>244</v>
      </c>
      <c r="J102" s="91">
        <v>54.1</v>
      </c>
      <c r="K102" s="127"/>
      <c r="L102" s="91">
        <v>340</v>
      </c>
      <c r="M102" s="127"/>
      <c r="N102" s="125">
        <v>2004</v>
      </c>
      <c r="O102" s="126">
        <v>7.0417838683826979</v>
      </c>
      <c r="P102" s="92">
        <v>30.46088</v>
      </c>
      <c r="Q102" s="127"/>
    </row>
    <row r="103" spans="1:17" customFormat="1" ht="18.75" x14ac:dyDescent="0.3">
      <c r="A103" s="31" t="s">
        <v>104</v>
      </c>
      <c r="B103" s="92">
        <v>15.27</v>
      </c>
      <c r="C103" s="127"/>
      <c r="D103" s="92">
        <v>24.02</v>
      </c>
      <c r="E103" s="127"/>
      <c r="F103" s="92">
        <v>8.7100000000000009</v>
      </c>
      <c r="G103" s="127"/>
      <c r="H103" s="91" t="s">
        <v>244</v>
      </c>
      <c r="I103" s="91" t="s">
        <v>244</v>
      </c>
      <c r="J103" s="91">
        <v>9.1999999999999993</v>
      </c>
      <c r="K103" s="127"/>
      <c r="L103" s="91">
        <v>24</v>
      </c>
      <c r="M103" s="127"/>
      <c r="N103" s="125" t="s">
        <v>244</v>
      </c>
      <c r="O103" s="125" t="s">
        <v>244</v>
      </c>
      <c r="P103" s="92">
        <v>33.386890000000001</v>
      </c>
      <c r="Q103" s="127"/>
    </row>
    <row r="104" spans="1:17" customFormat="1" ht="18.75" x14ac:dyDescent="0.3">
      <c r="A104" s="31" t="s">
        <v>106</v>
      </c>
      <c r="B104" s="92">
        <v>31.09</v>
      </c>
      <c r="C104" s="124"/>
      <c r="D104" s="92">
        <v>6.01</v>
      </c>
      <c r="E104" s="124"/>
      <c r="F104" s="92">
        <v>2.2799999999999998</v>
      </c>
      <c r="G104" s="124"/>
      <c r="H104" s="91" t="s">
        <v>244</v>
      </c>
      <c r="I104" s="91" t="s">
        <v>244</v>
      </c>
      <c r="J104" s="91">
        <v>64.8</v>
      </c>
      <c r="K104" s="124"/>
      <c r="L104" s="91">
        <v>370</v>
      </c>
      <c r="M104" s="124"/>
      <c r="N104" s="125">
        <v>2010</v>
      </c>
      <c r="O104" s="126">
        <v>34.484202356881724</v>
      </c>
      <c r="P104" s="92">
        <v>15.35459</v>
      </c>
      <c r="Q104" s="124"/>
    </row>
    <row r="105" spans="1:17" customFormat="1" ht="18.75" x14ac:dyDescent="0.3">
      <c r="A105" s="31" t="s">
        <v>111</v>
      </c>
      <c r="B105" s="92">
        <v>25.54</v>
      </c>
      <c r="C105" s="127"/>
      <c r="D105" s="92">
        <v>28.35</v>
      </c>
      <c r="E105" s="127"/>
      <c r="F105" s="92">
        <v>7.64</v>
      </c>
      <c r="G105" s="127"/>
      <c r="H105" s="91">
        <v>442.38188550599915</v>
      </c>
      <c r="I105" s="91">
        <v>442.0166955571849</v>
      </c>
      <c r="J105" s="91">
        <v>7.1</v>
      </c>
      <c r="K105" s="127"/>
      <c r="L105" s="91">
        <v>12</v>
      </c>
      <c r="M105" s="127"/>
      <c r="N105" s="125">
        <v>2007</v>
      </c>
      <c r="O105" s="126">
        <v>32.746242500714345</v>
      </c>
      <c r="P105" s="92">
        <v>14.88959</v>
      </c>
      <c r="Q105" s="127"/>
    </row>
    <row r="106" spans="1:17" customFormat="1" ht="18.75" x14ac:dyDescent="0.3">
      <c r="A106" s="31" t="s">
        <v>108</v>
      </c>
      <c r="B106" s="92">
        <v>8.66</v>
      </c>
      <c r="C106" s="127"/>
      <c r="D106" s="92">
        <v>1.22</v>
      </c>
      <c r="E106" s="127"/>
      <c r="F106" s="92">
        <v>0.91</v>
      </c>
      <c r="G106" s="127"/>
      <c r="H106" s="91" t="s">
        <v>244</v>
      </c>
      <c r="I106" s="91" t="s">
        <v>244</v>
      </c>
      <c r="J106" s="91">
        <v>185.3</v>
      </c>
      <c r="K106" s="127"/>
      <c r="L106" s="91">
        <v>890</v>
      </c>
      <c r="M106" s="127"/>
      <c r="N106" s="125" t="s">
        <v>244</v>
      </c>
      <c r="O106" s="125" t="s">
        <v>244</v>
      </c>
      <c r="P106" s="92">
        <v>32.614469999999997</v>
      </c>
      <c r="Q106" s="127"/>
    </row>
    <row r="107" spans="1:17" customFormat="1" ht="18.75" x14ac:dyDescent="0.3">
      <c r="A107" s="31" t="s">
        <v>107</v>
      </c>
      <c r="B107" s="92">
        <v>16.559999999999999</v>
      </c>
      <c r="C107" s="124"/>
      <c r="D107" s="92">
        <v>15.82</v>
      </c>
      <c r="E107" s="124"/>
      <c r="F107" s="92">
        <v>12.19</v>
      </c>
      <c r="G107" s="124"/>
      <c r="H107" s="91">
        <v>562.01873525422081</v>
      </c>
      <c r="I107" s="91">
        <v>525.89652389679725</v>
      </c>
      <c r="J107" s="91">
        <v>2.6</v>
      </c>
      <c r="K107" s="124"/>
      <c r="L107" s="91">
        <v>3</v>
      </c>
      <c r="M107" s="124"/>
      <c r="N107" s="125">
        <v>2009</v>
      </c>
      <c r="O107" s="126">
        <v>30.08672367833838</v>
      </c>
      <c r="P107" s="92">
        <v>60.897640000000003</v>
      </c>
      <c r="Q107" s="124"/>
    </row>
    <row r="108" spans="1:17" customFormat="1" ht="18.75" x14ac:dyDescent="0.3">
      <c r="A108" s="31" t="s">
        <v>113</v>
      </c>
      <c r="B108" s="92">
        <v>10.63</v>
      </c>
      <c r="C108" s="124"/>
      <c r="D108" s="92">
        <v>36.68</v>
      </c>
      <c r="E108" s="124"/>
      <c r="F108" s="92">
        <v>6.5</v>
      </c>
      <c r="G108" s="124"/>
      <c r="H108" s="91">
        <v>496.68339455624965</v>
      </c>
      <c r="I108" s="91">
        <v>477.44333961363134</v>
      </c>
      <c r="J108" s="91">
        <v>7.7</v>
      </c>
      <c r="K108" s="124"/>
      <c r="L108" s="91">
        <v>6</v>
      </c>
      <c r="M108" s="124"/>
      <c r="N108" s="125">
        <v>2008</v>
      </c>
      <c r="O108" s="126">
        <v>115.07769936663425</v>
      </c>
      <c r="P108" s="92">
        <v>49.291339999999998</v>
      </c>
      <c r="Q108" s="124"/>
    </row>
    <row r="109" spans="1:17" customFormat="1" ht="18.75" x14ac:dyDescent="0.3">
      <c r="A109" s="31" t="s">
        <v>110</v>
      </c>
      <c r="B109" s="92" t="s">
        <v>244</v>
      </c>
      <c r="C109" s="127"/>
      <c r="D109" s="92" t="s">
        <v>244</v>
      </c>
      <c r="E109" s="127"/>
      <c r="F109" s="92" t="s">
        <v>244</v>
      </c>
      <c r="G109" s="127"/>
      <c r="H109" s="91" t="s">
        <v>244</v>
      </c>
      <c r="I109" s="91" t="s">
        <v>244</v>
      </c>
      <c r="J109" s="91">
        <v>180</v>
      </c>
      <c r="K109" s="127"/>
      <c r="L109" s="91">
        <v>1000</v>
      </c>
      <c r="M109" s="127"/>
      <c r="N109" s="125" t="s">
        <v>244</v>
      </c>
      <c r="O109" s="125" t="s">
        <v>244</v>
      </c>
      <c r="P109" s="92">
        <v>21.84112</v>
      </c>
      <c r="Q109" s="127"/>
    </row>
    <row r="110" spans="1:17" customFormat="1" ht="18.75" x14ac:dyDescent="0.3">
      <c r="A110" s="31" t="s">
        <v>132</v>
      </c>
      <c r="B110" s="92">
        <v>6.22</v>
      </c>
      <c r="C110" s="124"/>
      <c r="D110" s="92">
        <v>22.04</v>
      </c>
      <c r="E110" s="124"/>
      <c r="F110" s="92">
        <v>0.6</v>
      </c>
      <c r="G110" s="124"/>
      <c r="H110" s="91" t="s">
        <v>244</v>
      </c>
      <c r="I110" s="91" t="s">
        <v>244</v>
      </c>
      <c r="J110" s="91">
        <v>46.7</v>
      </c>
      <c r="K110" s="124"/>
      <c r="L110" s="91">
        <v>300</v>
      </c>
      <c r="M110" s="124"/>
      <c r="N110" s="125">
        <v>2010</v>
      </c>
      <c r="O110" s="126">
        <v>81.694393937948831</v>
      </c>
      <c r="P110" s="92">
        <v>31.46715</v>
      </c>
      <c r="Q110" s="124"/>
    </row>
    <row r="111" spans="1:17" customFormat="1" ht="18.75" x14ac:dyDescent="0.3">
      <c r="A111" s="31" t="s">
        <v>112</v>
      </c>
      <c r="B111" s="92" t="s">
        <v>244</v>
      </c>
      <c r="C111" s="127"/>
      <c r="D111" s="92" t="s">
        <v>244</v>
      </c>
      <c r="E111" s="127"/>
      <c r="F111" s="92" t="s">
        <v>244</v>
      </c>
      <c r="G111" s="127"/>
      <c r="H111" s="91" t="s">
        <v>244</v>
      </c>
      <c r="I111" s="91" t="s">
        <v>244</v>
      </c>
      <c r="J111" s="91">
        <v>120.5</v>
      </c>
      <c r="K111" s="127"/>
      <c r="L111" s="91" t="s">
        <v>244</v>
      </c>
      <c r="M111" s="127"/>
      <c r="N111" s="125" t="s">
        <v>244</v>
      </c>
      <c r="O111" s="125" t="s">
        <v>244</v>
      </c>
      <c r="P111" s="92" t="s">
        <v>244</v>
      </c>
      <c r="Q111" s="127"/>
    </row>
    <row r="112" spans="1:17" customFormat="1" ht="18.75" x14ac:dyDescent="0.3">
      <c r="A112" s="31" t="s">
        <v>38</v>
      </c>
      <c r="B112" s="92">
        <v>18.87</v>
      </c>
      <c r="C112" s="124"/>
      <c r="D112" s="92">
        <v>21.94</v>
      </c>
      <c r="E112" s="124"/>
      <c r="F112" s="92">
        <v>16.55</v>
      </c>
      <c r="G112" s="124"/>
      <c r="H112" s="91">
        <v>483.49315451854926</v>
      </c>
      <c r="I112" s="91">
        <v>481.04233971331115</v>
      </c>
      <c r="J112" s="91">
        <v>4.2</v>
      </c>
      <c r="K112" s="124"/>
      <c r="L112" s="91">
        <v>6</v>
      </c>
      <c r="M112" s="124"/>
      <c r="N112" s="125">
        <v>2006</v>
      </c>
      <c r="O112" s="126">
        <v>67.861324105488208</v>
      </c>
      <c r="P112" s="92">
        <v>46.295949999999998</v>
      </c>
      <c r="Q112" s="124"/>
    </row>
    <row r="113" spans="1:17" customFormat="1" ht="18.75" x14ac:dyDescent="0.3">
      <c r="A113" s="31" t="s">
        <v>72</v>
      </c>
      <c r="B113" s="92">
        <v>8.35</v>
      </c>
      <c r="C113" s="127"/>
      <c r="D113" s="92">
        <v>47.09</v>
      </c>
      <c r="E113" s="127"/>
      <c r="F113" s="92">
        <v>10.52</v>
      </c>
      <c r="G113" s="127"/>
      <c r="H113" s="91" t="s">
        <v>244</v>
      </c>
      <c r="I113" s="91" t="s">
        <v>244</v>
      </c>
      <c r="J113" s="91">
        <v>12.2</v>
      </c>
      <c r="K113" s="127"/>
      <c r="L113" s="91">
        <v>35</v>
      </c>
      <c r="M113" s="127"/>
      <c r="N113" s="125">
        <v>2010</v>
      </c>
      <c r="O113" s="126">
        <v>20.885882867441158</v>
      </c>
      <c r="P113" s="92">
        <v>36.259259999999998</v>
      </c>
      <c r="Q113" s="127"/>
    </row>
    <row r="114" spans="1:17" customFormat="1" ht="18.75" x14ac:dyDescent="0.3">
      <c r="A114" s="31" t="s">
        <v>105</v>
      </c>
      <c r="B114" s="92">
        <v>25.66</v>
      </c>
      <c r="C114" s="124"/>
      <c r="D114" s="92">
        <v>4.05</v>
      </c>
      <c r="E114" s="124"/>
      <c r="F114" s="92">
        <v>1.66</v>
      </c>
      <c r="G114" s="124"/>
      <c r="H114" s="91" t="s">
        <v>244</v>
      </c>
      <c r="I114" s="91" t="s">
        <v>244</v>
      </c>
      <c r="J114" s="91">
        <v>86</v>
      </c>
      <c r="K114" s="124" t="s">
        <v>281</v>
      </c>
      <c r="L114" s="91">
        <v>730</v>
      </c>
      <c r="M114" s="124"/>
      <c r="N114" s="125">
        <v>2003</v>
      </c>
      <c r="O114" s="126">
        <v>4.0436985132755909</v>
      </c>
      <c r="P114" s="92">
        <v>22.665600000000001</v>
      </c>
      <c r="Q114" s="124"/>
    </row>
    <row r="115" spans="1:17" customFormat="1" ht="18.75" x14ac:dyDescent="0.3">
      <c r="A115" s="31" t="s">
        <v>114</v>
      </c>
      <c r="B115" s="92">
        <v>8.19</v>
      </c>
      <c r="C115" s="127"/>
      <c r="D115" s="92">
        <v>52.28</v>
      </c>
      <c r="E115" s="127"/>
      <c r="F115" s="92">
        <v>16.739999999999998</v>
      </c>
      <c r="G115" s="127"/>
      <c r="H115" s="91">
        <v>494.23818876804415</v>
      </c>
      <c r="I115" s="91">
        <v>497.4494430880448</v>
      </c>
      <c r="J115" s="91">
        <v>2.8</v>
      </c>
      <c r="K115" s="127"/>
      <c r="L115" s="91">
        <v>4</v>
      </c>
      <c r="M115" s="127"/>
      <c r="N115" s="125">
        <v>2006</v>
      </c>
      <c r="O115" s="126">
        <v>81.350081323747077</v>
      </c>
      <c r="P115" s="92">
        <v>82.849980000000002</v>
      </c>
      <c r="Q115" s="127"/>
    </row>
    <row r="116" spans="1:17" customFormat="1" ht="18.75" x14ac:dyDescent="0.3">
      <c r="A116" s="31" t="s">
        <v>21</v>
      </c>
      <c r="B116" s="92">
        <v>15.59</v>
      </c>
      <c r="C116" s="124"/>
      <c r="D116" s="92">
        <v>41.41</v>
      </c>
      <c r="E116" s="124"/>
      <c r="F116" s="92">
        <v>12.38</v>
      </c>
      <c r="G116" s="124"/>
      <c r="H116" s="91">
        <v>533.96068151007762</v>
      </c>
      <c r="I116" s="91">
        <v>500.50023587046655</v>
      </c>
      <c r="J116" s="91">
        <v>4.4000000000000004</v>
      </c>
      <c r="K116" s="124"/>
      <c r="L116" s="91">
        <v>8</v>
      </c>
      <c r="M116" s="124"/>
      <c r="N116" s="125" t="s">
        <v>244</v>
      </c>
      <c r="O116" s="125" t="s">
        <v>244</v>
      </c>
      <c r="P116" s="92" t="s">
        <v>244</v>
      </c>
      <c r="Q116" s="124"/>
    </row>
    <row r="117" spans="1:17" customFormat="1" ht="18.75" x14ac:dyDescent="0.3">
      <c r="A117" s="31" t="s">
        <v>115</v>
      </c>
      <c r="B117" s="92">
        <v>14.48</v>
      </c>
      <c r="C117" s="127"/>
      <c r="D117" s="92">
        <v>5.16</v>
      </c>
      <c r="E117" s="127"/>
      <c r="F117" s="92">
        <v>2.2799999999999998</v>
      </c>
      <c r="G117" s="127"/>
      <c r="H117" s="91" t="s">
        <v>244</v>
      </c>
      <c r="I117" s="91" t="s">
        <v>244</v>
      </c>
      <c r="J117" s="91">
        <v>15.3</v>
      </c>
      <c r="K117" s="127"/>
      <c r="L117" s="91">
        <v>70</v>
      </c>
      <c r="M117" s="127"/>
      <c r="N117" s="125" t="s">
        <v>244</v>
      </c>
      <c r="O117" s="125" t="s">
        <v>244</v>
      </c>
      <c r="P117" s="92">
        <v>48.271210000000004</v>
      </c>
      <c r="Q117" s="127"/>
    </row>
    <row r="118" spans="1:17" customFormat="1" ht="18.75" x14ac:dyDescent="0.3">
      <c r="A118" s="31" t="s">
        <v>118</v>
      </c>
      <c r="B118" s="92">
        <v>4.9000000000000004</v>
      </c>
      <c r="C118" s="127"/>
      <c r="D118" s="92">
        <v>43.73</v>
      </c>
      <c r="E118" s="127"/>
      <c r="F118" s="92">
        <v>4.58</v>
      </c>
      <c r="G118" s="127"/>
      <c r="H118" s="91" t="s">
        <v>244</v>
      </c>
      <c r="I118" s="91" t="s">
        <v>244</v>
      </c>
      <c r="J118" s="91">
        <v>63.3</v>
      </c>
      <c r="K118" s="127"/>
      <c r="L118" s="91">
        <v>65</v>
      </c>
      <c r="M118" s="127"/>
      <c r="N118" s="125">
        <v>2004</v>
      </c>
      <c r="O118" s="126">
        <v>98.512854441237266</v>
      </c>
      <c r="P118" s="92">
        <v>13.79862</v>
      </c>
      <c r="Q118" s="127"/>
    </row>
    <row r="119" spans="1:17" customFormat="1" ht="18.75" x14ac:dyDescent="0.3">
      <c r="A119" s="31" t="s">
        <v>122</v>
      </c>
      <c r="B119" s="92">
        <v>49.03</v>
      </c>
      <c r="C119" s="124"/>
      <c r="D119" s="92">
        <v>1.1599999999999999</v>
      </c>
      <c r="E119" s="124"/>
      <c r="F119" s="92">
        <v>0.6</v>
      </c>
      <c r="G119" s="124"/>
      <c r="H119" s="91" t="s">
        <v>244</v>
      </c>
      <c r="I119" s="91" t="s">
        <v>244</v>
      </c>
      <c r="J119" s="91">
        <v>67.599999999999994</v>
      </c>
      <c r="K119" s="124"/>
      <c r="L119" s="91">
        <v>460</v>
      </c>
      <c r="M119" s="124"/>
      <c r="N119" s="125">
        <v>2005</v>
      </c>
      <c r="O119" s="126">
        <v>6.8862557460704174E-2</v>
      </c>
      <c r="P119" s="92">
        <v>40.14396</v>
      </c>
      <c r="Q119" s="124"/>
    </row>
    <row r="120" spans="1:17" customFormat="1" ht="18.75" x14ac:dyDescent="0.3">
      <c r="A120" s="31" t="s">
        <v>243</v>
      </c>
      <c r="B120" s="92">
        <v>27.4</v>
      </c>
      <c r="C120" s="124"/>
      <c r="D120" s="92">
        <v>10.1</v>
      </c>
      <c r="E120" s="124"/>
      <c r="F120" s="92">
        <v>8.8000000000000007</v>
      </c>
      <c r="G120" s="124"/>
      <c r="H120" s="91">
        <v>419</v>
      </c>
      <c r="I120" s="91">
        <v>421</v>
      </c>
      <c r="J120" s="91">
        <v>12</v>
      </c>
      <c r="K120" s="124"/>
      <c r="L120" s="91">
        <v>48</v>
      </c>
      <c r="M120" s="124"/>
      <c r="N120" s="125">
        <v>2010</v>
      </c>
      <c r="O120" s="126">
        <v>73.521170303347276</v>
      </c>
      <c r="P120" s="92">
        <v>60.047840000000001</v>
      </c>
      <c r="Q120" s="124"/>
    </row>
    <row r="121" spans="1:17" customFormat="1" ht="18.75" x14ac:dyDescent="0.3">
      <c r="A121" s="31" t="s">
        <v>117</v>
      </c>
      <c r="B121" s="92">
        <v>21.4</v>
      </c>
      <c r="C121" s="127"/>
      <c r="D121" s="92">
        <v>12.23</v>
      </c>
      <c r="E121" s="127"/>
      <c r="F121" s="92">
        <v>1.79</v>
      </c>
      <c r="G121" s="127"/>
      <c r="H121" s="91" t="s">
        <v>244</v>
      </c>
      <c r="I121" s="91" t="s">
        <v>244</v>
      </c>
      <c r="J121" s="91">
        <v>110.1</v>
      </c>
      <c r="K121" s="127"/>
      <c r="L121" s="91">
        <v>300</v>
      </c>
      <c r="M121" s="127"/>
      <c r="N121" s="125">
        <v>2003</v>
      </c>
      <c r="O121" s="126">
        <v>3.6582271912172559</v>
      </c>
      <c r="P121" s="92">
        <v>19.60782</v>
      </c>
      <c r="Q121" s="127"/>
    </row>
    <row r="122" spans="1:17" customFormat="1" ht="18.75" x14ac:dyDescent="0.3">
      <c r="A122" s="31" t="s">
        <v>120</v>
      </c>
      <c r="B122" s="92">
        <v>18.03</v>
      </c>
      <c r="C122" s="124"/>
      <c r="D122" s="92">
        <v>15.07</v>
      </c>
      <c r="E122" s="124"/>
      <c r="F122" s="92">
        <v>6.24</v>
      </c>
      <c r="G122" s="124"/>
      <c r="H122" s="91">
        <v>371.4835105214529</v>
      </c>
      <c r="I122" s="91">
        <v>403.63266405692434</v>
      </c>
      <c r="J122" s="91">
        <v>16.2</v>
      </c>
      <c r="K122" s="124"/>
      <c r="L122" s="91">
        <v>56</v>
      </c>
      <c r="M122" s="124"/>
      <c r="N122" s="125">
        <v>2005</v>
      </c>
      <c r="O122" s="126">
        <v>34.596029477645843</v>
      </c>
      <c r="P122" s="92">
        <v>25.05434</v>
      </c>
      <c r="Q122" s="124"/>
    </row>
    <row r="123" spans="1:17" customFormat="1" ht="18.75" x14ac:dyDescent="0.3">
      <c r="A123" s="31" t="s">
        <v>121</v>
      </c>
      <c r="B123" s="92">
        <v>45.83</v>
      </c>
      <c r="C123" s="127"/>
      <c r="D123" s="92">
        <v>17.7</v>
      </c>
      <c r="E123" s="127"/>
      <c r="F123" s="92">
        <v>5.85</v>
      </c>
      <c r="G123" s="127"/>
      <c r="H123" s="91">
        <v>445.4513482544582</v>
      </c>
      <c r="I123" s="91">
        <v>464.19437853376513</v>
      </c>
      <c r="J123" s="91">
        <v>15.2</v>
      </c>
      <c r="K123" s="127"/>
      <c r="L123" s="91">
        <v>20</v>
      </c>
      <c r="M123" s="127"/>
      <c r="N123" s="125">
        <v>2008</v>
      </c>
      <c r="O123" s="126">
        <v>92.190308923475001</v>
      </c>
      <c r="P123" s="92">
        <v>9.5529229999999998</v>
      </c>
      <c r="Q123" s="127"/>
    </row>
    <row r="124" spans="1:17" customFormat="1" ht="18.75" x14ac:dyDescent="0.3">
      <c r="A124" s="31" t="s">
        <v>119</v>
      </c>
      <c r="B124" s="92" t="s">
        <v>244</v>
      </c>
      <c r="C124" s="124"/>
      <c r="D124" s="92" t="s">
        <v>244</v>
      </c>
      <c r="E124" s="124"/>
      <c r="F124" s="92" t="s">
        <v>244</v>
      </c>
      <c r="G124" s="124"/>
      <c r="H124" s="91" t="s">
        <v>244</v>
      </c>
      <c r="I124" s="91" t="s">
        <v>244</v>
      </c>
      <c r="J124" s="91">
        <v>52.5</v>
      </c>
      <c r="K124" s="124"/>
      <c r="L124" s="91">
        <v>67</v>
      </c>
      <c r="M124" s="124"/>
      <c r="N124" s="125" t="s">
        <v>244</v>
      </c>
      <c r="O124" s="125" t="s">
        <v>244</v>
      </c>
      <c r="P124" s="92">
        <v>44.536299999999997</v>
      </c>
      <c r="Q124" s="124"/>
    </row>
    <row r="125" spans="1:17" customFormat="1" ht="18.75" x14ac:dyDescent="0.3">
      <c r="A125" s="31" t="s">
        <v>123</v>
      </c>
      <c r="B125" s="92">
        <v>24.46</v>
      </c>
      <c r="C125" s="127"/>
      <c r="D125" s="92">
        <v>3.09</v>
      </c>
      <c r="E125" s="127"/>
      <c r="F125" s="92">
        <v>2.62</v>
      </c>
      <c r="G125" s="127"/>
      <c r="H125" s="91" t="s">
        <v>244</v>
      </c>
      <c r="I125" s="91" t="s">
        <v>244</v>
      </c>
      <c r="J125" s="91">
        <v>89.9</v>
      </c>
      <c r="K125" s="127"/>
      <c r="L125" s="91">
        <v>310</v>
      </c>
      <c r="M125" s="127"/>
      <c r="N125" s="125">
        <v>2003</v>
      </c>
      <c r="O125" s="126">
        <v>0.51549798427070248</v>
      </c>
      <c r="P125" s="92">
        <v>44.40813</v>
      </c>
      <c r="Q125" s="127"/>
    </row>
    <row r="126" spans="1:17" customFormat="1" ht="18.75" x14ac:dyDescent="0.3">
      <c r="A126" s="31" t="s">
        <v>124</v>
      </c>
      <c r="B126" s="92">
        <v>4.24</v>
      </c>
      <c r="C126" s="124"/>
      <c r="D126" s="92">
        <v>41.32</v>
      </c>
      <c r="E126" s="124"/>
      <c r="F126" s="92">
        <v>25.33</v>
      </c>
      <c r="G126" s="124"/>
      <c r="H126" s="91" t="s">
        <v>244</v>
      </c>
      <c r="I126" s="91" t="s">
        <v>244</v>
      </c>
      <c r="J126" s="91">
        <v>10.1</v>
      </c>
      <c r="K126" s="124"/>
      <c r="L126" s="91">
        <v>32</v>
      </c>
      <c r="M126" s="124"/>
      <c r="N126" s="125">
        <v>2010</v>
      </c>
      <c r="O126" s="126">
        <v>111.30302255789699</v>
      </c>
      <c r="P126" s="92">
        <v>24.970300000000002</v>
      </c>
      <c r="Q126" s="124"/>
    </row>
    <row r="127" spans="1:17" customFormat="1" ht="18.75" x14ac:dyDescent="0.3">
      <c r="A127" s="31" t="s">
        <v>3</v>
      </c>
      <c r="B127" s="92">
        <v>11.66</v>
      </c>
      <c r="C127" s="127"/>
      <c r="D127" s="92">
        <v>32.130000000000003</v>
      </c>
      <c r="E127" s="127"/>
      <c r="F127" s="92">
        <v>10.1</v>
      </c>
      <c r="G127" s="127"/>
      <c r="H127" s="91" t="s">
        <v>244</v>
      </c>
      <c r="I127" s="91" t="s">
        <v>244</v>
      </c>
      <c r="J127" s="91">
        <v>6.6</v>
      </c>
      <c r="K127" s="127"/>
      <c r="L127" s="91">
        <v>12</v>
      </c>
      <c r="M127" s="127"/>
      <c r="N127" s="125" t="s">
        <v>244</v>
      </c>
      <c r="O127" s="125" t="s">
        <v>244</v>
      </c>
      <c r="P127" s="92">
        <v>30.14762</v>
      </c>
      <c r="Q127" s="127"/>
    </row>
    <row r="128" spans="1:17" customFormat="1" ht="18.75" x14ac:dyDescent="0.3">
      <c r="A128" s="31" t="s">
        <v>42</v>
      </c>
      <c r="B128" s="92">
        <v>24.15</v>
      </c>
      <c r="C128" s="124"/>
      <c r="D128" s="92">
        <v>1.29</v>
      </c>
      <c r="E128" s="124"/>
      <c r="F128" s="92">
        <v>13.63</v>
      </c>
      <c r="G128" s="124"/>
      <c r="H128" s="91">
        <v>492.41408030095556</v>
      </c>
      <c r="I128" s="91">
        <v>494.18202866054497</v>
      </c>
      <c r="J128" s="91">
        <v>5.0999999999999996</v>
      </c>
      <c r="K128" s="124"/>
      <c r="L128" s="91">
        <v>12</v>
      </c>
      <c r="M128" s="124"/>
      <c r="N128" s="125" t="s">
        <v>244</v>
      </c>
      <c r="O128" s="125" t="s">
        <v>244</v>
      </c>
      <c r="P128" s="92">
        <v>56.708869999999997</v>
      </c>
      <c r="Q128" s="124"/>
    </row>
    <row r="129" spans="1:17" customFormat="1" ht="18.75" x14ac:dyDescent="0.3">
      <c r="A129" s="31" t="s">
        <v>126</v>
      </c>
      <c r="B129" s="92">
        <v>1.88</v>
      </c>
      <c r="C129" s="127"/>
      <c r="D129" s="92">
        <v>36.18</v>
      </c>
      <c r="E129" s="127"/>
      <c r="F129" s="92">
        <v>31.59</v>
      </c>
      <c r="G129" s="127"/>
      <c r="H129" s="91">
        <v>487.39652566461717</v>
      </c>
      <c r="I129" s="91">
        <v>499.82681345983576</v>
      </c>
      <c r="J129" s="91">
        <v>7.5</v>
      </c>
      <c r="K129" s="127"/>
      <c r="L129" s="91">
        <v>21</v>
      </c>
      <c r="M129" s="127"/>
      <c r="N129" s="125">
        <v>2008</v>
      </c>
      <c r="O129" s="126">
        <v>58.1256946319767</v>
      </c>
      <c r="P129" s="92">
        <v>66.765990000000002</v>
      </c>
      <c r="Q129" s="127"/>
    </row>
    <row r="130" spans="1:17" customFormat="1" ht="18.75" x14ac:dyDescent="0.3">
      <c r="A130" s="31" t="s">
        <v>125</v>
      </c>
      <c r="B130" s="92">
        <v>35.26</v>
      </c>
      <c r="C130" s="124"/>
      <c r="D130" s="92">
        <v>18.559999999999999</v>
      </c>
      <c r="E130" s="124"/>
      <c r="F130" s="92">
        <v>6.4</v>
      </c>
      <c r="G130" s="124"/>
      <c r="H130" s="91">
        <v>426.72380120616725</v>
      </c>
      <c r="I130" s="91">
        <v>425.81335282126463</v>
      </c>
      <c r="J130" s="91">
        <v>10.3</v>
      </c>
      <c r="K130" s="124"/>
      <c r="L130" s="91">
        <v>29</v>
      </c>
      <c r="M130" s="124"/>
      <c r="N130" s="125">
        <v>2010</v>
      </c>
      <c r="O130" s="126">
        <v>65.252993047980752</v>
      </c>
      <c r="P130" s="92">
        <v>16.905390000000001</v>
      </c>
      <c r="Q130" s="124"/>
    </row>
    <row r="131" spans="1:17" customFormat="1" ht="18.75" x14ac:dyDescent="0.3">
      <c r="A131" s="31" t="s">
        <v>127</v>
      </c>
      <c r="B131" s="92" t="s">
        <v>244</v>
      </c>
      <c r="C131" s="127"/>
      <c r="D131" s="92" t="s">
        <v>244</v>
      </c>
      <c r="E131" s="127"/>
      <c r="F131" s="92" t="s">
        <v>244</v>
      </c>
      <c r="G131" s="127"/>
      <c r="H131" s="91" t="s">
        <v>244</v>
      </c>
      <c r="I131" s="91" t="s">
        <v>244</v>
      </c>
      <c r="J131" s="91">
        <v>48.6</v>
      </c>
      <c r="K131" s="127"/>
      <c r="L131" s="91">
        <v>28</v>
      </c>
      <c r="M131" s="127"/>
      <c r="N131" s="125">
        <v>2005</v>
      </c>
      <c r="O131" s="126">
        <v>136.10674394907642</v>
      </c>
      <c r="P131" s="92">
        <v>31.39911</v>
      </c>
      <c r="Q131" s="127"/>
    </row>
    <row r="132" spans="1:17" customFormat="1" ht="18.75" x14ac:dyDescent="0.3">
      <c r="A132" s="31" t="s">
        <v>128</v>
      </c>
      <c r="B132" s="92">
        <v>27.9</v>
      </c>
      <c r="C132" s="127"/>
      <c r="D132" s="92">
        <v>4.63</v>
      </c>
      <c r="E132" s="127"/>
      <c r="F132" s="92">
        <v>4.09</v>
      </c>
      <c r="G132" s="127"/>
      <c r="H132" s="91" t="s">
        <v>244</v>
      </c>
      <c r="I132" s="91" t="s">
        <v>244</v>
      </c>
      <c r="J132" s="91">
        <v>15</v>
      </c>
      <c r="K132" s="127"/>
      <c r="L132" s="91">
        <v>92</v>
      </c>
      <c r="M132" s="127"/>
      <c r="N132" s="125">
        <v>2006</v>
      </c>
      <c r="O132" s="126">
        <v>18.62271019360524</v>
      </c>
      <c r="P132" s="92">
        <v>28.365600000000001</v>
      </c>
      <c r="Q132" s="127"/>
    </row>
    <row r="133" spans="1:17" customFormat="1" ht="18.75" x14ac:dyDescent="0.3">
      <c r="A133" s="31" t="s">
        <v>129</v>
      </c>
      <c r="B133" s="92">
        <v>38.479999999999997</v>
      </c>
      <c r="C133" s="124"/>
      <c r="D133" s="92">
        <v>11.43</v>
      </c>
      <c r="E133" s="124"/>
      <c r="F133" s="92">
        <v>3.01</v>
      </c>
      <c r="G133" s="124"/>
      <c r="H133" s="91" t="s">
        <v>244</v>
      </c>
      <c r="I133" s="91" t="s">
        <v>244</v>
      </c>
      <c r="J133" s="91">
        <v>21.7</v>
      </c>
      <c r="K133" s="124"/>
      <c r="L133" s="91">
        <v>59</v>
      </c>
      <c r="M133" s="124"/>
      <c r="N133" s="125">
        <v>2008</v>
      </c>
      <c r="O133" s="126">
        <v>30.744616211690879</v>
      </c>
      <c r="P133" s="92">
        <v>35.26538</v>
      </c>
      <c r="Q133" s="124"/>
    </row>
    <row r="134" spans="1:17" customFormat="1" ht="18.75" x14ac:dyDescent="0.3">
      <c r="A134" s="31" t="s">
        <v>100</v>
      </c>
      <c r="B134" s="92" t="s">
        <v>244</v>
      </c>
      <c r="C134" s="124"/>
      <c r="D134" s="92" t="s">
        <v>244</v>
      </c>
      <c r="E134" s="124"/>
      <c r="F134" s="92" t="s">
        <v>244</v>
      </c>
      <c r="G134" s="124"/>
      <c r="H134" s="91" t="s">
        <v>244</v>
      </c>
      <c r="I134" s="91" t="s">
        <v>244</v>
      </c>
      <c r="J134" s="91">
        <v>22</v>
      </c>
      <c r="K134" s="124"/>
      <c r="L134" s="91">
        <v>64</v>
      </c>
      <c r="M134" s="124"/>
      <c r="N134" s="125">
        <v>2009</v>
      </c>
      <c r="O134" s="126">
        <v>5.4909454309843069</v>
      </c>
      <c r="P134" s="92">
        <v>16.156790000000001</v>
      </c>
      <c r="Q134" s="124"/>
    </row>
    <row r="135" spans="1:17" customFormat="1" ht="18.75" x14ac:dyDescent="0.3">
      <c r="A135" s="31" t="s">
        <v>131</v>
      </c>
      <c r="B135" s="92">
        <v>8.59</v>
      </c>
      <c r="C135" s="127"/>
      <c r="D135" s="92">
        <v>6.09</v>
      </c>
      <c r="E135" s="127"/>
      <c r="F135" s="92">
        <v>1.93</v>
      </c>
      <c r="G135" s="127"/>
      <c r="H135" s="91" t="s">
        <v>244</v>
      </c>
      <c r="I135" s="91" t="s">
        <v>244</v>
      </c>
      <c r="J135" s="91">
        <v>76.5</v>
      </c>
      <c r="K135" s="127"/>
      <c r="L135" s="91">
        <v>200</v>
      </c>
      <c r="M135" s="127"/>
      <c r="N135" s="125">
        <v>2006</v>
      </c>
      <c r="O135" s="126">
        <v>8.5350403567611401</v>
      </c>
      <c r="P135" s="92">
        <v>11.87838</v>
      </c>
      <c r="Q135" s="127"/>
    </row>
    <row r="136" spans="1:17" customFormat="1" ht="18.75" x14ac:dyDescent="0.3">
      <c r="A136" s="31" t="s">
        <v>133</v>
      </c>
      <c r="B136" s="92">
        <v>29.75</v>
      </c>
      <c r="C136" s="124"/>
      <c r="D136" s="92">
        <v>9.99</v>
      </c>
      <c r="E136" s="124"/>
      <c r="F136" s="92">
        <v>0.97</v>
      </c>
      <c r="G136" s="124"/>
      <c r="H136" s="91" t="s">
        <v>244</v>
      </c>
      <c r="I136" s="91" t="s">
        <v>244</v>
      </c>
      <c r="J136" s="91">
        <v>82.9</v>
      </c>
      <c r="K136" s="124"/>
      <c r="L136" s="91">
        <v>440</v>
      </c>
      <c r="M136" s="124"/>
      <c r="N136" s="125">
        <v>2003</v>
      </c>
      <c r="O136" s="126">
        <v>4.2141207257967608</v>
      </c>
      <c r="P136" s="92">
        <v>32.16292</v>
      </c>
      <c r="Q136" s="124"/>
    </row>
    <row r="137" spans="1:17" customFormat="1" ht="18.75" x14ac:dyDescent="0.3">
      <c r="A137" s="31" t="s">
        <v>134</v>
      </c>
      <c r="B137" s="92">
        <v>21.84</v>
      </c>
      <c r="C137" s="127"/>
      <c r="D137" s="92">
        <v>9.35</v>
      </c>
      <c r="E137" s="127"/>
      <c r="F137" s="92">
        <v>0.68</v>
      </c>
      <c r="G137" s="127"/>
      <c r="H137" s="91" t="s">
        <v>244</v>
      </c>
      <c r="I137" s="91" t="s">
        <v>244</v>
      </c>
      <c r="J137" s="91">
        <v>67.099999999999994</v>
      </c>
      <c r="K137" s="127"/>
      <c r="L137" s="91">
        <v>570</v>
      </c>
      <c r="M137" s="127"/>
      <c r="N137" s="125">
        <v>2005</v>
      </c>
      <c r="O137" s="126">
        <v>3.7414614817956564</v>
      </c>
      <c r="P137" s="92">
        <v>39.851990000000001</v>
      </c>
      <c r="Q137" s="127"/>
    </row>
    <row r="138" spans="1:17" s="1" customFormat="1" x14ac:dyDescent="0.3">
      <c r="A138" s="94" t="s">
        <v>130</v>
      </c>
      <c r="B138" s="97">
        <v>16.717086141821301</v>
      </c>
      <c r="C138" s="128" t="s">
        <v>271</v>
      </c>
      <c r="D138" s="97">
        <v>24.1364330062238</v>
      </c>
      <c r="E138" s="128" t="s">
        <v>271</v>
      </c>
      <c r="F138" s="97">
        <v>8.6826484079616293</v>
      </c>
      <c r="G138" s="128" t="s">
        <v>271</v>
      </c>
      <c r="H138" s="91"/>
      <c r="I138" s="91"/>
      <c r="J138" s="95">
        <v>51.4</v>
      </c>
      <c r="K138" s="128" t="s">
        <v>271</v>
      </c>
      <c r="L138" s="95">
        <v>210</v>
      </c>
      <c r="M138" s="128" t="s">
        <v>271</v>
      </c>
      <c r="N138" s="129"/>
      <c r="O138" s="130"/>
      <c r="P138" s="97">
        <v>35.8962</v>
      </c>
      <c r="Q138" s="128" t="s">
        <v>271</v>
      </c>
    </row>
    <row r="139" spans="1:17" s="1" customFormat="1" x14ac:dyDescent="0.3">
      <c r="A139" s="94" t="s">
        <v>71</v>
      </c>
      <c r="B139" s="92">
        <v>21.0045593951032</v>
      </c>
      <c r="C139" s="55"/>
      <c r="D139" s="92">
        <v>10.2390295492256</v>
      </c>
      <c r="E139" s="55"/>
      <c r="F139" s="92">
        <v>2.33398578085444</v>
      </c>
      <c r="G139" s="55"/>
      <c r="H139" s="91"/>
      <c r="I139" s="91"/>
      <c r="J139" s="91">
        <v>94.9</v>
      </c>
      <c r="K139" s="55"/>
      <c r="L139" s="91">
        <v>410</v>
      </c>
      <c r="M139" s="55"/>
      <c r="N139" s="129"/>
      <c r="O139" s="130"/>
      <c r="P139" s="92">
        <v>29.9404</v>
      </c>
      <c r="Q139" s="55"/>
    </row>
    <row r="140" spans="1:17" s="1" customFormat="1" x14ac:dyDescent="0.3">
      <c r="A140" s="94" t="s">
        <v>78</v>
      </c>
      <c r="B140" s="92">
        <v>18.891152767378902</v>
      </c>
      <c r="C140" s="60"/>
      <c r="D140" s="92">
        <v>22.435970556070099</v>
      </c>
      <c r="E140" s="60"/>
      <c r="F140" s="92">
        <v>5.3429043005761896</v>
      </c>
      <c r="G140" s="60"/>
      <c r="H140" s="91"/>
      <c r="I140" s="91"/>
      <c r="J140" s="91">
        <v>46.3</v>
      </c>
      <c r="K140" s="60"/>
      <c r="L140" s="91">
        <v>190</v>
      </c>
      <c r="M140" s="60"/>
      <c r="N140" s="129"/>
      <c r="O140" s="130"/>
      <c r="P140" s="92">
        <v>31.042899999999999</v>
      </c>
      <c r="Q140" s="60"/>
    </row>
    <row r="141" spans="1:17" s="1" customFormat="1" x14ac:dyDescent="0.3">
      <c r="A141" s="31" t="s">
        <v>136</v>
      </c>
      <c r="B141" s="92">
        <v>18.688597427735999</v>
      </c>
      <c r="C141" s="55"/>
      <c r="D141" s="92">
        <v>8.1183886284881694</v>
      </c>
      <c r="E141" s="55"/>
      <c r="F141" s="92">
        <v>5.2382115539240903</v>
      </c>
      <c r="G141" s="55"/>
      <c r="H141" s="91"/>
      <c r="I141" s="91"/>
      <c r="J141" s="91">
        <v>62.4</v>
      </c>
      <c r="K141" s="55"/>
      <c r="L141" s="91">
        <v>260</v>
      </c>
      <c r="M141" s="55"/>
      <c r="N141" s="129"/>
      <c r="O141" s="130"/>
      <c r="P141" s="92">
        <v>27.493400000000001</v>
      </c>
      <c r="Q141" s="55"/>
    </row>
    <row r="142" spans="1:17" s="1" customFormat="1" x14ac:dyDescent="0.3">
      <c r="A142" s="31" t="s">
        <v>137</v>
      </c>
      <c r="B142" s="92">
        <v>19.052612421384701</v>
      </c>
      <c r="C142" s="60"/>
      <c r="D142" s="92">
        <v>33.848712517364802</v>
      </c>
      <c r="E142" s="60"/>
      <c r="F142" s="92">
        <v>5.4263563324069297</v>
      </c>
      <c r="G142" s="60"/>
      <c r="H142" s="91"/>
      <c r="I142" s="91"/>
      <c r="J142" s="91">
        <v>19.7</v>
      </c>
      <c r="K142" s="60"/>
      <c r="L142" s="91">
        <v>64</v>
      </c>
      <c r="M142" s="60"/>
      <c r="N142" s="129"/>
      <c r="O142" s="130"/>
      <c r="P142" s="92">
        <v>34.493400000000001</v>
      </c>
      <c r="Q142" s="60"/>
    </row>
    <row r="143" spans="1:17" s="1" customFormat="1" x14ac:dyDescent="0.3">
      <c r="A143" s="94" t="s">
        <v>233</v>
      </c>
      <c r="B143" s="92">
        <v>19.0826970559215</v>
      </c>
      <c r="C143" s="55"/>
      <c r="D143" s="92">
        <v>21.3305257463002</v>
      </c>
      <c r="E143" s="55"/>
      <c r="F143" s="92">
        <v>5.0701971227042604</v>
      </c>
      <c r="G143" s="55"/>
      <c r="H143" s="91"/>
      <c r="I143" s="91"/>
      <c r="J143" s="91">
        <v>56.3</v>
      </c>
      <c r="K143" s="55"/>
      <c r="L143" s="91">
        <v>240</v>
      </c>
      <c r="M143" s="55"/>
      <c r="N143" s="129"/>
      <c r="O143" s="130"/>
      <c r="P143" s="92">
        <v>30.936599999999999</v>
      </c>
      <c r="Q143" s="55"/>
    </row>
    <row r="144" spans="1:17" s="1" customFormat="1" x14ac:dyDescent="0.3">
      <c r="A144" s="94" t="s">
        <v>48</v>
      </c>
      <c r="B144" s="92">
        <v>9.3073663299987093</v>
      </c>
      <c r="C144" s="60"/>
      <c r="D144" s="92">
        <v>32.925277566446503</v>
      </c>
      <c r="E144" s="60"/>
      <c r="F144" s="92">
        <v>19.997802433532701</v>
      </c>
      <c r="G144" s="60"/>
      <c r="H144" s="91"/>
      <c r="I144" s="91"/>
      <c r="J144" s="91">
        <v>5.9</v>
      </c>
      <c r="K144" s="60"/>
      <c r="L144" s="91">
        <v>16</v>
      </c>
      <c r="M144" s="60"/>
      <c r="N144" s="129"/>
      <c r="O144" s="130"/>
      <c r="P144" s="92">
        <v>53.912500000000001</v>
      </c>
      <c r="Q144" s="60"/>
    </row>
    <row r="147" spans="1:1" x14ac:dyDescent="0.3">
      <c r="A147" s="39" t="s">
        <v>282</v>
      </c>
    </row>
  </sheetData>
  <mergeCells count="3">
    <mergeCell ref="B2:F2"/>
    <mergeCell ref="H2:I2"/>
    <mergeCell ref="N2:O2"/>
  </mergeCells>
  <pageMargins left="0.5" right="0.5" top="0.75" bottom="0.75" header="0.3" footer="0.3"/>
  <pageSetup scale="50" orientation="portrait" r:id="rId1"/>
  <rowBreaks count="1" manualBreakCount="1">
    <brk id="7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zoomScaleNormal="100" workbookViewId="0">
      <pane xSplit="1" ySplit="5" topLeftCell="B6" activePane="bottomRight" state="frozen"/>
      <selection activeCell="C1" sqref="C1"/>
      <selection pane="topRight" activeCell="D1" sqref="D1"/>
      <selection pane="bottomLeft" activeCell="C5" sqref="C5"/>
      <selection pane="bottomRight" activeCell="A165" sqref="A165"/>
    </sheetView>
  </sheetViews>
  <sheetFormatPr defaultRowHeight="17.25" x14ac:dyDescent="0.3"/>
  <cols>
    <col min="1" max="1" width="26.7109375" style="31" customWidth="1"/>
    <col min="2" max="2" width="15.85546875" style="31" customWidth="1"/>
    <col min="3" max="3" width="3.28515625" style="31" customWidth="1"/>
    <col min="4" max="4" width="15.85546875" style="31" customWidth="1"/>
    <col min="5" max="5" width="3.28515625" style="31" customWidth="1"/>
    <col min="6" max="13" width="15.85546875" style="31" customWidth="1"/>
  </cols>
  <sheetData>
    <row r="1" spans="1:13" ht="26.25" x14ac:dyDescent="0.4">
      <c r="A1" s="77" t="s">
        <v>292</v>
      </c>
      <c r="B1" s="113"/>
      <c r="C1" s="113"/>
      <c r="D1" s="113"/>
      <c r="E1" s="113"/>
      <c r="F1" s="113"/>
      <c r="G1" s="113"/>
    </row>
    <row r="2" spans="1:13" x14ac:dyDescent="0.3">
      <c r="B2" s="150" t="s">
        <v>192</v>
      </c>
      <c r="C2" s="150"/>
      <c r="D2" s="150"/>
      <c r="E2" s="114"/>
      <c r="F2" s="150" t="s">
        <v>231</v>
      </c>
      <c r="G2" s="164"/>
      <c r="H2" s="165" t="s">
        <v>232</v>
      </c>
      <c r="I2" s="164"/>
      <c r="J2" s="165" t="s">
        <v>193</v>
      </c>
      <c r="K2" s="164"/>
      <c r="L2" s="166" t="s">
        <v>194</v>
      </c>
      <c r="M2" s="166"/>
    </row>
    <row r="3" spans="1:13" s="40" customFormat="1" x14ac:dyDescent="0.3">
      <c r="A3" s="79"/>
      <c r="B3" s="151" t="s">
        <v>276</v>
      </c>
      <c r="C3" s="151"/>
      <c r="D3" s="151"/>
      <c r="E3" s="83"/>
      <c r="F3" s="79"/>
      <c r="G3" s="79"/>
      <c r="H3" s="79"/>
      <c r="I3" s="79"/>
      <c r="J3" s="159"/>
      <c r="K3" s="158"/>
      <c r="L3" s="79"/>
      <c r="M3" s="79"/>
    </row>
    <row r="4" spans="1:13" s="40" customFormat="1" ht="38.25" customHeight="1" x14ac:dyDescent="0.3">
      <c r="A4" s="79"/>
      <c r="B4" s="151" t="s">
        <v>305</v>
      </c>
      <c r="C4" s="151"/>
      <c r="D4" s="151"/>
      <c r="E4" s="83"/>
      <c r="F4" s="151" t="s">
        <v>324</v>
      </c>
      <c r="G4" s="158"/>
      <c r="H4" s="159" t="s">
        <v>324</v>
      </c>
      <c r="I4" s="158"/>
      <c r="J4" s="86"/>
      <c r="K4" s="86"/>
      <c r="L4" s="151" t="s">
        <v>306</v>
      </c>
      <c r="M4" s="163"/>
    </row>
    <row r="5" spans="1:13" s="40" customFormat="1" x14ac:dyDescent="0.3">
      <c r="A5" s="87"/>
      <c r="B5" s="88" t="s">
        <v>318</v>
      </c>
      <c r="C5" s="88"/>
      <c r="D5" s="88" t="s">
        <v>319</v>
      </c>
      <c r="E5" s="89"/>
      <c r="F5" s="88" t="s">
        <v>320</v>
      </c>
      <c r="G5" s="89" t="s">
        <v>321</v>
      </c>
      <c r="H5" s="90" t="s">
        <v>320</v>
      </c>
      <c r="I5" s="89" t="s">
        <v>321</v>
      </c>
      <c r="J5" s="89" t="s">
        <v>197</v>
      </c>
      <c r="K5" s="90" t="s">
        <v>198</v>
      </c>
      <c r="L5" s="88" t="s">
        <v>322</v>
      </c>
      <c r="M5" s="88" t="s">
        <v>323</v>
      </c>
    </row>
    <row r="6" spans="1:13" x14ac:dyDescent="0.3">
      <c r="A6" s="31" t="s">
        <v>0</v>
      </c>
      <c r="B6" s="91" t="s">
        <v>244</v>
      </c>
      <c r="C6" s="91"/>
      <c r="D6" s="91" t="s">
        <v>244</v>
      </c>
      <c r="E6" s="91"/>
      <c r="F6" s="93" t="s">
        <v>244</v>
      </c>
      <c r="G6" s="93" t="s">
        <v>244</v>
      </c>
      <c r="H6" s="93" t="s">
        <v>244</v>
      </c>
      <c r="I6" s="93" t="s">
        <v>244</v>
      </c>
      <c r="J6" s="115">
        <v>2006</v>
      </c>
      <c r="K6" s="92">
        <v>3.6703056301807058</v>
      </c>
      <c r="L6" s="92" t="s">
        <v>244</v>
      </c>
      <c r="M6" s="92" t="s">
        <v>244</v>
      </c>
    </row>
    <row r="7" spans="1:13" x14ac:dyDescent="0.3">
      <c r="A7" s="31" t="s">
        <v>2</v>
      </c>
      <c r="B7" s="91" t="s">
        <v>244</v>
      </c>
      <c r="C7" s="91"/>
      <c r="D7" s="91" t="s">
        <v>244</v>
      </c>
      <c r="E7" s="91"/>
      <c r="F7" s="93">
        <v>3.46201773753398</v>
      </c>
      <c r="G7" s="93">
        <v>4.3283197405790803</v>
      </c>
      <c r="H7" s="93">
        <v>4.0518149077285397</v>
      </c>
      <c r="I7" s="93">
        <v>4.4006649205455997</v>
      </c>
      <c r="J7" s="115">
        <v>2008</v>
      </c>
      <c r="K7" s="92">
        <v>37.879901221938475</v>
      </c>
      <c r="L7" s="92">
        <v>65</v>
      </c>
      <c r="M7" s="92">
        <v>66.550000000000011</v>
      </c>
    </row>
    <row r="8" spans="1:13" x14ac:dyDescent="0.3">
      <c r="A8" s="31" t="s">
        <v>34</v>
      </c>
      <c r="B8" s="91" t="s">
        <v>244</v>
      </c>
      <c r="C8" s="91"/>
      <c r="D8" s="116">
        <v>46.400000435965403</v>
      </c>
      <c r="E8" s="91"/>
      <c r="F8" s="93">
        <v>3.6590443352558002</v>
      </c>
      <c r="G8" s="93">
        <v>2.9904461700922198</v>
      </c>
      <c r="H8" s="93">
        <v>3.51617848101428</v>
      </c>
      <c r="I8" s="93">
        <v>2.7851034117098301</v>
      </c>
      <c r="J8" s="115">
        <v>2007</v>
      </c>
      <c r="K8" s="92">
        <v>74.64738756320412</v>
      </c>
      <c r="L8" s="92">
        <v>66.42</v>
      </c>
      <c r="M8" s="92">
        <v>68.75</v>
      </c>
    </row>
    <row r="9" spans="1:13" x14ac:dyDescent="0.3">
      <c r="A9" s="31" t="s">
        <v>1</v>
      </c>
      <c r="B9" s="91" t="s">
        <v>244</v>
      </c>
      <c r="C9" s="91"/>
      <c r="D9" s="91" t="s">
        <v>244</v>
      </c>
      <c r="E9" s="91"/>
      <c r="F9" s="93" t="s">
        <v>244</v>
      </c>
      <c r="G9" s="93" t="s">
        <v>244</v>
      </c>
      <c r="H9" s="93" t="s">
        <v>244</v>
      </c>
      <c r="I9" s="93" t="s">
        <v>244</v>
      </c>
      <c r="J9" s="115" t="s">
        <v>244</v>
      </c>
      <c r="K9" s="92" t="s">
        <v>244</v>
      </c>
      <c r="L9" s="92">
        <v>51.86</v>
      </c>
      <c r="M9" s="92">
        <v>55.45</v>
      </c>
    </row>
    <row r="10" spans="1:13" x14ac:dyDescent="0.3">
      <c r="A10" s="31" t="s">
        <v>4</v>
      </c>
      <c r="B10" s="91">
        <v>70.929999542236331</v>
      </c>
      <c r="C10" s="91"/>
      <c r="D10" s="91">
        <v>74.650000762939456</v>
      </c>
      <c r="E10" s="91"/>
      <c r="F10" s="93">
        <v>3.6587191084463901</v>
      </c>
      <c r="G10" s="93">
        <v>3.1834234382878899</v>
      </c>
      <c r="H10" s="93">
        <v>3.4394221169779899</v>
      </c>
      <c r="I10" s="93">
        <v>3.2889439547726802</v>
      </c>
      <c r="J10" s="115">
        <v>2010</v>
      </c>
      <c r="K10" s="92">
        <v>47.042091553707635</v>
      </c>
      <c r="L10" s="92">
        <v>73.86</v>
      </c>
      <c r="M10" s="92">
        <v>75.75</v>
      </c>
    </row>
    <row r="11" spans="1:13" x14ac:dyDescent="0.3">
      <c r="A11" s="31" t="s">
        <v>5</v>
      </c>
      <c r="B11" s="116">
        <v>54.774999618530245</v>
      </c>
      <c r="C11" s="91"/>
      <c r="D11" s="116">
        <v>51.824999809265137</v>
      </c>
      <c r="E11" s="91"/>
      <c r="F11" s="93">
        <v>3.7413415639364298</v>
      </c>
      <c r="G11" s="93">
        <v>4.2179211256910696</v>
      </c>
      <c r="H11" s="93">
        <v>4.5919758232488297</v>
      </c>
      <c r="I11" s="93">
        <v>4.7224008247744598</v>
      </c>
      <c r="J11" s="115">
        <v>2008</v>
      </c>
      <c r="K11" s="92">
        <v>32.107042360541676</v>
      </c>
      <c r="L11" s="92">
        <v>54.66</v>
      </c>
      <c r="M11" s="92">
        <v>57.625</v>
      </c>
    </row>
    <row r="12" spans="1:13" x14ac:dyDescent="0.3">
      <c r="A12" s="31" t="s">
        <v>6</v>
      </c>
      <c r="B12" s="91">
        <v>84.700000762939453</v>
      </c>
      <c r="C12" s="91"/>
      <c r="D12" s="91">
        <v>87.329999542236322</v>
      </c>
      <c r="E12" s="91"/>
      <c r="F12" s="93">
        <v>5.3866148168238599</v>
      </c>
      <c r="G12" s="93">
        <v>4.8720112051071496</v>
      </c>
      <c r="H12" s="93">
        <v>4.8411392278301104</v>
      </c>
      <c r="I12" s="93">
        <v>4.6033121874681804</v>
      </c>
      <c r="J12" s="115">
        <v>2005</v>
      </c>
      <c r="K12" s="92">
        <v>90.705640219140733</v>
      </c>
      <c r="L12" s="92">
        <v>85.8</v>
      </c>
      <c r="M12" s="92">
        <v>86.35</v>
      </c>
    </row>
    <row r="13" spans="1:13" x14ac:dyDescent="0.3">
      <c r="A13" s="31" t="s">
        <v>7</v>
      </c>
      <c r="B13" s="91">
        <v>86.21999893188476</v>
      </c>
      <c r="C13" s="91"/>
      <c r="D13" s="91">
        <v>86.509999084472653</v>
      </c>
      <c r="E13" s="91"/>
      <c r="F13" s="93">
        <v>5.3280992207456803</v>
      </c>
      <c r="G13" s="93">
        <v>4.9096970908283897</v>
      </c>
      <c r="H13" s="93">
        <v>4.4736871175456399</v>
      </c>
      <c r="I13" s="93">
        <v>4.6920614805293397</v>
      </c>
      <c r="J13" s="115">
        <v>2005</v>
      </c>
      <c r="K13" s="92">
        <v>93.701713077239816</v>
      </c>
      <c r="L13" s="92">
        <v>90.18</v>
      </c>
      <c r="M13" s="92">
        <v>90.325000000000003</v>
      </c>
    </row>
    <row r="14" spans="1:13" x14ac:dyDescent="0.3">
      <c r="A14" s="31" t="s">
        <v>8</v>
      </c>
      <c r="B14" s="91" t="s">
        <v>244</v>
      </c>
      <c r="C14" s="91"/>
      <c r="D14" s="116">
        <v>37.483333587646484</v>
      </c>
      <c r="E14" s="91"/>
      <c r="F14" s="93">
        <v>3.8067339193231602</v>
      </c>
      <c r="G14" s="93">
        <v>4.30803731538023</v>
      </c>
      <c r="H14" s="93">
        <v>4.4730348163984903</v>
      </c>
      <c r="I14" s="93">
        <v>4.7959680351681397</v>
      </c>
      <c r="J14" s="115">
        <v>2007</v>
      </c>
      <c r="K14" s="92">
        <v>35.39138537330777</v>
      </c>
      <c r="L14" s="92">
        <v>39.799999999999997</v>
      </c>
      <c r="M14" s="92">
        <v>44.674999999999997</v>
      </c>
    </row>
    <row r="15" spans="1:13" x14ac:dyDescent="0.3">
      <c r="A15" s="31" t="s">
        <v>13</v>
      </c>
      <c r="B15" s="116">
        <v>12.5</v>
      </c>
      <c r="C15" s="91"/>
      <c r="D15" s="116">
        <v>13.7999997138977</v>
      </c>
      <c r="E15" s="91"/>
      <c r="F15" s="93">
        <v>3.8813298090308801</v>
      </c>
      <c r="G15" s="93">
        <v>4.0951730580382799</v>
      </c>
      <c r="H15" s="93">
        <v>4.1215892533051903</v>
      </c>
      <c r="I15" s="93">
        <v>3.9055481116898498</v>
      </c>
      <c r="J15" s="115">
        <v>2004</v>
      </c>
      <c r="K15" s="92">
        <v>2.5073835849890038</v>
      </c>
      <c r="L15" s="92">
        <v>64.319999999999993</v>
      </c>
      <c r="M15" s="92">
        <v>65.2</v>
      </c>
    </row>
    <row r="16" spans="1:13" x14ac:dyDescent="0.3">
      <c r="A16" s="31" t="s">
        <v>16</v>
      </c>
      <c r="B16" s="91" t="s">
        <v>244</v>
      </c>
      <c r="C16" s="91"/>
      <c r="D16" s="91" t="s">
        <v>244</v>
      </c>
      <c r="E16" s="91"/>
      <c r="F16" s="93" t="s">
        <v>244</v>
      </c>
      <c r="G16" s="93" t="s">
        <v>244</v>
      </c>
      <c r="H16" s="93" t="s">
        <v>244</v>
      </c>
      <c r="I16" s="93" t="s">
        <v>244</v>
      </c>
      <c r="J16" s="115">
        <v>2008</v>
      </c>
      <c r="K16" s="92">
        <v>93.523916782839763</v>
      </c>
      <c r="L16" s="92">
        <v>52.22</v>
      </c>
      <c r="M16" s="92">
        <v>55.3</v>
      </c>
    </row>
    <row r="17" spans="1:13" x14ac:dyDescent="0.3">
      <c r="A17" s="31" t="s">
        <v>10</v>
      </c>
      <c r="B17" s="91">
        <v>82.539999389648443</v>
      </c>
      <c r="C17" s="91"/>
      <c r="D17" s="91">
        <v>85.100000762939459</v>
      </c>
      <c r="E17" s="91"/>
      <c r="F17" s="93">
        <v>5.1758076810644198</v>
      </c>
      <c r="G17" s="93">
        <v>5.1195683346358498</v>
      </c>
      <c r="H17" s="93">
        <v>4.0228083790453697</v>
      </c>
      <c r="I17" s="93">
        <v>4.5363492004383499</v>
      </c>
      <c r="J17" s="115">
        <v>2005</v>
      </c>
      <c r="K17" s="92">
        <v>91.424222108642581</v>
      </c>
      <c r="L17" s="92">
        <v>77.8</v>
      </c>
      <c r="M17" s="92">
        <v>78.424999999999997</v>
      </c>
    </row>
    <row r="18" spans="1:13" x14ac:dyDescent="0.3">
      <c r="A18" s="31" t="s">
        <v>11</v>
      </c>
      <c r="B18" s="91" t="s">
        <v>244</v>
      </c>
      <c r="C18" s="91"/>
      <c r="D18" s="116">
        <v>10.1000003814697</v>
      </c>
      <c r="E18" s="91"/>
      <c r="F18" s="93">
        <v>3.5951899625849899</v>
      </c>
      <c r="G18" s="93">
        <v>3.6623059484171701</v>
      </c>
      <c r="H18" s="93">
        <v>3.7600045171019501</v>
      </c>
      <c r="I18" s="93">
        <v>4.4013139136769803</v>
      </c>
      <c r="J18" s="115">
        <v>2005</v>
      </c>
      <c r="K18" s="92">
        <v>5.4619498688076726</v>
      </c>
      <c r="L18" s="92">
        <v>49.980000000000004</v>
      </c>
      <c r="M18" s="92">
        <v>50.5</v>
      </c>
    </row>
    <row r="19" spans="1:13" x14ac:dyDescent="0.3">
      <c r="A19" s="31" t="s">
        <v>17</v>
      </c>
      <c r="B19" s="116">
        <v>47.588889016045478</v>
      </c>
      <c r="C19" s="91"/>
      <c r="D19" s="116">
        <v>34.599999745686858</v>
      </c>
      <c r="E19" s="91"/>
      <c r="F19" s="93">
        <v>3.1598193189439301</v>
      </c>
      <c r="G19" s="93">
        <v>3.4042775571575601</v>
      </c>
      <c r="H19" s="93">
        <v>3.7296070276250401</v>
      </c>
      <c r="I19" s="93">
        <v>3.5787690648136299</v>
      </c>
      <c r="J19" s="115">
        <v>2009</v>
      </c>
      <c r="K19" s="92">
        <v>12.230445472201248</v>
      </c>
      <c r="L19" s="92">
        <v>32.580000000000013</v>
      </c>
      <c r="M19" s="92">
        <v>35.625</v>
      </c>
    </row>
    <row r="20" spans="1:13" x14ac:dyDescent="0.3">
      <c r="A20" s="31" t="s">
        <v>15</v>
      </c>
      <c r="B20" s="91" t="s">
        <v>244</v>
      </c>
      <c r="C20" s="91"/>
      <c r="D20" s="116">
        <v>72.840000915527341</v>
      </c>
      <c r="E20" s="91"/>
      <c r="F20" s="93">
        <v>3.5182663510758001</v>
      </c>
      <c r="G20" s="93">
        <v>3.91831263191595</v>
      </c>
      <c r="H20" s="93">
        <v>4.2128641196784704</v>
      </c>
      <c r="I20" s="93">
        <v>4.0774063343052998</v>
      </c>
      <c r="J20" s="115">
        <v>2009</v>
      </c>
      <c r="K20" s="92">
        <v>24.536822650509588</v>
      </c>
      <c r="L20" s="92">
        <v>66.039999999999992</v>
      </c>
      <c r="M20" s="92">
        <v>66.875</v>
      </c>
    </row>
    <row r="21" spans="1:13" x14ac:dyDescent="0.3">
      <c r="A21" s="31" t="s">
        <v>18</v>
      </c>
      <c r="B21" s="116">
        <v>61.939998626708984</v>
      </c>
      <c r="C21" s="91"/>
      <c r="D21" s="116">
        <v>63.600000593397354</v>
      </c>
      <c r="E21" s="91"/>
      <c r="F21" s="93">
        <v>3.81887678775791</v>
      </c>
      <c r="G21" s="93">
        <v>3.93508356101984</v>
      </c>
      <c r="H21" s="93">
        <v>3.9088974928114699</v>
      </c>
      <c r="I21" s="93">
        <v>4.38535283385123</v>
      </c>
      <c r="J21" s="115">
        <v>2010</v>
      </c>
      <c r="K21" s="92">
        <v>59.287280312966161</v>
      </c>
      <c r="L21" s="92">
        <v>60</v>
      </c>
      <c r="M21" s="92">
        <v>62.15</v>
      </c>
    </row>
    <row r="22" spans="1:13" x14ac:dyDescent="0.3">
      <c r="A22" s="31" t="s">
        <v>14</v>
      </c>
      <c r="B22" s="116">
        <v>83.099998474121094</v>
      </c>
      <c r="C22" s="91"/>
      <c r="D22" s="91">
        <v>85.890000152587888</v>
      </c>
      <c r="E22" s="91"/>
      <c r="F22" s="93">
        <v>3.74803224646304</v>
      </c>
      <c r="G22" s="93">
        <v>4.1700217690421901</v>
      </c>
      <c r="H22" s="93">
        <v>4.1162243163885899</v>
      </c>
      <c r="I22" s="93">
        <v>4.5394189248429404</v>
      </c>
      <c r="J22" s="115">
        <v>2008</v>
      </c>
      <c r="K22" s="92">
        <v>78.656802923761902</v>
      </c>
      <c r="L22" s="92">
        <v>63.500000000000007</v>
      </c>
      <c r="M22" s="92">
        <v>66.2</v>
      </c>
    </row>
    <row r="23" spans="1:13" x14ac:dyDescent="0.3">
      <c r="A23" s="31" t="s">
        <v>12</v>
      </c>
      <c r="B23" s="116">
        <v>3.5999999046325701</v>
      </c>
      <c r="C23" s="91"/>
      <c r="D23" s="116">
        <v>6.3999998569488552</v>
      </c>
      <c r="E23" s="91"/>
      <c r="F23" s="93">
        <v>3.7004091092091298</v>
      </c>
      <c r="G23" s="93">
        <v>3.7958543578166299</v>
      </c>
      <c r="H23" s="93">
        <v>4.1803418264885597</v>
      </c>
      <c r="I23" s="93">
        <v>4.4153562284392898</v>
      </c>
      <c r="J23" s="115">
        <v>2009</v>
      </c>
      <c r="K23" s="92" t="s">
        <v>244</v>
      </c>
      <c r="L23" s="92">
        <v>58.86</v>
      </c>
      <c r="M23" s="92">
        <v>60.224999999999994</v>
      </c>
    </row>
    <row r="24" spans="1:13" x14ac:dyDescent="0.3">
      <c r="A24" s="31" t="s">
        <v>9</v>
      </c>
      <c r="B24" s="116">
        <v>5.5</v>
      </c>
      <c r="C24" s="91"/>
      <c r="D24" s="116">
        <v>5.1999998092651403</v>
      </c>
      <c r="E24" s="91"/>
      <c r="F24" s="93">
        <v>2.9436292785742202</v>
      </c>
      <c r="G24" s="93">
        <v>3.2822686171695099</v>
      </c>
      <c r="H24" s="93">
        <v>4.2092433856579401</v>
      </c>
      <c r="I24" s="93">
        <v>3.9684713894220298</v>
      </c>
      <c r="J24" s="115">
        <v>2006</v>
      </c>
      <c r="K24" s="92">
        <v>3.5169847335069644</v>
      </c>
      <c r="L24" s="92">
        <v>60.56</v>
      </c>
      <c r="M24" s="92">
        <v>60.375</v>
      </c>
    </row>
    <row r="25" spans="1:13" x14ac:dyDescent="0.3">
      <c r="A25" s="31" t="s">
        <v>65</v>
      </c>
      <c r="B25" s="116">
        <v>15.199999809265099</v>
      </c>
      <c r="C25" s="91"/>
      <c r="D25" s="116">
        <v>20.619999694824223</v>
      </c>
      <c r="E25" s="91"/>
      <c r="F25" s="93">
        <v>3.9678496292802099</v>
      </c>
      <c r="G25" s="93">
        <v>4.4172078468510501</v>
      </c>
      <c r="H25" s="93">
        <v>4.7554419297082902</v>
      </c>
      <c r="I25" s="93">
        <v>4.7760297502942404</v>
      </c>
      <c r="J25" s="115">
        <v>2010</v>
      </c>
      <c r="K25" s="92">
        <v>0.45156353875293198</v>
      </c>
      <c r="L25" s="92">
        <v>50.14</v>
      </c>
      <c r="M25" s="92">
        <v>52.650000000000006</v>
      </c>
    </row>
    <row r="26" spans="1:13" x14ac:dyDescent="0.3">
      <c r="A26" s="31" t="s">
        <v>25</v>
      </c>
      <c r="B26" s="116">
        <v>14.199999809265099</v>
      </c>
      <c r="C26" s="91"/>
      <c r="D26" s="116">
        <v>18.5</v>
      </c>
      <c r="E26" s="91"/>
      <c r="F26" s="93">
        <v>3.5522632968858301</v>
      </c>
      <c r="G26" s="93">
        <v>4.1479325489088703</v>
      </c>
      <c r="H26" s="93">
        <v>3.8213290641253499</v>
      </c>
      <c r="I26" s="93">
        <v>4.4809785023608502</v>
      </c>
      <c r="J26" s="115">
        <v>2006</v>
      </c>
      <c r="K26" s="92">
        <v>16.194582688405468</v>
      </c>
      <c r="L26" s="92">
        <v>67.540000000000006</v>
      </c>
      <c r="M26" s="92">
        <v>68.5</v>
      </c>
    </row>
    <row r="27" spans="1:13" x14ac:dyDescent="0.3">
      <c r="A27" s="31" t="s">
        <v>20</v>
      </c>
      <c r="B27" s="91">
        <v>83.85</v>
      </c>
      <c r="C27" s="91"/>
      <c r="D27" s="91">
        <v>85.870000457763666</v>
      </c>
      <c r="E27" s="91"/>
      <c r="F27" s="93">
        <v>5.3389676851501804</v>
      </c>
      <c r="G27" s="93">
        <v>5.1227467863696097</v>
      </c>
      <c r="H27" s="93">
        <v>5.2086530356776501</v>
      </c>
      <c r="I27" s="93">
        <v>5.4520969105892201</v>
      </c>
      <c r="J27" s="115">
        <v>2009</v>
      </c>
      <c r="K27" s="92">
        <v>87.356994625658487</v>
      </c>
      <c r="L27" s="92">
        <v>84.06</v>
      </c>
      <c r="M27" s="92">
        <v>84.575000000000003</v>
      </c>
    </row>
    <row r="28" spans="1:13" x14ac:dyDescent="0.3">
      <c r="A28" s="31" t="s">
        <v>19</v>
      </c>
      <c r="B28" s="91" t="s">
        <v>244</v>
      </c>
      <c r="C28" s="91"/>
      <c r="D28" s="91" t="s">
        <v>244</v>
      </c>
      <c r="E28" s="91"/>
      <c r="F28" s="93" t="s">
        <v>244</v>
      </c>
      <c r="G28" s="93" t="s">
        <v>244</v>
      </c>
      <c r="H28" s="93" t="s">
        <v>244</v>
      </c>
      <c r="I28" s="93" t="s">
        <v>244</v>
      </c>
      <c r="J28" s="115">
        <v>2003</v>
      </c>
      <c r="K28" s="92">
        <v>1.4915145270171519</v>
      </c>
      <c r="L28" s="92">
        <v>56.12</v>
      </c>
      <c r="M28" s="92">
        <v>53.7</v>
      </c>
    </row>
    <row r="29" spans="1:13" x14ac:dyDescent="0.3">
      <c r="A29" s="31" t="s">
        <v>116</v>
      </c>
      <c r="B29" s="116">
        <v>4.9000000953674299</v>
      </c>
      <c r="C29" s="91"/>
      <c r="D29" s="91" t="s">
        <v>244</v>
      </c>
      <c r="E29" s="91"/>
      <c r="F29" s="93">
        <v>2.6663447999651502</v>
      </c>
      <c r="G29" s="93">
        <v>3.07767866897415</v>
      </c>
      <c r="H29" s="93">
        <v>3.7323648890941201</v>
      </c>
      <c r="I29" s="93">
        <v>4.1218257485028902</v>
      </c>
      <c r="J29" s="115">
        <v>2005</v>
      </c>
      <c r="K29" s="92">
        <v>2.686655385070142</v>
      </c>
      <c r="L29" s="92">
        <v>54.64</v>
      </c>
      <c r="M29" s="92">
        <v>58.375</v>
      </c>
    </row>
    <row r="30" spans="1:13" x14ac:dyDescent="0.3">
      <c r="A30" s="31" t="s">
        <v>22</v>
      </c>
      <c r="B30" s="91">
        <v>70.369999694824216</v>
      </c>
      <c r="C30" s="91"/>
      <c r="D30" s="91">
        <v>70.549999237060547</v>
      </c>
      <c r="E30" s="91"/>
      <c r="F30" s="93">
        <v>4.9448491421988701</v>
      </c>
      <c r="G30" s="93">
        <v>4.7353829730242696</v>
      </c>
      <c r="H30" s="93">
        <v>4.8675674431488396</v>
      </c>
      <c r="I30" s="93">
        <v>4.6828235117456698</v>
      </c>
      <c r="J30" s="115">
        <v>2010</v>
      </c>
      <c r="K30" s="92">
        <v>57.668686695753159</v>
      </c>
      <c r="L30" s="92">
        <v>80.34</v>
      </c>
      <c r="M30" s="92">
        <v>81.2</v>
      </c>
    </row>
    <row r="31" spans="1:13" x14ac:dyDescent="0.3">
      <c r="A31" s="31" t="s">
        <v>23</v>
      </c>
      <c r="B31" s="91" t="s">
        <v>244</v>
      </c>
      <c r="C31" s="91"/>
      <c r="D31" s="91" t="s">
        <v>244</v>
      </c>
      <c r="E31" s="91"/>
      <c r="F31" s="93">
        <v>4.1667435901969601</v>
      </c>
      <c r="G31" s="93">
        <v>4.3145991731598903</v>
      </c>
      <c r="H31" s="93">
        <v>4.2744902388341304</v>
      </c>
      <c r="I31" s="93">
        <v>4.6041863333378101</v>
      </c>
      <c r="J31" s="115">
        <v>2010</v>
      </c>
      <c r="K31" s="92">
        <v>33.532322872499705</v>
      </c>
      <c r="L31" s="92">
        <v>87</v>
      </c>
      <c r="M31" s="92">
        <v>87.7</v>
      </c>
    </row>
    <row r="32" spans="1:13" x14ac:dyDescent="0.3">
      <c r="A32" s="31" t="s">
        <v>135</v>
      </c>
      <c r="B32" s="116">
        <v>89.274997711181641</v>
      </c>
      <c r="C32" s="91"/>
      <c r="D32" s="91">
        <v>88.220000457763675</v>
      </c>
      <c r="E32" s="91"/>
      <c r="F32" s="93">
        <v>5.8013469684189802</v>
      </c>
      <c r="G32" s="93">
        <v>5.4413432765743099</v>
      </c>
      <c r="H32" s="93">
        <v>5.5890993998809098</v>
      </c>
      <c r="I32" s="93">
        <v>5.6456364153156597</v>
      </c>
      <c r="J32" s="115">
        <v>2009</v>
      </c>
      <c r="K32" s="92">
        <v>78.942583331306963</v>
      </c>
      <c r="L32" s="92">
        <v>83.36</v>
      </c>
      <c r="M32" s="92">
        <v>84.724999999999994</v>
      </c>
    </row>
    <row r="33" spans="1:13" x14ac:dyDescent="0.3">
      <c r="A33" s="31" t="s">
        <v>28</v>
      </c>
      <c r="B33" s="116">
        <v>64.555555131700302</v>
      </c>
      <c r="C33" s="91"/>
      <c r="D33" s="91">
        <v>49.289999771118161</v>
      </c>
      <c r="E33" s="91"/>
      <c r="F33" s="93">
        <v>3.9428575921926701</v>
      </c>
      <c r="G33" s="93">
        <v>3.9780694123353899</v>
      </c>
      <c r="H33" s="93">
        <v>4.1992234274270803</v>
      </c>
      <c r="I33" s="93">
        <v>4.1723168822787304</v>
      </c>
      <c r="J33" s="115">
        <v>2010</v>
      </c>
      <c r="K33" s="92">
        <v>27.754591011370973</v>
      </c>
      <c r="L33" s="92">
        <v>61.16</v>
      </c>
      <c r="M33" s="92">
        <v>64.55</v>
      </c>
    </row>
    <row r="34" spans="1:13" x14ac:dyDescent="0.3">
      <c r="A34" s="31" t="s">
        <v>26</v>
      </c>
      <c r="B34" s="91" t="s">
        <v>244</v>
      </c>
      <c r="C34" s="91"/>
      <c r="D34" s="91" t="s">
        <v>244</v>
      </c>
      <c r="E34" s="91"/>
      <c r="F34" s="93" t="s">
        <v>244</v>
      </c>
      <c r="G34" s="93" t="s">
        <v>244</v>
      </c>
      <c r="H34" s="93" t="s">
        <v>244</v>
      </c>
      <c r="I34" s="93" t="s">
        <v>244</v>
      </c>
      <c r="J34" s="115">
        <v>2009</v>
      </c>
      <c r="K34" s="92" t="s">
        <v>244</v>
      </c>
      <c r="L34" s="92">
        <v>52.28</v>
      </c>
      <c r="M34" s="92">
        <v>53.2</v>
      </c>
    </row>
    <row r="35" spans="1:13" x14ac:dyDescent="0.3">
      <c r="A35" s="31" t="s">
        <v>27</v>
      </c>
      <c r="B35" s="91" t="s">
        <v>244</v>
      </c>
      <c r="C35" s="91"/>
      <c r="D35" s="116">
        <v>21.700000762939499</v>
      </c>
      <c r="E35" s="91"/>
      <c r="F35" s="93" t="s">
        <v>244</v>
      </c>
      <c r="G35" s="93" t="s">
        <v>244</v>
      </c>
      <c r="H35" s="93" t="s">
        <v>244</v>
      </c>
      <c r="I35" s="93" t="s">
        <v>244</v>
      </c>
      <c r="J35" s="115">
        <v>2008</v>
      </c>
      <c r="K35" s="92">
        <v>9.6791260734667866</v>
      </c>
      <c r="L35" s="92">
        <v>52.3</v>
      </c>
      <c r="M35" s="92">
        <v>55.300000000000004</v>
      </c>
    </row>
    <row r="36" spans="1:13" x14ac:dyDescent="0.3">
      <c r="A36" s="31" t="s">
        <v>29</v>
      </c>
      <c r="B36" s="91">
        <v>71.060000610351565</v>
      </c>
      <c r="C36" s="91"/>
      <c r="D36" s="91">
        <v>71.220000457763675</v>
      </c>
      <c r="E36" s="91"/>
      <c r="F36" s="93">
        <v>4.2734638348842102</v>
      </c>
      <c r="G36" s="93">
        <v>4.3018004868056599</v>
      </c>
      <c r="H36" s="93">
        <v>4.71532969861381</v>
      </c>
      <c r="I36" s="93">
        <v>4.5108808137221397</v>
      </c>
      <c r="J36" s="115">
        <v>2010</v>
      </c>
      <c r="K36" s="92">
        <v>58.564142350448023</v>
      </c>
      <c r="L36" s="92">
        <v>73.760000000000005</v>
      </c>
      <c r="M36" s="92">
        <v>74.875</v>
      </c>
    </row>
    <row r="37" spans="1:13" x14ac:dyDescent="0.3">
      <c r="A37" s="31" t="s">
        <v>24</v>
      </c>
      <c r="B37" s="91" t="s">
        <v>244</v>
      </c>
      <c r="C37" s="91"/>
      <c r="D37" s="116">
        <v>19.600000381469702</v>
      </c>
      <c r="E37" s="91"/>
      <c r="F37" s="93" t="s">
        <v>244</v>
      </c>
      <c r="G37" s="93">
        <v>3.7799282176447599</v>
      </c>
      <c r="H37" s="93" t="s">
        <v>244</v>
      </c>
      <c r="I37" s="93">
        <v>4.3750075498405803</v>
      </c>
      <c r="J37" s="115">
        <v>2004</v>
      </c>
      <c r="K37" s="92">
        <v>12.842614894181148</v>
      </c>
      <c r="L37" s="92">
        <v>55.92</v>
      </c>
      <c r="M37" s="92">
        <v>53.45</v>
      </c>
    </row>
    <row r="38" spans="1:13" x14ac:dyDescent="0.3">
      <c r="A38" s="31" t="s">
        <v>50</v>
      </c>
      <c r="B38" s="116">
        <v>74.419999694824213</v>
      </c>
      <c r="C38" s="91"/>
      <c r="D38" s="91">
        <v>76.91000061035156</v>
      </c>
      <c r="E38" s="91"/>
      <c r="F38" s="93">
        <v>3.9929209176138798</v>
      </c>
      <c r="G38" s="93">
        <v>3.8534593464759799</v>
      </c>
      <c r="H38" s="93">
        <v>4.2527407952484904</v>
      </c>
      <c r="I38" s="93">
        <v>3.99930174313078</v>
      </c>
      <c r="J38" s="115">
        <v>2010</v>
      </c>
      <c r="K38" s="92">
        <v>76.01281112515187</v>
      </c>
      <c r="L38" s="92">
        <v>66.98</v>
      </c>
      <c r="M38" s="92">
        <v>68.95</v>
      </c>
    </row>
    <row r="39" spans="1:13" x14ac:dyDescent="0.3">
      <c r="A39" s="31" t="s">
        <v>30</v>
      </c>
      <c r="B39" s="116">
        <v>85.675000190734863</v>
      </c>
      <c r="C39" s="91"/>
      <c r="D39" s="91">
        <v>83.169999694824213</v>
      </c>
      <c r="E39" s="91"/>
      <c r="F39" s="93">
        <v>4.6947923943734899</v>
      </c>
      <c r="G39" s="93">
        <v>4.5329149244946203</v>
      </c>
      <c r="H39" s="93">
        <v>4.6214215273696801</v>
      </c>
      <c r="I39" s="93">
        <v>4.3200686081953901</v>
      </c>
      <c r="J39" s="115">
        <v>2007</v>
      </c>
      <c r="K39" s="92">
        <v>95.396941643179119</v>
      </c>
      <c r="L39" s="92">
        <v>81.039999999999992</v>
      </c>
      <c r="M39" s="92">
        <v>82.375</v>
      </c>
    </row>
    <row r="40" spans="1:13" x14ac:dyDescent="0.3">
      <c r="A40" s="31" t="s">
        <v>32</v>
      </c>
      <c r="B40" s="91">
        <v>90.139999389648438</v>
      </c>
      <c r="C40" s="91"/>
      <c r="D40" s="91">
        <v>90.99999923706055</v>
      </c>
      <c r="E40" s="91"/>
      <c r="F40" s="93">
        <v>5.44555317325326</v>
      </c>
      <c r="G40" s="93">
        <v>5.03193132173128</v>
      </c>
      <c r="H40" s="93">
        <v>5.4479660858821903</v>
      </c>
      <c r="I40" s="93">
        <v>5.2186265226108004</v>
      </c>
      <c r="J40" s="115">
        <v>2007</v>
      </c>
      <c r="K40" s="92">
        <v>92.865479718065984</v>
      </c>
      <c r="L40" s="92">
        <v>81.92</v>
      </c>
      <c r="M40" s="92">
        <v>82.674999999999997</v>
      </c>
    </row>
    <row r="41" spans="1:13" x14ac:dyDescent="0.3">
      <c r="A41" s="31" t="s">
        <v>33</v>
      </c>
      <c r="B41" s="91">
        <v>55.980000305175793</v>
      </c>
      <c r="C41" s="91"/>
      <c r="D41" s="91">
        <v>52.229999923706053</v>
      </c>
      <c r="E41" s="91"/>
      <c r="F41" s="93">
        <v>3.67450828655087</v>
      </c>
      <c r="G41" s="93">
        <v>3.9738114810480099</v>
      </c>
      <c r="H41" s="93">
        <v>3.99132639159712</v>
      </c>
      <c r="I41" s="93">
        <v>3.99917074678718</v>
      </c>
      <c r="J41" s="115">
        <v>2010</v>
      </c>
      <c r="K41" s="92">
        <v>26.853065368739504</v>
      </c>
      <c r="L41" s="92">
        <v>67.78</v>
      </c>
      <c r="M41" s="92">
        <v>68.599999999999994</v>
      </c>
    </row>
    <row r="42" spans="1:13" x14ac:dyDescent="0.3">
      <c r="A42" s="31" t="s">
        <v>35</v>
      </c>
      <c r="B42" s="91">
        <v>53.75</v>
      </c>
      <c r="C42" s="91"/>
      <c r="D42" s="116">
        <v>52.688888549804659</v>
      </c>
      <c r="E42" s="91"/>
      <c r="F42" s="93">
        <v>3.2682268557568399</v>
      </c>
      <c r="G42" s="93">
        <v>3.6987831026919502</v>
      </c>
      <c r="H42" s="93">
        <v>3.6122226557429098</v>
      </c>
      <c r="I42" s="93">
        <v>3.4889077991447199</v>
      </c>
      <c r="J42" s="115">
        <v>2007</v>
      </c>
      <c r="K42" s="92">
        <v>26.410915981407669</v>
      </c>
      <c r="L42" s="92">
        <v>66.320000000000007</v>
      </c>
      <c r="M42" s="92">
        <v>69.199999999999989</v>
      </c>
    </row>
    <row r="43" spans="1:13" x14ac:dyDescent="0.3">
      <c r="A43" s="31" t="s">
        <v>36</v>
      </c>
      <c r="B43" s="116">
        <v>58.585714067731566</v>
      </c>
      <c r="C43" s="91"/>
      <c r="D43" s="91">
        <v>59.920000076293945</v>
      </c>
      <c r="E43" s="91"/>
      <c r="F43" s="93">
        <v>3.9555616107021998</v>
      </c>
      <c r="G43" s="93">
        <v>3.7628905864447999</v>
      </c>
      <c r="H43" s="93">
        <v>3.2190759255411598</v>
      </c>
      <c r="I43" s="93">
        <v>3.0645269354400999</v>
      </c>
      <c r="J43" s="115">
        <v>2009</v>
      </c>
      <c r="K43" s="92">
        <v>55.071808716999826</v>
      </c>
      <c r="L43" s="92">
        <v>64.62</v>
      </c>
      <c r="M43" s="92">
        <v>65.75</v>
      </c>
    </row>
    <row r="44" spans="1:13" x14ac:dyDescent="0.3">
      <c r="A44" s="31" t="s">
        <v>109</v>
      </c>
      <c r="B44" s="116">
        <v>54.950000286102316</v>
      </c>
      <c r="C44" s="91"/>
      <c r="D44" s="91">
        <v>55.370000457763709</v>
      </c>
      <c r="E44" s="91"/>
      <c r="F44" s="93">
        <v>4.3945731262501599</v>
      </c>
      <c r="G44" s="93">
        <v>4.2086185431957999</v>
      </c>
      <c r="H44" s="93">
        <v>4.5275698266191204</v>
      </c>
      <c r="I44" s="93">
        <v>3.8597112698891598</v>
      </c>
      <c r="J44" s="115">
        <v>2010</v>
      </c>
      <c r="K44" s="92">
        <v>22.879356107539973</v>
      </c>
      <c r="L44" s="92">
        <v>54.04</v>
      </c>
      <c r="M44" s="92">
        <v>55.95</v>
      </c>
    </row>
    <row r="45" spans="1:13" x14ac:dyDescent="0.3">
      <c r="A45" s="31" t="s">
        <v>37</v>
      </c>
      <c r="B45" s="91" t="s">
        <v>244</v>
      </c>
      <c r="C45" s="91"/>
      <c r="D45" s="91" t="s">
        <v>244</v>
      </c>
      <c r="E45" s="91"/>
      <c r="F45" s="93" t="s">
        <v>244</v>
      </c>
      <c r="G45" s="93" t="s">
        <v>244</v>
      </c>
      <c r="H45" s="93" t="s">
        <v>244</v>
      </c>
      <c r="I45" s="93" t="s">
        <v>244</v>
      </c>
      <c r="J45" s="115" t="s">
        <v>244</v>
      </c>
      <c r="K45" s="92" t="s">
        <v>244</v>
      </c>
      <c r="L45" s="92">
        <v>60.5</v>
      </c>
      <c r="M45" s="92">
        <v>59.075000000000003</v>
      </c>
    </row>
    <row r="46" spans="1:13" x14ac:dyDescent="0.3">
      <c r="A46" s="31" t="s">
        <v>39</v>
      </c>
      <c r="B46" s="116">
        <v>6.9499998092651403</v>
      </c>
      <c r="C46" s="91"/>
      <c r="D46" s="116">
        <v>7.9000000953674299</v>
      </c>
      <c r="E46" s="91"/>
      <c r="F46" s="93">
        <v>3.4414723818475501</v>
      </c>
      <c r="G46" s="93">
        <v>3.7862096848504501</v>
      </c>
      <c r="H46" s="93">
        <v>4.1322543585952998</v>
      </c>
      <c r="I46" s="93">
        <v>4.1751595708358904</v>
      </c>
      <c r="J46" s="115" t="s">
        <v>244</v>
      </c>
      <c r="K46" s="92" t="s">
        <v>244</v>
      </c>
      <c r="L46" s="92">
        <v>59.980000000000004</v>
      </c>
      <c r="M46" s="92">
        <v>63.074999999999996</v>
      </c>
    </row>
    <row r="47" spans="1:13" x14ac:dyDescent="0.3">
      <c r="A47" s="31" t="s">
        <v>40</v>
      </c>
      <c r="B47" s="91">
        <v>84.7</v>
      </c>
      <c r="C47" s="91"/>
      <c r="D47" s="91">
        <v>87.08999938964844</v>
      </c>
      <c r="E47" s="91"/>
      <c r="F47" s="93">
        <v>5.4003074305722301</v>
      </c>
      <c r="G47" s="93">
        <v>5.0508084172170902</v>
      </c>
      <c r="H47" s="93">
        <v>4.6988170502642701</v>
      </c>
      <c r="I47" s="93">
        <v>5.0022669998762197</v>
      </c>
      <c r="J47" s="115">
        <v>2005</v>
      </c>
      <c r="K47" s="92">
        <v>89.705751922076431</v>
      </c>
      <c r="L47" s="92">
        <v>82.02</v>
      </c>
      <c r="M47" s="92">
        <v>82.724999999999994</v>
      </c>
    </row>
    <row r="48" spans="1:13" x14ac:dyDescent="0.3">
      <c r="A48" s="31" t="s">
        <v>41</v>
      </c>
      <c r="B48" s="91">
        <v>86.540000915527344</v>
      </c>
      <c r="C48" s="91"/>
      <c r="D48" s="91">
        <v>88.929999542236331</v>
      </c>
      <c r="E48" s="91"/>
      <c r="F48" s="93">
        <v>5.0973280983855496</v>
      </c>
      <c r="G48" s="93">
        <v>4.4726679035542096</v>
      </c>
      <c r="H48" s="93">
        <v>4.0637509902675397</v>
      </c>
      <c r="I48" s="93">
        <v>4.4062866900904103</v>
      </c>
      <c r="J48" s="115">
        <v>2005</v>
      </c>
      <c r="K48" s="92">
        <v>87.301539674190536</v>
      </c>
      <c r="L48" s="92">
        <v>84.8</v>
      </c>
      <c r="M48" s="92">
        <v>85.2</v>
      </c>
    </row>
    <row r="49" spans="1:13" x14ac:dyDescent="0.3">
      <c r="A49" s="31" t="s">
        <v>43</v>
      </c>
      <c r="B49" s="116">
        <v>40.866667429606167</v>
      </c>
      <c r="C49" s="91"/>
      <c r="D49" s="116">
        <v>35.055555979410826</v>
      </c>
      <c r="E49" s="91"/>
      <c r="F49" s="93">
        <v>3.7488302824696</v>
      </c>
      <c r="G49" s="93">
        <v>4.1752596761565703</v>
      </c>
      <c r="H49" s="93">
        <v>4.2472451784995098</v>
      </c>
      <c r="I49" s="93">
        <v>4.6678989125843504</v>
      </c>
      <c r="J49" s="115" t="s">
        <v>244</v>
      </c>
      <c r="K49" s="92" t="s">
        <v>244</v>
      </c>
      <c r="L49" s="92">
        <v>32.820000000000007</v>
      </c>
      <c r="M49" s="92">
        <v>35.924999999999997</v>
      </c>
    </row>
    <row r="50" spans="1:13" x14ac:dyDescent="0.3">
      <c r="A50" s="31" t="s">
        <v>31</v>
      </c>
      <c r="B50" s="91">
        <v>89.45</v>
      </c>
      <c r="C50" s="91"/>
      <c r="D50" s="91">
        <v>88.290000915527344</v>
      </c>
      <c r="E50" s="91"/>
      <c r="F50" s="93">
        <v>5.3089898487595599</v>
      </c>
      <c r="G50" s="93">
        <v>4.9186899456550002</v>
      </c>
      <c r="H50" s="93">
        <v>4.3530286329350902</v>
      </c>
      <c r="I50" s="93">
        <v>4.5053700456138603</v>
      </c>
      <c r="J50" s="115">
        <v>2005</v>
      </c>
      <c r="K50" s="92">
        <v>86.876246740728803</v>
      </c>
      <c r="L50" s="92">
        <v>83.86</v>
      </c>
      <c r="M50" s="92">
        <v>84.25</v>
      </c>
    </row>
    <row r="51" spans="1:13" x14ac:dyDescent="0.3">
      <c r="A51" s="31" t="s">
        <v>44</v>
      </c>
      <c r="B51" s="91" t="s">
        <v>244</v>
      </c>
      <c r="C51" s="91"/>
      <c r="D51" s="116">
        <v>19.899999618530298</v>
      </c>
      <c r="E51" s="91"/>
      <c r="F51" s="93" t="s">
        <v>244</v>
      </c>
      <c r="G51" s="93">
        <v>4.2001407057173799</v>
      </c>
      <c r="H51" s="93" t="s">
        <v>244</v>
      </c>
      <c r="I51" s="93">
        <v>4.0849680223564802</v>
      </c>
      <c r="J51" s="115">
        <v>2012</v>
      </c>
      <c r="K51" s="92">
        <v>8.6853108185047745</v>
      </c>
      <c r="L51" s="92">
        <v>58.279999999999994</v>
      </c>
      <c r="M51" s="92">
        <v>60.674999999999997</v>
      </c>
    </row>
    <row r="52" spans="1:13" x14ac:dyDescent="0.3">
      <c r="A52" s="31" t="s">
        <v>46</v>
      </c>
      <c r="B52" s="91">
        <v>54.770000076293925</v>
      </c>
      <c r="C52" s="91"/>
      <c r="D52" s="91">
        <v>62.960000228881839</v>
      </c>
      <c r="E52" s="91"/>
      <c r="F52" s="93">
        <v>4.2816107018298704</v>
      </c>
      <c r="G52" s="93">
        <v>3.9204930186058999</v>
      </c>
      <c r="H52" s="93">
        <v>3.6344992696721499</v>
      </c>
      <c r="I52" s="93">
        <v>3.5625290100654698</v>
      </c>
      <c r="J52" s="115">
        <v>2005</v>
      </c>
      <c r="K52" s="92">
        <v>85.9662848278045</v>
      </c>
      <c r="L52" s="92">
        <v>71.84</v>
      </c>
      <c r="M52" s="92">
        <v>73.275000000000006</v>
      </c>
    </row>
    <row r="53" spans="1:13" x14ac:dyDescent="0.3">
      <c r="A53" s="31" t="s">
        <v>47</v>
      </c>
      <c r="B53" s="116">
        <v>50.533332824707031</v>
      </c>
      <c r="C53" s="91"/>
      <c r="D53" s="116">
        <v>43.199999491373696</v>
      </c>
      <c r="E53" s="91"/>
      <c r="F53" s="93">
        <v>3.7167472944537301</v>
      </c>
      <c r="G53" s="93">
        <v>4.2873997600401399</v>
      </c>
      <c r="H53" s="93">
        <v>3.6797300199800298</v>
      </c>
      <c r="I53" s="93">
        <v>4.1615743907580596</v>
      </c>
      <c r="J53" s="115">
        <v>2008</v>
      </c>
      <c r="K53" s="92">
        <v>20.253605772437382</v>
      </c>
      <c r="L53" s="92">
        <v>48.680000000000007</v>
      </c>
      <c r="M53" s="92">
        <v>50.6</v>
      </c>
    </row>
    <row r="54" spans="1:13" x14ac:dyDescent="0.3">
      <c r="A54" s="31" t="s">
        <v>45</v>
      </c>
      <c r="B54" s="91" t="s">
        <v>244</v>
      </c>
      <c r="C54" s="91"/>
      <c r="D54" s="91" t="s">
        <v>244</v>
      </c>
      <c r="E54" s="91"/>
      <c r="F54" s="93" t="s">
        <v>244</v>
      </c>
      <c r="G54" s="93">
        <v>3.70561383408339</v>
      </c>
      <c r="H54" s="93" t="s">
        <v>244</v>
      </c>
      <c r="I54" s="93">
        <v>4.4853191933574701</v>
      </c>
      <c r="J54" s="115">
        <v>2005</v>
      </c>
      <c r="K54" s="92">
        <v>12.12826768515343</v>
      </c>
      <c r="L54" s="92">
        <v>60.779999999999994</v>
      </c>
      <c r="M54" s="92">
        <v>61.25</v>
      </c>
    </row>
    <row r="55" spans="1:13" x14ac:dyDescent="0.3">
      <c r="A55" s="31" t="s">
        <v>51</v>
      </c>
      <c r="B55" s="91" t="s">
        <v>244</v>
      </c>
      <c r="C55" s="91"/>
      <c r="D55" s="91" t="s">
        <v>244</v>
      </c>
      <c r="E55" s="91"/>
      <c r="F55" s="93" t="s">
        <v>244</v>
      </c>
      <c r="G55" s="93">
        <v>3.02824909582549</v>
      </c>
      <c r="H55" s="93" t="s">
        <v>244</v>
      </c>
      <c r="I55" s="93">
        <v>4.2356164504659901</v>
      </c>
      <c r="J55" s="115">
        <v>2010</v>
      </c>
      <c r="K55" s="92">
        <v>8.0905930312091598</v>
      </c>
      <c r="L55" s="92">
        <v>44.160000000000004</v>
      </c>
      <c r="M55" s="92">
        <v>42.85</v>
      </c>
    </row>
    <row r="56" spans="1:13" x14ac:dyDescent="0.3">
      <c r="A56" s="31" t="s">
        <v>49</v>
      </c>
      <c r="B56" s="116">
        <v>48.149999618530259</v>
      </c>
      <c r="C56" s="91"/>
      <c r="D56" s="91">
        <v>47.289999771118147</v>
      </c>
      <c r="E56" s="91"/>
      <c r="F56" s="93">
        <v>3.4516410887007298</v>
      </c>
      <c r="G56" s="93">
        <v>4.1025218455637402</v>
      </c>
      <c r="H56" s="93">
        <v>3.9600056750378099</v>
      </c>
      <c r="I56" s="93">
        <v>3.5153350426422301</v>
      </c>
      <c r="J56" s="115">
        <v>2009</v>
      </c>
      <c r="K56" s="92">
        <v>17.301761086417596</v>
      </c>
      <c r="L56" s="92">
        <v>50.379999999999995</v>
      </c>
      <c r="M56" s="92">
        <v>53.300000000000004</v>
      </c>
    </row>
    <row r="57" spans="1:13" x14ac:dyDescent="0.3">
      <c r="A57" s="31" t="s">
        <v>52</v>
      </c>
      <c r="B57" s="116">
        <v>85.411112467447907</v>
      </c>
      <c r="C57" s="91"/>
      <c r="D57" s="91">
        <v>86.830000305175787</v>
      </c>
      <c r="E57" s="91"/>
      <c r="F57" s="93">
        <v>4.4247222349232898</v>
      </c>
      <c r="G57" s="93">
        <v>4.2769593310735399</v>
      </c>
      <c r="H57" s="93">
        <v>4.4979840973964098</v>
      </c>
      <c r="I57" s="93">
        <v>4.26888032101661</v>
      </c>
      <c r="J57" s="115">
        <v>2008</v>
      </c>
      <c r="K57" s="92">
        <v>92.000011236410799</v>
      </c>
      <c r="L57" s="92">
        <v>75.16</v>
      </c>
      <c r="M57" s="92">
        <v>76.125</v>
      </c>
    </row>
    <row r="58" spans="1:13" x14ac:dyDescent="0.3">
      <c r="A58" s="31" t="s">
        <v>54</v>
      </c>
      <c r="B58" s="116">
        <v>15.349999904632551</v>
      </c>
      <c r="C58" s="91"/>
      <c r="D58" s="116">
        <v>16.850000381469702</v>
      </c>
      <c r="E58" s="91"/>
      <c r="F58" s="93">
        <v>4.6012830088908201</v>
      </c>
      <c r="G58" s="93">
        <v>4.2055609470212501</v>
      </c>
      <c r="H58" s="93">
        <v>3.9020748565358199</v>
      </c>
      <c r="I58" s="93">
        <v>4.2425496692882101</v>
      </c>
      <c r="J58" s="115">
        <v>2006</v>
      </c>
      <c r="K58" s="92">
        <v>10.277559474220757</v>
      </c>
      <c r="L58" s="92">
        <v>77.2</v>
      </c>
      <c r="M58" s="92">
        <v>78.599999999999994</v>
      </c>
    </row>
    <row r="59" spans="1:13" x14ac:dyDescent="0.3">
      <c r="A59" s="31" t="s">
        <v>53</v>
      </c>
      <c r="B59" s="116">
        <v>33.574999809265123</v>
      </c>
      <c r="C59" s="91"/>
      <c r="D59" s="91">
        <v>33.139999961853022</v>
      </c>
      <c r="E59" s="91"/>
      <c r="F59" s="93">
        <v>4.6866862035673504</v>
      </c>
      <c r="G59" s="93">
        <v>4.2937694734578997</v>
      </c>
      <c r="H59" s="93">
        <v>4.3363561237745101</v>
      </c>
      <c r="I59" s="93">
        <v>3.87003825659556</v>
      </c>
      <c r="J59" s="115">
        <v>2010</v>
      </c>
      <c r="K59" s="92">
        <v>11.003115042221632</v>
      </c>
      <c r="L59" s="92">
        <v>80.62</v>
      </c>
      <c r="M59" s="92">
        <v>81.599999999999994</v>
      </c>
    </row>
    <row r="60" spans="1:13" x14ac:dyDescent="0.3">
      <c r="A60" s="31" t="s">
        <v>56</v>
      </c>
      <c r="B60" s="116">
        <v>51.700000762939503</v>
      </c>
      <c r="C60" s="91"/>
      <c r="D60" s="116">
        <v>52.300001144409201</v>
      </c>
      <c r="E60" s="91"/>
      <c r="F60" s="93" t="s">
        <v>244</v>
      </c>
      <c r="G60" s="93">
        <v>4.0001058206490301</v>
      </c>
      <c r="H60" s="93" t="s">
        <v>244</v>
      </c>
      <c r="I60" s="93">
        <v>3.18398229044023</v>
      </c>
      <c r="J60" s="115">
        <v>2010</v>
      </c>
      <c r="K60" s="92">
        <v>40.493782883877891</v>
      </c>
      <c r="L60" s="92">
        <v>81.22</v>
      </c>
      <c r="M60" s="92">
        <v>82.25</v>
      </c>
    </row>
    <row r="61" spans="1:13" x14ac:dyDescent="0.3">
      <c r="A61" s="31" t="s">
        <v>57</v>
      </c>
      <c r="B61" s="91" t="s">
        <v>244</v>
      </c>
      <c r="C61" s="91"/>
      <c r="D61" s="91" t="s">
        <v>244</v>
      </c>
      <c r="E61" s="91"/>
      <c r="F61" s="93" t="s">
        <v>244</v>
      </c>
      <c r="G61" s="93" t="s">
        <v>244</v>
      </c>
      <c r="H61" s="93" t="s">
        <v>244</v>
      </c>
      <c r="I61" s="93" t="s">
        <v>244</v>
      </c>
      <c r="J61" s="115">
        <v>2009</v>
      </c>
      <c r="K61" s="92">
        <v>43.056885191616182</v>
      </c>
      <c r="L61" s="92" t="s">
        <v>244</v>
      </c>
      <c r="M61" s="92" t="s">
        <v>244</v>
      </c>
    </row>
    <row r="62" spans="1:13" x14ac:dyDescent="0.3">
      <c r="A62" s="31" t="s">
        <v>55</v>
      </c>
      <c r="B62" s="91">
        <v>78.399999237060541</v>
      </c>
      <c r="C62" s="91"/>
      <c r="D62" s="91">
        <v>82.540000152587893</v>
      </c>
      <c r="E62" s="91"/>
      <c r="F62" s="93">
        <v>5.4836072767144302</v>
      </c>
      <c r="G62" s="93">
        <v>5.2419824874949601</v>
      </c>
      <c r="H62" s="93">
        <v>4.8520602607150902</v>
      </c>
      <c r="I62" s="93">
        <v>4.9962101589595704</v>
      </c>
      <c r="J62" s="115">
        <v>2005</v>
      </c>
      <c r="K62" s="92">
        <v>88.873098728110904</v>
      </c>
      <c r="L62" s="92">
        <v>84.04</v>
      </c>
      <c r="M62" s="92">
        <v>84.424999999999997</v>
      </c>
    </row>
    <row r="63" spans="1:13" x14ac:dyDescent="0.3">
      <c r="A63" s="31" t="s">
        <v>58</v>
      </c>
      <c r="B63" s="116">
        <v>84.86666615804036</v>
      </c>
      <c r="C63" s="91"/>
      <c r="D63" s="91">
        <v>86.860000610351562</v>
      </c>
      <c r="E63" s="91"/>
      <c r="F63" s="93">
        <v>5.0796049542880102</v>
      </c>
      <c r="G63" s="93">
        <v>4.5113676083073404</v>
      </c>
      <c r="H63" s="93">
        <v>4.92793469328097</v>
      </c>
      <c r="I63" s="93">
        <v>4.6087220098572796</v>
      </c>
      <c r="J63" s="115">
        <v>2008</v>
      </c>
      <c r="K63" s="92">
        <v>89.1</v>
      </c>
      <c r="L63" s="92">
        <v>77.539999999999992</v>
      </c>
      <c r="M63" s="92">
        <v>78.55</v>
      </c>
    </row>
    <row r="64" spans="1:13" x14ac:dyDescent="0.3">
      <c r="A64" s="31" t="s">
        <v>59</v>
      </c>
      <c r="B64" s="91">
        <v>71.340000152587891</v>
      </c>
      <c r="C64" s="91"/>
      <c r="D64" s="91">
        <v>73.440000152587885</v>
      </c>
      <c r="E64" s="91"/>
      <c r="F64" s="93">
        <v>4.3003926609662004</v>
      </c>
      <c r="G64" s="93">
        <v>4.2876845106785897</v>
      </c>
      <c r="H64" s="93">
        <v>3.54816679387398</v>
      </c>
      <c r="I64" s="93">
        <v>3.7183421322295098</v>
      </c>
      <c r="J64" s="115">
        <v>2005</v>
      </c>
      <c r="K64" s="92">
        <v>90.055018394951333</v>
      </c>
      <c r="L64" s="92">
        <v>72.92</v>
      </c>
      <c r="M64" s="92">
        <v>73.05</v>
      </c>
    </row>
    <row r="65" spans="1:13" x14ac:dyDescent="0.3">
      <c r="A65" s="31" t="s">
        <v>61</v>
      </c>
      <c r="B65" s="91">
        <v>81.359999084472662</v>
      </c>
      <c r="C65" s="91"/>
      <c r="D65" s="91">
        <v>85.429999542236331</v>
      </c>
      <c r="E65" s="91"/>
      <c r="F65" s="93">
        <v>5.21155274546095</v>
      </c>
      <c r="G65" s="93">
        <v>4.9831220722382001</v>
      </c>
      <c r="H65" s="93">
        <v>5.19579108986348</v>
      </c>
      <c r="I65" s="93">
        <v>4.8890915116241596</v>
      </c>
      <c r="J65" s="115">
        <v>2005</v>
      </c>
      <c r="K65" s="92">
        <v>95.374004709632288</v>
      </c>
      <c r="L65" s="92">
        <v>88.74</v>
      </c>
      <c r="M65" s="92">
        <v>89.424999999999997</v>
      </c>
    </row>
    <row r="66" spans="1:13" x14ac:dyDescent="0.3">
      <c r="A66" s="31" t="s">
        <v>60</v>
      </c>
      <c r="B66" s="91" t="s">
        <v>244</v>
      </c>
      <c r="C66" s="91"/>
      <c r="D66" s="91">
        <v>82.9</v>
      </c>
      <c r="E66" s="91"/>
      <c r="F66" s="93">
        <v>4.4196100488970904</v>
      </c>
      <c r="G66" s="93">
        <v>4.5011574859483199</v>
      </c>
      <c r="H66" s="93">
        <v>4.0423051916379702</v>
      </c>
      <c r="I66" s="93">
        <v>4.0172983033566698</v>
      </c>
      <c r="J66" s="115">
        <v>2010</v>
      </c>
      <c r="K66" s="92">
        <v>52.866999945912951</v>
      </c>
      <c r="L66" s="92">
        <v>80.88</v>
      </c>
      <c r="M66" s="92">
        <v>82.25</v>
      </c>
    </row>
    <row r="67" spans="1:13" x14ac:dyDescent="0.3">
      <c r="A67" s="31" t="s">
        <v>62</v>
      </c>
      <c r="B67" s="91" t="s">
        <v>244</v>
      </c>
      <c r="C67" s="91"/>
      <c r="D67" s="91">
        <v>63.339999389648447</v>
      </c>
      <c r="E67" s="91"/>
      <c r="F67" s="93">
        <v>4.2763186491659297</v>
      </c>
      <c r="G67" s="93">
        <v>4.2432059021995698</v>
      </c>
      <c r="H67" s="93">
        <v>4.9343642756860904</v>
      </c>
      <c r="I67" s="93">
        <v>4.9752016137062602</v>
      </c>
      <c r="J67" s="115">
        <v>2009</v>
      </c>
      <c r="K67" s="92">
        <v>62.468945996758229</v>
      </c>
      <c r="L67" s="92">
        <v>57.480000000000004</v>
      </c>
      <c r="M67" s="92">
        <v>60.574999999999996</v>
      </c>
    </row>
    <row r="68" spans="1:13" x14ac:dyDescent="0.3">
      <c r="A68" s="31" t="s">
        <v>63</v>
      </c>
      <c r="B68" s="116">
        <v>33.400001525878899</v>
      </c>
      <c r="C68" s="91"/>
      <c r="D68" s="91" t="s">
        <v>244</v>
      </c>
      <c r="E68" s="91"/>
      <c r="F68" s="93">
        <v>3.9976440878252699</v>
      </c>
      <c r="G68" s="93">
        <v>4.0984319206636703</v>
      </c>
      <c r="H68" s="93">
        <v>4.1877275583976399</v>
      </c>
      <c r="I68" s="93">
        <v>4.6166587579105096</v>
      </c>
      <c r="J68" s="115">
        <v>2009</v>
      </c>
      <c r="K68" s="92" t="s">
        <v>244</v>
      </c>
      <c r="L68" s="92">
        <v>65.72</v>
      </c>
      <c r="M68" s="92">
        <v>68.25</v>
      </c>
    </row>
    <row r="69" spans="1:13" x14ac:dyDescent="0.3">
      <c r="A69" s="31" t="s">
        <v>66</v>
      </c>
      <c r="B69" s="91">
        <v>61.889999771118163</v>
      </c>
      <c r="C69" s="91"/>
      <c r="D69" s="91">
        <v>67.009998703002935</v>
      </c>
      <c r="E69" s="91"/>
      <c r="F69" s="93">
        <v>4.8250914692615101</v>
      </c>
      <c r="G69" s="93">
        <v>4.7500976443948399</v>
      </c>
      <c r="H69" s="93">
        <v>4.4002199738379302</v>
      </c>
      <c r="I69" s="93">
        <v>4.3507375817824103</v>
      </c>
      <c r="J69" s="115">
        <v>2011</v>
      </c>
      <c r="K69" s="92">
        <v>79.869467427102578</v>
      </c>
      <c r="L69" s="92">
        <v>72.64</v>
      </c>
      <c r="M69" s="92">
        <v>73.925000000000011</v>
      </c>
    </row>
    <row r="70" spans="1:13" x14ac:dyDescent="0.3">
      <c r="A70" s="31" t="s">
        <v>64</v>
      </c>
      <c r="B70" s="91" t="s">
        <v>244</v>
      </c>
      <c r="C70" s="91"/>
      <c r="D70" s="116">
        <v>47.5</v>
      </c>
      <c r="E70" s="91"/>
      <c r="F70" s="93">
        <v>3.4958789158965198</v>
      </c>
      <c r="G70" s="93">
        <v>3.7752767835619401</v>
      </c>
      <c r="H70" s="93">
        <v>4.2585893551784304</v>
      </c>
      <c r="I70" s="93">
        <v>4.3569788490938999</v>
      </c>
      <c r="J70" s="115">
        <v>2008</v>
      </c>
      <c r="K70" s="92">
        <v>40.372427988603789</v>
      </c>
      <c r="L70" s="92">
        <v>58.940000000000005</v>
      </c>
      <c r="M70" s="92">
        <v>60.375</v>
      </c>
    </row>
    <row r="71" spans="1:13" x14ac:dyDescent="0.3">
      <c r="A71" s="31" t="s">
        <v>67</v>
      </c>
      <c r="B71" s="116">
        <v>9.6999998092651403</v>
      </c>
      <c r="C71" s="91"/>
      <c r="D71" s="116">
        <v>11.699999809265099</v>
      </c>
      <c r="E71" s="91"/>
      <c r="F71" s="93" t="s">
        <v>244</v>
      </c>
      <c r="G71" s="93" t="s">
        <v>244</v>
      </c>
      <c r="H71" s="93" t="s">
        <v>244</v>
      </c>
      <c r="I71" s="93" t="s">
        <v>244</v>
      </c>
      <c r="J71" s="115">
        <v>2008</v>
      </c>
      <c r="K71" s="92">
        <v>1.4005280297162466</v>
      </c>
      <c r="L71" s="92">
        <v>69.7</v>
      </c>
      <c r="M71" s="92">
        <v>71.325000000000003</v>
      </c>
    </row>
    <row r="72" spans="1:13" x14ac:dyDescent="0.3">
      <c r="A72" s="31" t="s">
        <v>68</v>
      </c>
      <c r="B72" s="91" t="s">
        <v>244</v>
      </c>
      <c r="C72" s="91"/>
      <c r="D72" s="116">
        <v>62.099998474121101</v>
      </c>
      <c r="E72" s="91"/>
      <c r="F72" s="93" t="s">
        <v>244</v>
      </c>
      <c r="G72" s="93">
        <v>4.57126007029236</v>
      </c>
      <c r="H72" s="93" t="s">
        <v>244</v>
      </c>
      <c r="I72" s="93">
        <v>4.0004866416676803</v>
      </c>
      <c r="J72" s="115">
        <v>2003</v>
      </c>
      <c r="K72" s="92">
        <v>34.538603126000581</v>
      </c>
      <c r="L72" s="92">
        <v>66.28</v>
      </c>
      <c r="M72" s="92">
        <v>67.599999999999994</v>
      </c>
    </row>
    <row r="73" spans="1:13" x14ac:dyDescent="0.3">
      <c r="A73" s="31" t="s">
        <v>69</v>
      </c>
      <c r="B73" s="91" t="s">
        <v>244</v>
      </c>
      <c r="C73" s="91"/>
      <c r="D73" s="116">
        <v>17.449999809265101</v>
      </c>
      <c r="E73" s="91"/>
      <c r="F73" s="93" t="s">
        <v>244</v>
      </c>
      <c r="G73" s="93">
        <v>4.5351128215411602</v>
      </c>
      <c r="H73" s="93" t="s">
        <v>244</v>
      </c>
      <c r="I73" s="93">
        <v>4.4498965290558896</v>
      </c>
      <c r="J73" s="115" t="s">
        <v>244</v>
      </c>
      <c r="K73" s="92" t="s">
        <v>244</v>
      </c>
      <c r="L73" s="92">
        <v>56.26</v>
      </c>
      <c r="M73" s="92">
        <v>55.25</v>
      </c>
    </row>
    <row r="74" spans="1:13" x14ac:dyDescent="0.3">
      <c r="A74" s="31" t="s">
        <v>70</v>
      </c>
      <c r="B74" s="91" t="s">
        <v>244</v>
      </c>
      <c r="C74" s="91"/>
      <c r="D74" s="91" t="s">
        <v>244</v>
      </c>
      <c r="E74" s="91"/>
      <c r="F74" s="93" t="s">
        <v>244</v>
      </c>
      <c r="G74" s="93">
        <v>3.4513831063238798</v>
      </c>
      <c r="H74" s="93" t="s">
        <v>244</v>
      </c>
      <c r="I74" s="93">
        <v>3.46493264549864</v>
      </c>
      <c r="J74" s="115">
        <v>2003</v>
      </c>
      <c r="K74" s="92">
        <v>68.52858321825488</v>
      </c>
      <c r="L74" s="92">
        <v>65.399999999999991</v>
      </c>
      <c r="M74" s="92">
        <v>67.525000000000006</v>
      </c>
    </row>
    <row r="75" spans="1:13" x14ac:dyDescent="0.3">
      <c r="A75" s="31" t="s">
        <v>73</v>
      </c>
      <c r="B75" s="116">
        <v>80.066668192545578</v>
      </c>
      <c r="C75" s="91"/>
      <c r="D75" s="91">
        <v>83.830000305175787</v>
      </c>
      <c r="E75" s="91"/>
      <c r="F75" s="93">
        <v>4.3802294862205198</v>
      </c>
      <c r="G75" s="93">
        <v>4.3580034555615104</v>
      </c>
      <c r="H75" s="93">
        <v>4.4258479139402001</v>
      </c>
      <c r="I75" s="93">
        <v>4.4119837185174999</v>
      </c>
      <c r="J75" s="115">
        <v>2009</v>
      </c>
      <c r="K75" s="92">
        <v>82.877842871460842</v>
      </c>
      <c r="L75" s="92">
        <v>66.88</v>
      </c>
      <c r="M75" s="92">
        <v>69.3</v>
      </c>
    </row>
    <row r="76" spans="1:13" x14ac:dyDescent="0.3">
      <c r="A76" s="31" t="s">
        <v>76</v>
      </c>
      <c r="B76" s="116">
        <v>12.8999996185303</v>
      </c>
      <c r="C76" s="91"/>
      <c r="D76" s="116">
        <v>14.199999809265151</v>
      </c>
      <c r="E76" s="91"/>
      <c r="F76" s="93">
        <v>3.4875938848407699</v>
      </c>
      <c r="G76" s="93">
        <v>3.8366247114248502</v>
      </c>
      <c r="H76" s="93">
        <v>4.3293211778391196</v>
      </c>
      <c r="I76" s="93">
        <v>4.50109309189593</v>
      </c>
      <c r="J76" s="115">
        <v>2009</v>
      </c>
      <c r="K76" s="92">
        <v>5.2992700566651418</v>
      </c>
      <c r="L76" s="92">
        <v>58.68</v>
      </c>
      <c r="M76" s="92">
        <v>59.825000000000003</v>
      </c>
    </row>
    <row r="77" spans="1:13" x14ac:dyDescent="0.3">
      <c r="A77" s="31" t="s">
        <v>83</v>
      </c>
      <c r="B77" s="91" t="s">
        <v>244</v>
      </c>
      <c r="C77" s="91"/>
      <c r="D77" s="91" t="s">
        <v>244</v>
      </c>
      <c r="E77" s="91"/>
      <c r="F77" s="93" t="s">
        <v>244</v>
      </c>
      <c r="G77" s="93">
        <v>3.8632385182095801</v>
      </c>
      <c r="H77" s="93" t="s">
        <v>244</v>
      </c>
      <c r="I77" s="93">
        <v>4.5829519329724304</v>
      </c>
      <c r="J77" s="115" t="s">
        <v>244</v>
      </c>
      <c r="K77" s="92" t="s">
        <v>244</v>
      </c>
      <c r="L77" s="92">
        <v>57.9</v>
      </c>
      <c r="M77" s="92">
        <v>58.550000000000004</v>
      </c>
    </row>
    <row r="78" spans="1:13" x14ac:dyDescent="0.3">
      <c r="A78" s="31" t="s">
        <v>84</v>
      </c>
      <c r="B78" s="116">
        <v>72.571428571428569</v>
      </c>
      <c r="C78" s="91"/>
      <c r="D78" s="91">
        <v>75.059999847412115</v>
      </c>
      <c r="E78" s="91"/>
      <c r="F78" s="93">
        <v>5.2568697037113497</v>
      </c>
      <c r="G78" s="93">
        <v>5.1643957597632699</v>
      </c>
      <c r="H78" s="93">
        <v>4.8971239566895104</v>
      </c>
      <c r="I78" s="93">
        <v>4.8203932059952601</v>
      </c>
      <c r="J78" s="115">
        <v>2010</v>
      </c>
      <c r="K78" s="92">
        <v>53.467161638915542</v>
      </c>
      <c r="L78" s="92">
        <v>68.48</v>
      </c>
      <c r="M78" s="92">
        <v>69.825000000000003</v>
      </c>
    </row>
    <row r="79" spans="1:13" x14ac:dyDescent="0.3">
      <c r="A79" s="31" t="s">
        <v>79</v>
      </c>
      <c r="B79" s="91" t="s">
        <v>244</v>
      </c>
      <c r="C79" s="91"/>
      <c r="D79" s="116">
        <v>10.800000190734869</v>
      </c>
      <c r="E79" s="91"/>
      <c r="F79" s="93">
        <v>3.5817570486661499</v>
      </c>
      <c r="G79" s="93">
        <v>3.8706624764870599</v>
      </c>
      <c r="H79" s="93">
        <v>3.9991312974690199</v>
      </c>
      <c r="I79" s="93">
        <v>3.8915840492245999</v>
      </c>
      <c r="J79" s="115">
        <v>2010</v>
      </c>
      <c r="K79" s="92">
        <v>7.9296338414459582</v>
      </c>
      <c r="L79" s="92">
        <v>58.86</v>
      </c>
      <c r="M79" s="92">
        <v>59.875</v>
      </c>
    </row>
    <row r="80" spans="1:13" x14ac:dyDescent="0.3">
      <c r="A80" s="31" t="s">
        <v>82</v>
      </c>
      <c r="B80" s="91" t="s">
        <v>244</v>
      </c>
      <c r="C80" s="91"/>
      <c r="D80" s="91" t="s">
        <v>244</v>
      </c>
      <c r="E80" s="91"/>
      <c r="F80" s="93">
        <v>3.3216281595555399</v>
      </c>
      <c r="G80" s="93">
        <v>3.5778567505805801</v>
      </c>
      <c r="H80" s="93">
        <v>4.0643066493215896</v>
      </c>
      <c r="I80" s="93">
        <v>3.6039303094036002</v>
      </c>
      <c r="J80" s="115">
        <v>2000</v>
      </c>
      <c r="K80" s="92">
        <v>13.082499513466084</v>
      </c>
      <c r="L80" s="92">
        <v>64.16</v>
      </c>
      <c r="M80" s="92">
        <v>66.266666666666666</v>
      </c>
    </row>
    <row r="81" spans="1:13" x14ac:dyDescent="0.3">
      <c r="A81" s="31" t="s">
        <v>77</v>
      </c>
      <c r="B81" s="91">
        <v>58.62999954223632</v>
      </c>
      <c r="C81" s="91"/>
      <c r="D81" s="91">
        <v>64.550000762939447</v>
      </c>
      <c r="E81" s="91"/>
      <c r="F81" s="93">
        <v>4.1181175394625598</v>
      </c>
      <c r="G81" s="93">
        <v>4.1974321958110803</v>
      </c>
      <c r="H81" s="93">
        <v>3.8852804281833602</v>
      </c>
      <c r="I81" s="93">
        <v>4.0137608541108403</v>
      </c>
      <c r="J81" s="115">
        <v>2010</v>
      </c>
      <c r="K81" s="92">
        <v>27.772144804331745</v>
      </c>
      <c r="L81" s="92">
        <v>69.58</v>
      </c>
      <c r="M81" s="92">
        <v>70.5</v>
      </c>
    </row>
    <row r="82" spans="1:13" x14ac:dyDescent="0.3">
      <c r="A82" s="31" t="s">
        <v>75</v>
      </c>
      <c r="B82" s="116">
        <v>64.800001144409151</v>
      </c>
      <c r="C82" s="91"/>
      <c r="D82" s="91">
        <v>65.319999313354487</v>
      </c>
      <c r="E82" s="91"/>
      <c r="F82" s="93" t="s">
        <v>244</v>
      </c>
      <c r="G82" s="93">
        <v>3.97661777370765</v>
      </c>
      <c r="H82" s="93" t="s">
        <v>244</v>
      </c>
      <c r="I82" s="93">
        <v>4.2643567017566202</v>
      </c>
      <c r="J82" s="115">
        <v>2011</v>
      </c>
      <c r="K82" s="92">
        <v>71.000082176021024</v>
      </c>
      <c r="L82" s="92">
        <v>55.22</v>
      </c>
      <c r="M82" s="92">
        <v>56.1</v>
      </c>
    </row>
    <row r="83" spans="1:13" x14ac:dyDescent="0.3">
      <c r="A83" s="31" t="s">
        <v>74</v>
      </c>
      <c r="B83" s="116">
        <v>43.066666920979799</v>
      </c>
      <c r="C83" s="91"/>
      <c r="D83" s="116">
        <v>41.233333587646491</v>
      </c>
      <c r="E83" s="91"/>
      <c r="F83" s="93">
        <v>3.8912993244213898</v>
      </c>
      <c r="G83" s="93">
        <v>4.2733344165143698</v>
      </c>
      <c r="H83" s="93">
        <v>3.3706955332612401</v>
      </c>
      <c r="I83" s="93">
        <v>3.83676424480094</v>
      </c>
      <c r="J83" s="115">
        <v>2011</v>
      </c>
      <c r="K83" s="92">
        <v>29.10628637714926</v>
      </c>
      <c r="L83" s="92">
        <v>64.179999999999993</v>
      </c>
      <c r="M83" s="92">
        <v>66.175000000000011</v>
      </c>
    </row>
    <row r="84" spans="1:13" x14ac:dyDescent="0.3">
      <c r="A84" s="31" t="s">
        <v>81</v>
      </c>
      <c r="B84" s="91" t="s">
        <v>244</v>
      </c>
      <c r="C84" s="91"/>
      <c r="D84" s="116">
        <v>8.8000001907348597</v>
      </c>
      <c r="E84" s="91"/>
      <c r="F84" s="93">
        <v>3.31006842507961</v>
      </c>
      <c r="G84" s="93">
        <v>3.7663332129434699</v>
      </c>
      <c r="H84" s="93">
        <v>3.9754371040035101</v>
      </c>
      <c r="I84" s="93">
        <v>3.7175716854686001</v>
      </c>
      <c r="J84" s="115">
        <v>2006</v>
      </c>
      <c r="K84" s="92">
        <v>1.863326196905122</v>
      </c>
      <c r="L84" s="92">
        <v>59.719999999999992</v>
      </c>
      <c r="M84" s="92">
        <v>60.933333333333337</v>
      </c>
    </row>
    <row r="85" spans="1:13" x14ac:dyDescent="0.3">
      <c r="A85" s="31" t="s">
        <v>80</v>
      </c>
      <c r="B85" s="91" t="s">
        <v>244</v>
      </c>
      <c r="C85" s="91"/>
      <c r="D85" s="91" t="s">
        <v>244</v>
      </c>
      <c r="E85" s="91"/>
      <c r="F85" s="93" t="s">
        <v>244</v>
      </c>
      <c r="G85" s="93" t="s">
        <v>244</v>
      </c>
      <c r="H85" s="93" t="s">
        <v>244</v>
      </c>
      <c r="I85" s="93" t="s">
        <v>244</v>
      </c>
      <c r="J85" s="115" t="s">
        <v>244</v>
      </c>
      <c r="K85" s="92" t="s">
        <v>244</v>
      </c>
      <c r="L85" s="92">
        <v>48.92</v>
      </c>
      <c r="M85" s="92">
        <v>51.55</v>
      </c>
    </row>
    <row r="86" spans="1:13" x14ac:dyDescent="0.3">
      <c r="A86" s="31" t="s">
        <v>90</v>
      </c>
      <c r="B86" s="91" t="s">
        <v>244</v>
      </c>
      <c r="C86" s="91"/>
      <c r="D86" s="116">
        <v>24.600000381469702</v>
      </c>
      <c r="E86" s="91"/>
      <c r="F86" s="93">
        <v>3.7490245066667698</v>
      </c>
      <c r="G86" s="93">
        <v>3.7813471671312602</v>
      </c>
      <c r="H86" s="93">
        <v>3.6447051143474498</v>
      </c>
      <c r="I86" s="93">
        <v>3.7542208411295199</v>
      </c>
      <c r="J86" s="115">
        <v>2011</v>
      </c>
      <c r="K86" s="92" t="s">
        <v>244</v>
      </c>
      <c r="L86" s="92">
        <v>63.059999999999995</v>
      </c>
      <c r="M86" s="92">
        <v>63.55</v>
      </c>
    </row>
    <row r="87" spans="1:13" x14ac:dyDescent="0.3">
      <c r="A87" s="31" t="s">
        <v>88</v>
      </c>
      <c r="B87" s="91">
        <v>88.08999938964844</v>
      </c>
      <c r="C87" s="91"/>
      <c r="D87" s="91">
        <v>87.310000610351565</v>
      </c>
      <c r="E87" s="91"/>
      <c r="F87" s="93">
        <v>5.3382882145059796</v>
      </c>
      <c r="G87" s="93">
        <v>5.2921040122639704</v>
      </c>
      <c r="H87" s="93">
        <v>4.6257051660341899</v>
      </c>
      <c r="I87" s="93">
        <v>4.9853459477912896</v>
      </c>
      <c r="J87" s="115">
        <v>2005</v>
      </c>
      <c r="K87" s="92">
        <v>90.707454120201163</v>
      </c>
      <c r="L87" s="92">
        <v>86.8</v>
      </c>
      <c r="M87" s="92">
        <v>86.85</v>
      </c>
    </row>
    <row r="88" spans="1:13" x14ac:dyDescent="0.3">
      <c r="A88" s="31" t="s">
        <v>91</v>
      </c>
      <c r="B88" s="91">
        <v>78.970000457763675</v>
      </c>
      <c r="C88" s="91"/>
      <c r="D88" s="91">
        <v>81.990001678466783</v>
      </c>
      <c r="E88" s="91"/>
      <c r="F88" s="93">
        <v>5.5561599050797099</v>
      </c>
      <c r="G88" s="93">
        <v>5.3451729547831901</v>
      </c>
      <c r="H88" s="93">
        <v>5.1947359234624901</v>
      </c>
      <c r="I88" s="93">
        <v>5.1862602714455903</v>
      </c>
      <c r="J88" s="115" t="s">
        <v>244</v>
      </c>
      <c r="K88" s="92" t="s">
        <v>244</v>
      </c>
      <c r="L88" s="92">
        <v>87.4</v>
      </c>
      <c r="M88" s="92">
        <v>87.95</v>
      </c>
    </row>
    <row r="89" spans="1:13" x14ac:dyDescent="0.3">
      <c r="A89" s="31" t="s">
        <v>87</v>
      </c>
      <c r="B89" s="116">
        <v>58.10000010899136</v>
      </c>
      <c r="C89" s="91"/>
      <c r="D89" s="116">
        <v>49.10000010899136</v>
      </c>
      <c r="E89" s="91"/>
      <c r="F89" s="93">
        <v>3.4605347786220402</v>
      </c>
      <c r="G89" s="93">
        <v>3.7893853764301602</v>
      </c>
      <c r="H89" s="93">
        <v>3.8565868515497699</v>
      </c>
      <c r="I89" s="93">
        <v>3.97781780683923</v>
      </c>
      <c r="J89" s="115">
        <v>2008</v>
      </c>
      <c r="K89" s="92">
        <v>21.747574120935766</v>
      </c>
      <c r="L89" s="92">
        <v>54.660000000000004</v>
      </c>
      <c r="M89" s="92">
        <v>56.35</v>
      </c>
    </row>
    <row r="90" spans="1:13" x14ac:dyDescent="0.3">
      <c r="A90" s="31" t="s">
        <v>85</v>
      </c>
      <c r="B90" s="91" t="s">
        <v>244</v>
      </c>
      <c r="C90" s="91"/>
      <c r="D90" s="116">
        <v>5.3000001907348597</v>
      </c>
      <c r="E90" s="91"/>
      <c r="F90" s="93" t="s">
        <v>244</v>
      </c>
      <c r="G90" s="93" t="s">
        <v>244</v>
      </c>
      <c r="H90" s="93" t="s">
        <v>244</v>
      </c>
      <c r="I90" s="93" t="s">
        <v>244</v>
      </c>
      <c r="J90" s="115">
        <v>2006</v>
      </c>
      <c r="K90" s="92">
        <v>1.9208427459591095</v>
      </c>
      <c r="L90" s="92">
        <v>59.1</v>
      </c>
      <c r="M90" s="92">
        <v>60.333333333333336</v>
      </c>
    </row>
    <row r="91" spans="1:13" x14ac:dyDescent="0.3">
      <c r="A91" s="31" t="s">
        <v>86</v>
      </c>
      <c r="B91" s="91" t="s">
        <v>244</v>
      </c>
      <c r="C91" s="91"/>
      <c r="D91" s="91" t="s">
        <v>244</v>
      </c>
      <c r="E91" s="91"/>
      <c r="F91" s="93">
        <v>4.1319451125905404</v>
      </c>
      <c r="G91" s="93">
        <v>4.1554042165750298</v>
      </c>
      <c r="H91" s="93">
        <v>4.1141157198741096</v>
      </c>
      <c r="I91" s="93">
        <v>4.4992567938905399</v>
      </c>
      <c r="J91" s="115">
        <v>2010</v>
      </c>
      <c r="K91" s="92" t="s">
        <v>244</v>
      </c>
      <c r="L91" s="92">
        <v>42.480000000000004</v>
      </c>
      <c r="M91" s="92">
        <v>46.033333333333331</v>
      </c>
    </row>
    <row r="92" spans="1:13" x14ac:dyDescent="0.3">
      <c r="A92" s="31" t="s">
        <v>89</v>
      </c>
      <c r="B92" s="91">
        <v>90.729999542236328</v>
      </c>
      <c r="C92" s="91"/>
      <c r="D92" s="91">
        <v>92.170001220703128</v>
      </c>
      <c r="E92" s="91"/>
      <c r="F92" s="93">
        <v>5.0392869283762201</v>
      </c>
      <c r="G92" s="93">
        <v>4.7946842368697302</v>
      </c>
      <c r="H92" s="93">
        <v>4.9668748949168604</v>
      </c>
      <c r="I92" s="93">
        <v>4.9788437697965104</v>
      </c>
      <c r="J92" s="115">
        <v>2005</v>
      </c>
      <c r="K92" s="92">
        <v>93.204095261719189</v>
      </c>
      <c r="L92" s="92">
        <v>80.94</v>
      </c>
      <c r="M92" s="92">
        <v>81.7</v>
      </c>
    </row>
    <row r="93" spans="1:13" x14ac:dyDescent="0.3">
      <c r="A93" s="31" t="s">
        <v>92</v>
      </c>
      <c r="B93" s="116">
        <v>35.099999745686866</v>
      </c>
      <c r="C93" s="91"/>
      <c r="D93" s="116">
        <v>37.737500667572014</v>
      </c>
      <c r="E93" s="91"/>
      <c r="F93" s="93">
        <v>4.1999286846861601</v>
      </c>
      <c r="G93" s="93">
        <v>4.0152560910187098</v>
      </c>
      <c r="H93" s="93">
        <v>3.70350350819623</v>
      </c>
      <c r="I93" s="93">
        <v>3.6531897547140502</v>
      </c>
      <c r="J93" s="115">
        <v>2009</v>
      </c>
      <c r="K93" s="92" t="s">
        <v>244</v>
      </c>
      <c r="L93" s="92">
        <v>63.239999999999995</v>
      </c>
      <c r="M93" s="92">
        <v>65.599999999999994</v>
      </c>
    </row>
    <row r="94" spans="1:13" x14ac:dyDescent="0.3">
      <c r="A94" s="31" t="s">
        <v>93</v>
      </c>
      <c r="B94" s="91">
        <v>66.459999084472656</v>
      </c>
      <c r="C94" s="91"/>
      <c r="D94" s="91">
        <v>66.280000305175776</v>
      </c>
      <c r="E94" s="91"/>
      <c r="F94" s="93">
        <v>4.2168249077219597</v>
      </c>
      <c r="G94" s="93">
        <v>4.5879063466927699</v>
      </c>
      <c r="H94" s="93">
        <v>4.0088858388187703</v>
      </c>
      <c r="I94" s="93">
        <v>4.1670437521561503</v>
      </c>
      <c r="J94" s="115" t="s">
        <v>244</v>
      </c>
      <c r="K94" s="92" t="s">
        <v>244</v>
      </c>
      <c r="L94" s="92">
        <v>35.380000000000024</v>
      </c>
      <c r="M94" s="92">
        <v>38.266666666666673</v>
      </c>
    </row>
    <row r="95" spans="1:13" x14ac:dyDescent="0.3">
      <c r="A95" s="31" t="s">
        <v>96</v>
      </c>
      <c r="B95" s="91" t="s">
        <v>244</v>
      </c>
      <c r="C95" s="91"/>
      <c r="D95" s="91" t="s">
        <v>244</v>
      </c>
      <c r="E95" s="91"/>
      <c r="F95" s="93" t="s">
        <v>244</v>
      </c>
      <c r="G95" s="93" t="s">
        <v>244</v>
      </c>
      <c r="H95" s="93" t="s">
        <v>244</v>
      </c>
      <c r="I95" s="93" t="s">
        <v>244</v>
      </c>
      <c r="J95" s="115">
        <v>2009</v>
      </c>
      <c r="K95" s="92">
        <v>4.3507339081023826</v>
      </c>
      <c r="L95" s="92">
        <v>63.480000000000004</v>
      </c>
      <c r="M95" s="92">
        <v>63.05</v>
      </c>
    </row>
    <row r="96" spans="1:13" x14ac:dyDescent="0.3">
      <c r="A96" s="31" t="s">
        <v>99</v>
      </c>
      <c r="B96" s="116">
        <v>57.937500476837151</v>
      </c>
      <c r="C96" s="91"/>
      <c r="D96" s="91">
        <v>46.599999618530269</v>
      </c>
      <c r="E96" s="91"/>
      <c r="F96" s="93">
        <v>3.33224643799727</v>
      </c>
      <c r="G96" s="93">
        <v>4.1859802477052304</v>
      </c>
      <c r="H96" s="93">
        <v>3.4663405614390901</v>
      </c>
      <c r="I96" s="93">
        <v>3.91527670127559</v>
      </c>
      <c r="J96" s="115">
        <v>2004</v>
      </c>
      <c r="K96" s="92">
        <v>12.427966492512194</v>
      </c>
      <c r="L96" s="92">
        <v>60.660000000000004</v>
      </c>
      <c r="M96" s="92">
        <v>62.033333333333331</v>
      </c>
    </row>
    <row r="97" spans="1:13" x14ac:dyDescent="0.3">
      <c r="A97" s="31" t="s">
        <v>94</v>
      </c>
      <c r="B97" s="91">
        <v>52.179999923706063</v>
      </c>
      <c r="C97" s="91"/>
      <c r="D97" s="116">
        <v>58.41249990463259</v>
      </c>
      <c r="E97" s="91"/>
      <c r="F97" s="93">
        <v>3.9780091395288699</v>
      </c>
      <c r="G97" s="93">
        <v>4.3747391686880599</v>
      </c>
      <c r="H97" s="93">
        <v>4.0304514654178698</v>
      </c>
      <c r="I97" s="93">
        <v>4.557203265319</v>
      </c>
      <c r="J97" s="115">
        <v>2009</v>
      </c>
      <c r="K97" s="92">
        <v>21.673204670809493</v>
      </c>
      <c r="L97" s="92">
        <v>40.42</v>
      </c>
      <c r="M97" s="92">
        <v>43.875</v>
      </c>
    </row>
    <row r="98" spans="1:13" x14ac:dyDescent="0.3">
      <c r="A98" s="31" t="s">
        <v>95</v>
      </c>
      <c r="B98" s="116">
        <v>50.066666920979834</v>
      </c>
      <c r="C98" s="91"/>
      <c r="D98" s="91">
        <v>51.429999923706056</v>
      </c>
      <c r="E98" s="91"/>
      <c r="F98" s="93">
        <v>4.2431710152499402</v>
      </c>
      <c r="G98" s="93">
        <v>4.1676626326656097</v>
      </c>
      <c r="H98" s="93">
        <v>3.8471223908200201</v>
      </c>
      <c r="I98" s="93">
        <v>4.0113471781309098</v>
      </c>
      <c r="J98" s="115">
        <v>2011</v>
      </c>
      <c r="K98" s="92">
        <v>26.252841496176899</v>
      </c>
      <c r="L98" s="92">
        <v>57.08</v>
      </c>
      <c r="M98" s="92">
        <v>60.125</v>
      </c>
    </row>
    <row r="99" spans="1:13" x14ac:dyDescent="0.3">
      <c r="A99" s="31" t="s">
        <v>97</v>
      </c>
      <c r="B99" s="91">
        <v>70.870000457763666</v>
      </c>
      <c r="C99" s="91"/>
      <c r="D99" s="91">
        <v>74.779999542236325</v>
      </c>
      <c r="E99" s="91"/>
      <c r="F99" s="93">
        <v>4.25893201413888</v>
      </c>
      <c r="G99" s="93">
        <v>4.3943005952141698</v>
      </c>
      <c r="H99" s="93">
        <v>4.4366875135606598</v>
      </c>
      <c r="I99" s="93">
        <v>4.4813861915704596</v>
      </c>
      <c r="J99" s="115">
        <v>2008</v>
      </c>
      <c r="K99" s="92">
        <v>81.392578174756935</v>
      </c>
      <c r="L99" s="92">
        <v>72.36</v>
      </c>
      <c r="M99" s="92">
        <v>73.349999999999994</v>
      </c>
    </row>
    <row r="100" spans="1:13" x14ac:dyDescent="0.3">
      <c r="A100" s="31" t="s">
        <v>98</v>
      </c>
      <c r="B100" s="91">
        <v>72.25</v>
      </c>
      <c r="C100" s="91"/>
      <c r="D100" s="91">
        <v>74.679999542236331</v>
      </c>
      <c r="E100" s="91"/>
      <c r="F100" s="93">
        <v>4.4901534865973902</v>
      </c>
      <c r="G100" s="93">
        <v>4.3051954918392896</v>
      </c>
      <c r="H100" s="93">
        <v>4.12044090043773</v>
      </c>
      <c r="I100" s="93">
        <v>3.7997732851569301</v>
      </c>
      <c r="J100" s="115">
        <v>2005</v>
      </c>
      <c r="K100" s="92">
        <v>92.008601889182046</v>
      </c>
      <c r="L100" s="92">
        <v>77.199999999999989</v>
      </c>
      <c r="M100" s="92">
        <v>76.849999999999994</v>
      </c>
    </row>
    <row r="101" spans="1:13" x14ac:dyDescent="0.3">
      <c r="A101" s="31" t="s">
        <v>101</v>
      </c>
      <c r="B101" s="91">
        <v>61.710000228881846</v>
      </c>
      <c r="C101" s="91"/>
      <c r="D101" s="91">
        <v>64.319999694824233</v>
      </c>
      <c r="E101" s="91"/>
      <c r="F101" s="93">
        <v>4.0360443892018703</v>
      </c>
      <c r="G101" s="93">
        <v>3.8592453291466899</v>
      </c>
      <c r="H101" s="93">
        <v>4.00737459286825</v>
      </c>
      <c r="I101" s="93">
        <v>4.0109875992662003</v>
      </c>
      <c r="J101" s="115">
        <v>2008</v>
      </c>
      <c r="K101" s="92">
        <v>67.939132330939984</v>
      </c>
      <c r="L101" s="92">
        <v>66.260000000000005</v>
      </c>
      <c r="M101" s="92">
        <v>68.849999999999994</v>
      </c>
    </row>
    <row r="102" spans="1:13" x14ac:dyDescent="0.3">
      <c r="A102" s="31" t="s">
        <v>102</v>
      </c>
      <c r="B102" s="116">
        <v>92.811110602484803</v>
      </c>
      <c r="C102" s="91"/>
      <c r="D102" s="116">
        <v>92.38749885559082</v>
      </c>
      <c r="E102" s="91"/>
      <c r="F102" s="93">
        <v>3.8369708473777</v>
      </c>
      <c r="G102" s="93">
        <v>3.6249182802210602</v>
      </c>
      <c r="H102" s="93">
        <v>4.4425079403867596</v>
      </c>
      <c r="I102" s="93">
        <v>4.2316869349448796</v>
      </c>
      <c r="J102" s="115">
        <v>2011</v>
      </c>
      <c r="K102" s="92">
        <v>65.141514415460975</v>
      </c>
      <c r="L102" s="92">
        <v>54.7</v>
      </c>
      <c r="M102" s="92">
        <v>58.074999999999996</v>
      </c>
    </row>
    <row r="103" spans="1:13" x14ac:dyDescent="0.3">
      <c r="A103" s="31" t="s">
        <v>103</v>
      </c>
      <c r="B103" s="116">
        <v>6</v>
      </c>
      <c r="C103" s="91"/>
      <c r="D103" s="91" t="s">
        <v>244</v>
      </c>
      <c r="E103" s="91"/>
      <c r="F103" s="93" t="s">
        <v>244</v>
      </c>
      <c r="G103" s="93">
        <v>4.54062687837187</v>
      </c>
      <c r="H103" s="93" t="s">
        <v>244</v>
      </c>
      <c r="I103" s="93">
        <v>5.1039115610454697</v>
      </c>
      <c r="J103" s="115">
        <v>2004</v>
      </c>
      <c r="K103" s="92">
        <v>4.5752086811755888</v>
      </c>
      <c r="L103" s="92">
        <v>59.6</v>
      </c>
      <c r="M103" s="92">
        <v>60.466666666666669</v>
      </c>
    </row>
    <row r="104" spans="1:13" x14ac:dyDescent="0.3">
      <c r="A104" s="31" t="s">
        <v>104</v>
      </c>
      <c r="B104" s="91" t="s">
        <v>244</v>
      </c>
      <c r="C104" s="91"/>
      <c r="D104" s="91" t="s">
        <v>244</v>
      </c>
      <c r="E104" s="91"/>
      <c r="F104" s="93" t="s">
        <v>244</v>
      </c>
      <c r="G104" s="93">
        <v>5.1220716974457403</v>
      </c>
      <c r="H104" s="93" t="s">
        <v>244</v>
      </c>
      <c r="I104" s="93">
        <v>4.4709168632627403</v>
      </c>
      <c r="J104" s="115">
        <v>2010</v>
      </c>
      <c r="K104" s="92" t="s">
        <v>244</v>
      </c>
      <c r="L104" s="92">
        <v>81.34</v>
      </c>
      <c r="M104" s="92">
        <v>82.674999999999997</v>
      </c>
    </row>
    <row r="105" spans="1:13" x14ac:dyDescent="0.3">
      <c r="A105" s="31" t="s">
        <v>106</v>
      </c>
      <c r="B105" s="116">
        <v>11.300000190734901</v>
      </c>
      <c r="C105" s="91"/>
      <c r="D105" s="116">
        <v>21.600000381469702</v>
      </c>
      <c r="E105" s="91"/>
      <c r="F105" s="93" t="s">
        <v>244</v>
      </c>
      <c r="G105" s="93">
        <v>4.1983508304102104</v>
      </c>
      <c r="H105" s="93" t="s">
        <v>244</v>
      </c>
      <c r="I105" s="93">
        <v>4.26518934020896</v>
      </c>
      <c r="J105" s="115">
        <v>2008</v>
      </c>
      <c r="K105" s="92" t="s">
        <v>244</v>
      </c>
      <c r="L105" s="92">
        <v>55.18</v>
      </c>
      <c r="M105" s="92">
        <v>57.599999999999994</v>
      </c>
    </row>
    <row r="106" spans="1:13" x14ac:dyDescent="0.3">
      <c r="A106" s="31" t="s">
        <v>111</v>
      </c>
      <c r="B106" s="91" t="s">
        <v>244</v>
      </c>
      <c r="C106" s="91"/>
      <c r="D106" s="116">
        <v>70.257143293108257</v>
      </c>
      <c r="E106" s="91"/>
      <c r="F106" s="93" t="s">
        <v>244</v>
      </c>
      <c r="G106" s="93">
        <v>3.5726088071855902</v>
      </c>
      <c r="H106" s="93" t="s">
        <v>244</v>
      </c>
      <c r="I106" s="93">
        <v>4.0400719384700201</v>
      </c>
      <c r="J106" s="115">
        <v>2007</v>
      </c>
      <c r="K106" s="92">
        <v>45</v>
      </c>
      <c r="L106" s="92" t="s">
        <v>244</v>
      </c>
      <c r="M106" s="92" t="s">
        <v>244</v>
      </c>
    </row>
    <row r="107" spans="1:13" x14ac:dyDescent="0.3">
      <c r="A107" s="31" t="s">
        <v>108</v>
      </c>
      <c r="B107" s="91" t="s">
        <v>244</v>
      </c>
      <c r="C107" s="91"/>
      <c r="D107" s="116">
        <v>7.5999999046325701</v>
      </c>
      <c r="E107" s="91"/>
      <c r="F107" s="93" t="s">
        <v>244</v>
      </c>
      <c r="G107" s="93">
        <v>3.8363270555792899</v>
      </c>
      <c r="H107" s="93" t="s">
        <v>244</v>
      </c>
      <c r="I107" s="93">
        <v>3.9233774905479799</v>
      </c>
      <c r="J107" s="115">
        <v>2004</v>
      </c>
      <c r="K107" s="92">
        <v>5.4796770731094071</v>
      </c>
      <c r="L107" s="92">
        <v>53</v>
      </c>
      <c r="M107" s="92">
        <v>56.2</v>
      </c>
    </row>
    <row r="108" spans="1:13" x14ac:dyDescent="0.3">
      <c r="A108" s="31" t="s">
        <v>107</v>
      </c>
      <c r="B108" s="116">
        <v>85.27500057220459</v>
      </c>
      <c r="C108" s="91"/>
      <c r="D108" s="116">
        <v>84.911110772026916</v>
      </c>
      <c r="E108" s="91"/>
      <c r="F108" s="93">
        <v>5.78831765009501</v>
      </c>
      <c r="G108" s="93">
        <v>5.6020690482089304</v>
      </c>
      <c r="H108" s="93">
        <v>5.6484541532141996</v>
      </c>
      <c r="I108" s="93">
        <v>5.802319145937</v>
      </c>
      <c r="J108" s="115">
        <v>2009</v>
      </c>
      <c r="K108" s="92">
        <v>62.064970450823068</v>
      </c>
      <c r="L108" s="92">
        <v>86.78</v>
      </c>
      <c r="M108" s="92">
        <v>87.474999999999994</v>
      </c>
    </row>
    <row r="109" spans="1:13" x14ac:dyDescent="0.3">
      <c r="A109" s="31" t="s">
        <v>113</v>
      </c>
      <c r="B109" s="116">
        <v>93.085712977818076</v>
      </c>
      <c r="C109" s="91"/>
      <c r="D109" s="91">
        <v>87.55</v>
      </c>
      <c r="E109" s="91"/>
      <c r="F109" s="93">
        <v>4.5933376020776304</v>
      </c>
      <c r="G109" s="93">
        <v>4.3703043156647796</v>
      </c>
      <c r="H109" s="93">
        <v>4.7319980196139699</v>
      </c>
      <c r="I109" s="93">
        <v>4.2034323995878298</v>
      </c>
      <c r="J109" s="115">
        <v>2003</v>
      </c>
      <c r="K109" s="92">
        <v>78.881664622664729</v>
      </c>
      <c r="L109" s="92">
        <v>81.300000000000011</v>
      </c>
      <c r="M109" s="92">
        <v>82.575000000000003</v>
      </c>
    </row>
    <row r="110" spans="1:13" x14ac:dyDescent="0.3">
      <c r="A110" s="31" t="s">
        <v>110</v>
      </c>
      <c r="B110" s="91" t="s">
        <v>244</v>
      </c>
      <c r="C110" s="91"/>
      <c r="D110" s="91" t="s">
        <v>244</v>
      </c>
      <c r="E110" s="91"/>
      <c r="F110" s="93" t="s">
        <v>244</v>
      </c>
      <c r="G110" s="93" t="s">
        <v>244</v>
      </c>
      <c r="H110" s="93" t="s">
        <v>244</v>
      </c>
      <c r="I110" s="93" t="s">
        <v>244</v>
      </c>
      <c r="J110" s="115" t="s">
        <v>244</v>
      </c>
      <c r="K110" s="92" t="s">
        <v>244</v>
      </c>
      <c r="L110" s="92" t="s">
        <v>244</v>
      </c>
      <c r="M110" s="92" t="s">
        <v>244</v>
      </c>
    </row>
    <row r="111" spans="1:13" x14ac:dyDescent="0.3">
      <c r="A111" s="31" t="s">
        <v>132</v>
      </c>
      <c r="B111" s="91" t="s">
        <v>244</v>
      </c>
      <c r="C111" s="91"/>
      <c r="D111" s="116">
        <v>83.083334604899093</v>
      </c>
      <c r="E111" s="91"/>
      <c r="F111" s="93">
        <v>4.7428810366271401</v>
      </c>
      <c r="G111" s="93">
        <v>4.68137351348091</v>
      </c>
      <c r="H111" s="93">
        <v>4.04019627746752</v>
      </c>
      <c r="I111" s="93">
        <v>3.9396717304813098</v>
      </c>
      <c r="J111" s="115">
        <v>2010</v>
      </c>
      <c r="K111" s="92">
        <v>6.6759276087306851</v>
      </c>
      <c r="L111" s="92">
        <v>71.8</v>
      </c>
      <c r="M111" s="92">
        <v>73.8</v>
      </c>
    </row>
    <row r="112" spans="1:13" x14ac:dyDescent="0.3">
      <c r="A112" s="31" t="s">
        <v>112</v>
      </c>
      <c r="B112" s="91" t="s">
        <v>244</v>
      </c>
      <c r="C112" s="91"/>
      <c r="D112" s="91" t="s">
        <v>244</v>
      </c>
      <c r="E112" s="91"/>
      <c r="F112" s="93" t="s">
        <v>244</v>
      </c>
      <c r="G112" s="93" t="s">
        <v>244</v>
      </c>
      <c r="H112" s="93" t="s">
        <v>244</v>
      </c>
      <c r="I112" s="93" t="s">
        <v>244</v>
      </c>
      <c r="J112" s="115" t="s">
        <v>244</v>
      </c>
      <c r="K112" s="92" t="s">
        <v>244</v>
      </c>
      <c r="L112" s="92" t="s">
        <v>244</v>
      </c>
      <c r="M112" s="92" t="s">
        <v>244</v>
      </c>
    </row>
    <row r="113" spans="1:13" x14ac:dyDescent="0.3">
      <c r="A113" s="31" t="s">
        <v>38</v>
      </c>
      <c r="B113" s="91">
        <v>75.729999542236328</v>
      </c>
      <c r="C113" s="91"/>
      <c r="D113" s="91">
        <v>81.890000152587888</v>
      </c>
      <c r="E113" s="91"/>
      <c r="F113" s="93">
        <v>4.66502343200706</v>
      </c>
      <c r="G113" s="93">
        <v>4.3684678756084798</v>
      </c>
      <c r="H113" s="93">
        <v>4.0135391330310597</v>
      </c>
      <c r="I113" s="93">
        <v>3.9843768021467199</v>
      </c>
      <c r="J113" s="115">
        <v>2005</v>
      </c>
      <c r="K113" s="92">
        <v>69.382957418725283</v>
      </c>
      <c r="L113" s="92">
        <v>77.42</v>
      </c>
      <c r="M113" s="92">
        <v>77.625</v>
      </c>
    </row>
    <row r="114" spans="1:13" x14ac:dyDescent="0.3">
      <c r="A114" s="31" t="s">
        <v>72</v>
      </c>
      <c r="B114" s="91">
        <v>59.25</v>
      </c>
      <c r="C114" s="91"/>
      <c r="D114" s="91">
        <v>57.470000076293942</v>
      </c>
      <c r="E114" s="91"/>
      <c r="F114" s="93">
        <v>4.1259580887771703</v>
      </c>
      <c r="G114" s="93">
        <v>4.3348385204691304</v>
      </c>
      <c r="H114" s="93">
        <v>3.2771250209957499</v>
      </c>
      <c r="I114" s="93">
        <v>3.6623732975294199</v>
      </c>
      <c r="J114" s="115">
        <v>2006</v>
      </c>
      <c r="K114" s="92">
        <v>24.104266878248353</v>
      </c>
      <c r="L114" s="92">
        <v>55.54</v>
      </c>
      <c r="M114" s="92">
        <v>56.900000000000006</v>
      </c>
    </row>
    <row r="115" spans="1:13" x14ac:dyDescent="0.3">
      <c r="A115" s="31" t="s">
        <v>105</v>
      </c>
      <c r="B115" s="91" t="s">
        <v>244</v>
      </c>
      <c r="C115" s="91"/>
      <c r="D115" s="91" t="s">
        <v>244</v>
      </c>
      <c r="E115" s="91"/>
      <c r="F115" s="93" t="s">
        <v>244</v>
      </c>
      <c r="G115" s="93" t="s">
        <v>244</v>
      </c>
      <c r="H115" s="93" t="s">
        <v>244</v>
      </c>
      <c r="I115" s="93" t="s">
        <v>244</v>
      </c>
      <c r="J115" s="115">
        <v>2005</v>
      </c>
      <c r="K115" s="92">
        <v>5.2234830266929695</v>
      </c>
      <c r="L115" s="92">
        <v>65.900000000000006</v>
      </c>
      <c r="M115" s="92" t="s">
        <v>244</v>
      </c>
    </row>
    <row r="116" spans="1:13" x14ac:dyDescent="0.3">
      <c r="A116" s="31" t="s">
        <v>114</v>
      </c>
      <c r="B116" s="91">
        <v>88.9</v>
      </c>
      <c r="C116" s="91"/>
      <c r="D116" s="91">
        <v>89.380001068115234</v>
      </c>
      <c r="E116" s="91"/>
      <c r="F116" s="93">
        <v>5.2191719309821298</v>
      </c>
      <c r="G116" s="93">
        <v>5.1372773270842202</v>
      </c>
      <c r="H116" s="93">
        <v>4.4673854066032996</v>
      </c>
      <c r="I116" s="93">
        <v>4.8075983099964397</v>
      </c>
      <c r="J116" s="115">
        <v>2005</v>
      </c>
      <c r="K116" s="92">
        <v>88.81163001607429</v>
      </c>
      <c r="L116" s="92">
        <v>80.88</v>
      </c>
      <c r="M116" s="92">
        <v>81.7</v>
      </c>
    </row>
    <row r="117" spans="1:13" x14ac:dyDescent="0.3">
      <c r="A117" s="31" t="s">
        <v>21</v>
      </c>
      <c r="B117" s="91">
        <v>83.099999237060544</v>
      </c>
      <c r="C117" s="91"/>
      <c r="D117" s="91">
        <v>83.759999847412104</v>
      </c>
      <c r="E117" s="91"/>
      <c r="F117" s="93">
        <v>5.2359289675157603</v>
      </c>
      <c r="G117" s="93">
        <v>5.2642612710199801</v>
      </c>
      <c r="H117" s="93">
        <v>5.5832661504262298</v>
      </c>
      <c r="I117" s="93">
        <v>5.8989273162889697</v>
      </c>
      <c r="J117" s="115">
        <v>2005</v>
      </c>
      <c r="K117" s="92">
        <v>95.377705048157594</v>
      </c>
      <c r="L117" s="92">
        <v>91.32</v>
      </c>
      <c r="M117" s="92">
        <v>91.625</v>
      </c>
    </row>
    <row r="118" spans="1:13" x14ac:dyDescent="0.3">
      <c r="A118" s="31" t="s">
        <v>115</v>
      </c>
      <c r="B118" s="91" t="s">
        <v>244</v>
      </c>
      <c r="C118" s="91"/>
      <c r="D118" s="116">
        <v>57.5</v>
      </c>
      <c r="E118" s="91"/>
      <c r="F118" s="93" t="s">
        <v>244</v>
      </c>
      <c r="G118" s="93" t="s">
        <v>244</v>
      </c>
      <c r="H118" s="93" t="s">
        <v>244</v>
      </c>
      <c r="I118" s="93" t="s">
        <v>244</v>
      </c>
      <c r="J118" s="115">
        <v>2008</v>
      </c>
      <c r="K118" s="92">
        <v>26.805559873297181</v>
      </c>
      <c r="L118" s="92">
        <v>80.759999999999991</v>
      </c>
      <c r="M118" s="92">
        <v>81.174999999999997</v>
      </c>
    </row>
    <row r="119" spans="1:13" x14ac:dyDescent="0.3">
      <c r="A119" s="31" t="s">
        <v>118</v>
      </c>
      <c r="B119" s="91" t="s">
        <v>244</v>
      </c>
      <c r="C119" s="91"/>
      <c r="D119" s="116">
        <v>53.299999237060497</v>
      </c>
      <c r="E119" s="91"/>
      <c r="F119" s="93">
        <v>3.4974142949107998</v>
      </c>
      <c r="G119" s="93">
        <v>4.0375669922488404</v>
      </c>
      <c r="H119" s="93">
        <v>4.1249787107876799</v>
      </c>
      <c r="I119" s="93">
        <v>4.5543000417477399</v>
      </c>
      <c r="J119" s="115" t="s">
        <v>244</v>
      </c>
      <c r="K119" s="92" t="s">
        <v>244</v>
      </c>
      <c r="L119" s="92">
        <v>57.12</v>
      </c>
      <c r="M119" s="92">
        <v>58.65</v>
      </c>
    </row>
    <row r="120" spans="1:13" x14ac:dyDescent="0.3">
      <c r="A120" s="31" t="s">
        <v>122</v>
      </c>
      <c r="B120" s="116">
        <v>8.6000003814697301</v>
      </c>
      <c r="C120" s="91"/>
      <c r="D120" s="116">
        <v>8.7000000476837158</v>
      </c>
      <c r="E120" s="91"/>
      <c r="F120" s="93">
        <v>3.9206715232444198</v>
      </c>
      <c r="G120" s="93">
        <v>3.8941428366667798</v>
      </c>
      <c r="H120" s="93">
        <v>4.3287767781090496</v>
      </c>
      <c r="I120" s="93">
        <v>4.5526720702836903</v>
      </c>
      <c r="J120" s="115">
        <v>2007</v>
      </c>
      <c r="K120" s="92" t="s">
        <v>244</v>
      </c>
      <c r="L120" s="92">
        <v>42.379999999999995</v>
      </c>
      <c r="M120" s="92">
        <v>45.05</v>
      </c>
    </row>
    <row r="121" spans="1:13" x14ac:dyDescent="0.3">
      <c r="A121" s="31" t="s">
        <v>243</v>
      </c>
      <c r="B121" s="91">
        <v>35.650000000000013</v>
      </c>
      <c r="C121" s="91"/>
      <c r="D121" s="91">
        <v>42.790000152587901</v>
      </c>
      <c r="E121" s="91"/>
      <c r="F121" s="93">
        <v>4.7240378865805699</v>
      </c>
      <c r="G121" s="93">
        <v>4.5628610101726501</v>
      </c>
      <c r="H121" s="93">
        <v>5.0180086178425896</v>
      </c>
      <c r="I121" s="93">
        <v>4.3194730126287704</v>
      </c>
      <c r="J121" s="115">
        <v>2009</v>
      </c>
      <c r="K121" s="92">
        <v>22.5</v>
      </c>
      <c r="L121" s="92">
        <v>47.98</v>
      </c>
      <c r="M121" s="92">
        <v>51.174999999999997</v>
      </c>
    </row>
    <row r="122" spans="1:13" x14ac:dyDescent="0.3">
      <c r="A122" s="31" t="s">
        <v>117</v>
      </c>
      <c r="B122" s="91" t="s">
        <v>244</v>
      </c>
      <c r="C122" s="91"/>
      <c r="D122" s="116">
        <v>10.8999996185303</v>
      </c>
      <c r="E122" s="91"/>
      <c r="F122" s="93" t="s">
        <v>244</v>
      </c>
      <c r="G122" s="93" t="s">
        <v>244</v>
      </c>
      <c r="H122" s="93" t="s">
        <v>244</v>
      </c>
      <c r="I122" s="93" t="s">
        <v>244</v>
      </c>
      <c r="J122" s="115">
        <v>2009</v>
      </c>
      <c r="K122" s="92" t="s">
        <v>244</v>
      </c>
      <c r="L122" s="92">
        <v>65.14</v>
      </c>
      <c r="M122" s="92">
        <v>65.133333333333326</v>
      </c>
    </row>
    <row r="123" spans="1:13" x14ac:dyDescent="0.3">
      <c r="A123" s="31" t="s">
        <v>120</v>
      </c>
      <c r="B123" s="116">
        <v>68.899998982747391</v>
      </c>
      <c r="C123" s="91"/>
      <c r="D123" s="116">
        <v>66.533332824707031</v>
      </c>
      <c r="E123" s="91"/>
      <c r="F123" s="93" t="s">
        <v>244</v>
      </c>
      <c r="G123" s="93" t="s">
        <v>244</v>
      </c>
      <c r="H123" s="93" t="s">
        <v>244</v>
      </c>
      <c r="I123" s="93" t="s">
        <v>244</v>
      </c>
      <c r="J123" s="115">
        <v>2011</v>
      </c>
      <c r="K123" s="92" t="s">
        <v>244</v>
      </c>
      <c r="L123" s="92">
        <v>61.980000000000004</v>
      </c>
      <c r="M123" s="92">
        <v>63.774999999999999</v>
      </c>
    </row>
    <row r="124" spans="1:13" x14ac:dyDescent="0.3">
      <c r="A124" s="31" t="s">
        <v>121</v>
      </c>
      <c r="B124" s="91">
        <v>42.779999923706058</v>
      </c>
      <c r="C124" s="91"/>
      <c r="D124" s="91">
        <v>55.140000152587888</v>
      </c>
      <c r="E124" s="91"/>
      <c r="F124" s="93">
        <v>4.4673656739798204</v>
      </c>
      <c r="G124" s="93">
        <v>4.55462119742411</v>
      </c>
      <c r="H124" s="93">
        <v>3.5292785305724199</v>
      </c>
      <c r="I124" s="93">
        <v>3.7943062289066001</v>
      </c>
      <c r="J124" s="115">
        <v>2008</v>
      </c>
      <c r="K124" s="92">
        <v>58.612009287536324</v>
      </c>
      <c r="L124" s="92">
        <v>67.64</v>
      </c>
      <c r="M124" s="92">
        <v>70.099999999999994</v>
      </c>
    </row>
    <row r="125" spans="1:13" x14ac:dyDescent="0.3">
      <c r="A125" s="31" t="s">
        <v>119</v>
      </c>
      <c r="B125" s="91" t="s">
        <v>244</v>
      </c>
      <c r="C125" s="91"/>
      <c r="D125" s="91" t="s">
        <v>244</v>
      </c>
      <c r="E125" s="91"/>
      <c r="F125" s="93" t="s">
        <v>244</v>
      </c>
      <c r="G125" s="93" t="s">
        <v>244</v>
      </c>
      <c r="H125" s="93" t="s">
        <v>244</v>
      </c>
      <c r="I125" s="93" t="s">
        <v>244</v>
      </c>
      <c r="J125" s="115" t="s">
        <v>244</v>
      </c>
      <c r="K125" s="92" t="s">
        <v>244</v>
      </c>
      <c r="L125" s="92" t="s">
        <v>244</v>
      </c>
      <c r="M125" s="92" t="s">
        <v>244</v>
      </c>
    </row>
    <row r="126" spans="1:13" x14ac:dyDescent="0.3">
      <c r="A126" s="31" t="s">
        <v>123</v>
      </c>
      <c r="B126" s="91" t="s">
        <v>244</v>
      </c>
      <c r="C126" s="91"/>
      <c r="D126" s="116">
        <v>17.650000333786025</v>
      </c>
      <c r="E126" s="91"/>
      <c r="F126" s="93">
        <v>3.6714948711295499</v>
      </c>
      <c r="G126" s="93">
        <v>3.9516999797271399</v>
      </c>
      <c r="H126" s="93">
        <v>4.7154767227152403</v>
      </c>
      <c r="I126" s="93">
        <v>4.8298692064817397</v>
      </c>
      <c r="J126" s="115">
        <v>2004</v>
      </c>
      <c r="K126" s="92">
        <v>10.271167033000962</v>
      </c>
      <c r="L126" s="92">
        <v>57.019999999999996</v>
      </c>
      <c r="M126" s="92">
        <v>58.525000000000006</v>
      </c>
    </row>
    <row r="127" spans="1:13" x14ac:dyDescent="0.3">
      <c r="A127" s="31" t="s">
        <v>124</v>
      </c>
      <c r="B127" s="116">
        <v>87.61666615804036</v>
      </c>
      <c r="C127" s="91"/>
      <c r="D127" s="116">
        <v>84.1875</v>
      </c>
      <c r="E127" s="91"/>
      <c r="F127" s="93">
        <v>3.75156442166909</v>
      </c>
      <c r="G127" s="93">
        <v>3.8224916731867702</v>
      </c>
      <c r="H127" s="93">
        <v>4.2070402007653103</v>
      </c>
      <c r="I127" s="93">
        <v>4.4386997668031203</v>
      </c>
      <c r="J127" s="115">
        <v>2010</v>
      </c>
      <c r="K127" s="92">
        <v>62.132942793250436</v>
      </c>
      <c r="L127" s="92">
        <v>48.64</v>
      </c>
      <c r="M127" s="92">
        <v>52.325000000000003</v>
      </c>
    </row>
    <row r="128" spans="1:13" x14ac:dyDescent="0.3">
      <c r="A128" s="31" t="s">
        <v>3</v>
      </c>
      <c r="B128" s="91" t="s">
        <v>244</v>
      </c>
      <c r="C128" s="91"/>
      <c r="D128" s="116">
        <v>96.350002288818359</v>
      </c>
      <c r="E128" s="91"/>
      <c r="F128" s="93">
        <v>4.8507255503460298</v>
      </c>
      <c r="G128" s="93">
        <v>5.3059439871640803</v>
      </c>
      <c r="H128" s="93">
        <v>4.7447665238746</v>
      </c>
      <c r="I128" s="93">
        <v>5.23992748909202</v>
      </c>
      <c r="J128" s="115" t="s">
        <v>244</v>
      </c>
      <c r="K128" s="92" t="s">
        <v>244</v>
      </c>
      <c r="L128" s="92">
        <v>73.319999999999993</v>
      </c>
      <c r="M128" s="92">
        <v>75.433333333333337</v>
      </c>
    </row>
    <row r="129" spans="1:13" x14ac:dyDescent="0.3">
      <c r="A129" s="31" t="s">
        <v>42</v>
      </c>
      <c r="B129" s="91">
        <v>86.65</v>
      </c>
      <c r="C129" s="91"/>
      <c r="D129" s="91">
        <v>86.709999084472656</v>
      </c>
      <c r="E129" s="91"/>
      <c r="F129" s="93">
        <v>5.4839496940392403</v>
      </c>
      <c r="G129" s="93">
        <v>5.09172564739713</v>
      </c>
      <c r="H129" s="93">
        <v>5.4087868415972302</v>
      </c>
      <c r="I129" s="93">
        <v>5.4163628829464798</v>
      </c>
      <c r="J129" s="115">
        <v>2005</v>
      </c>
      <c r="K129" s="92">
        <v>93.171773177280642</v>
      </c>
      <c r="L129" s="92">
        <v>87.36</v>
      </c>
      <c r="M129" s="92">
        <v>87.674999999999997</v>
      </c>
    </row>
    <row r="130" spans="1:13" x14ac:dyDescent="0.3">
      <c r="A130" s="31" t="s">
        <v>126</v>
      </c>
      <c r="B130" s="91">
        <v>91.659999847412109</v>
      </c>
      <c r="C130" s="91"/>
      <c r="D130" s="91">
        <v>92.700000762939453</v>
      </c>
      <c r="E130" s="91"/>
      <c r="F130" s="93">
        <v>5.5480952715715199</v>
      </c>
      <c r="G130" s="93">
        <v>4.8811997895252599</v>
      </c>
      <c r="H130" s="93">
        <v>5.80338522952733</v>
      </c>
      <c r="I130" s="93">
        <v>5.3676216350541699</v>
      </c>
      <c r="J130" s="115">
        <v>2005</v>
      </c>
      <c r="K130" s="92">
        <v>92.161688472001941</v>
      </c>
      <c r="L130" s="92">
        <v>91.24</v>
      </c>
      <c r="M130" s="92">
        <v>91.525000000000006</v>
      </c>
    </row>
    <row r="131" spans="1:13" x14ac:dyDescent="0.3">
      <c r="A131" s="31" t="s">
        <v>125</v>
      </c>
      <c r="B131" s="116">
        <v>72.733334859212235</v>
      </c>
      <c r="C131" s="91"/>
      <c r="D131" s="116">
        <v>70.833332485622833</v>
      </c>
      <c r="E131" s="91"/>
      <c r="F131" s="93">
        <v>3.9445899249413801</v>
      </c>
      <c r="G131" s="93">
        <v>4.3757821124385696</v>
      </c>
      <c r="H131" s="93">
        <v>4.0984486299929497</v>
      </c>
      <c r="I131" s="93">
        <v>3.4885811671987499</v>
      </c>
      <c r="J131" s="115">
        <v>2009</v>
      </c>
      <c r="K131" s="92">
        <v>78.461725465425161</v>
      </c>
      <c r="L131" s="92">
        <v>47.819999999999993</v>
      </c>
      <c r="M131" s="92">
        <v>51.274999999999999</v>
      </c>
    </row>
    <row r="132" spans="1:13" x14ac:dyDescent="0.3">
      <c r="A132" s="31" t="s">
        <v>127</v>
      </c>
      <c r="B132" s="91" t="s">
        <v>244</v>
      </c>
      <c r="C132" s="91"/>
      <c r="D132" s="91" t="s">
        <v>244</v>
      </c>
      <c r="E132" s="91"/>
      <c r="F132" s="93" t="s">
        <v>244</v>
      </c>
      <c r="G132" s="93" t="s">
        <v>244</v>
      </c>
      <c r="H132" s="93" t="s">
        <v>244</v>
      </c>
      <c r="I132" s="93" t="s">
        <v>244</v>
      </c>
      <c r="J132" s="115">
        <v>2005</v>
      </c>
      <c r="K132" s="92" t="s">
        <v>244</v>
      </c>
      <c r="L132" s="92" t="s">
        <v>244</v>
      </c>
      <c r="M132" s="92" t="s">
        <v>244</v>
      </c>
    </row>
    <row r="133" spans="1:13" x14ac:dyDescent="0.3">
      <c r="A133" s="31" t="s">
        <v>128</v>
      </c>
      <c r="B133" s="116">
        <v>60.942857469831203</v>
      </c>
      <c r="C133" s="91"/>
      <c r="D133" s="91">
        <v>61.659999847412109</v>
      </c>
      <c r="E133" s="91"/>
      <c r="F133" s="93">
        <v>3.4209525486197401</v>
      </c>
      <c r="G133" s="93">
        <v>2.7773914892251299</v>
      </c>
      <c r="H133" s="93">
        <v>3.5187522170943901</v>
      </c>
      <c r="I133" s="93">
        <v>2.8771538304819901</v>
      </c>
      <c r="J133" s="115">
        <v>2009</v>
      </c>
      <c r="K133" s="92">
        <v>33.870299628241824</v>
      </c>
      <c r="L133" s="92">
        <v>65.34</v>
      </c>
      <c r="M133" s="92">
        <v>67.174999999999997</v>
      </c>
    </row>
    <row r="134" spans="1:13" x14ac:dyDescent="0.3">
      <c r="A134" s="31" t="s">
        <v>129</v>
      </c>
      <c r="B134" s="116">
        <v>18.620000076293959</v>
      </c>
      <c r="C134" s="91"/>
      <c r="D134" s="116">
        <v>22.150000095367449</v>
      </c>
      <c r="E134" s="91"/>
      <c r="F134" s="93">
        <v>3.9537114797638502</v>
      </c>
      <c r="G134" s="93">
        <v>4.1255609098464596</v>
      </c>
      <c r="H134" s="93">
        <v>4.4341025246219896</v>
      </c>
      <c r="I134" s="93">
        <v>4.51456319445502</v>
      </c>
      <c r="J134" s="115">
        <v>2010</v>
      </c>
      <c r="K134" s="92">
        <v>20.700065378660323</v>
      </c>
      <c r="L134" s="92">
        <v>84.52</v>
      </c>
      <c r="M134" s="92">
        <v>85.3</v>
      </c>
    </row>
    <row r="135" spans="1:13" x14ac:dyDescent="0.3">
      <c r="A135" s="31" t="s">
        <v>100</v>
      </c>
      <c r="B135" s="116">
        <v>63.420000457763663</v>
      </c>
      <c r="C135" s="91"/>
      <c r="D135" s="91">
        <v>61.460000228881839</v>
      </c>
      <c r="E135" s="91"/>
      <c r="F135" s="93" t="s">
        <v>244</v>
      </c>
      <c r="G135" s="93" t="s">
        <v>244</v>
      </c>
      <c r="H135" s="93" t="s">
        <v>244</v>
      </c>
      <c r="I135" s="93" t="s">
        <v>244</v>
      </c>
      <c r="J135" s="115">
        <v>2009</v>
      </c>
      <c r="K135" s="92">
        <v>13.978000762098311</v>
      </c>
      <c r="L135" s="92" t="s">
        <v>244</v>
      </c>
      <c r="M135" s="92" t="s">
        <v>244</v>
      </c>
    </row>
    <row r="136" spans="1:13" x14ac:dyDescent="0.3">
      <c r="A136" s="31" t="s">
        <v>131</v>
      </c>
      <c r="B136" s="116">
        <v>41.599998474121101</v>
      </c>
      <c r="C136" s="91"/>
      <c r="D136" s="91" t="s">
        <v>244</v>
      </c>
      <c r="E136" s="91"/>
      <c r="F136" s="93" t="s">
        <v>244</v>
      </c>
      <c r="G136" s="93">
        <v>3.6817872880564302</v>
      </c>
      <c r="H136" s="93" t="s">
        <v>244</v>
      </c>
      <c r="I136" s="93">
        <v>3.4406929535827802</v>
      </c>
      <c r="J136" s="115">
        <v>2006</v>
      </c>
      <c r="K136" s="92">
        <v>10.445277680197989</v>
      </c>
      <c r="L136" s="92">
        <v>72.680000000000007</v>
      </c>
      <c r="M136" s="92">
        <v>73.2</v>
      </c>
    </row>
    <row r="137" spans="1:13" x14ac:dyDescent="0.3">
      <c r="A137" s="31" t="s">
        <v>133</v>
      </c>
      <c r="B137" s="116">
        <v>20.175000190734853</v>
      </c>
      <c r="C137" s="91"/>
      <c r="D137" s="116">
        <v>17.850000381469748</v>
      </c>
      <c r="E137" s="91"/>
      <c r="F137" s="93">
        <v>3.2281853415496999</v>
      </c>
      <c r="G137" s="93">
        <v>4.5320776558090996</v>
      </c>
      <c r="H137" s="93">
        <v>4.0229471806647696</v>
      </c>
      <c r="I137" s="93">
        <v>3.9720469001679701</v>
      </c>
      <c r="J137" s="115">
        <v>2010</v>
      </c>
      <c r="K137" s="92" t="s">
        <v>244</v>
      </c>
      <c r="L137" s="92">
        <v>51.58</v>
      </c>
      <c r="M137" s="92">
        <v>54.5</v>
      </c>
    </row>
    <row r="138" spans="1:13" x14ac:dyDescent="0.3">
      <c r="A138" s="31" t="s">
        <v>134</v>
      </c>
      <c r="B138" s="116">
        <v>38.199999491373696</v>
      </c>
      <c r="C138" s="91"/>
      <c r="D138" s="116">
        <v>37.700000762939503</v>
      </c>
      <c r="E138" s="91"/>
      <c r="F138" s="93">
        <v>3.28653331748836</v>
      </c>
      <c r="G138" s="93">
        <v>3.62809465491324</v>
      </c>
      <c r="H138" s="93">
        <v>3.4964650855113302</v>
      </c>
      <c r="I138" s="93">
        <v>3.3968955293533898</v>
      </c>
      <c r="J138" s="115">
        <v>2011</v>
      </c>
      <c r="K138" s="92">
        <v>20.292689765080862</v>
      </c>
      <c r="L138" s="92">
        <v>38.6</v>
      </c>
      <c r="M138" s="92">
        <v>37.674999999999997</v>
      </c>
    </row>
    <row r="139" spans="1:13" s="1" customFormat="1" x14ac:dyDescent="0.3">
      <c r="A139" s="94" t="s">
        <v>130</v>
      </c>
      <c r="B139" s="95" t="s">
        <v>244</v>
      </c>
      <c r="C139" s="96" t="s">
        <v>271</v>
      </c>
      <c r="D139" s="95" t="s">
        <v>244</v>
      </c>
      <c r="E139" s="96" t="s">
        <v>271</v>
      </c>
      <c r="F139" s="93"/>
      <c r="G139" s="93"/>
      <c r="H139" s="93"/>
      <c r="I139" s="93"/>
      <c r="J139" s="93"/>
      <c r="K139" s="93"/>
      <c r="L139" s="91"/>
      <c r="M139" s="91"/>
    </row>
    <row r="140" spans="1:13" s="1" customFormat="1" x14ac:dyDescent="0.3">
      <c r="A140" s="94" t="s">
        <v>71</v>
      </c>
      <c r="B140" s="91" t="s">
        <v>244</v>
      </c>
      <c r="C140" s="91"/>
      <c r="D140" s="91" t="s">
        <v>244</v>
      </c>
      <c r="E140" s="91"/>
      <c r="F140" s="93"/>
      <c r="G140" s="93"/>
      <c r="H140" s="93"/>
      <c r="I140" s="93"/>
      <c r="J140" s="93"/>
      <c r="K140" s="93"/>
      <c r="L140" s="91"/>
      <c r="M140" s="91"/>
    </row>
    <row r="141" spans="1:13" s="1" customFormat="1" x14ac:dyDescent="0.3">
      <c r="A141" s="94" t="s">
        <v>78</v>
      </c>
      <c r="B141" s="91" t="s">
        <v>244</v>
      </c>
      <c r="C141" s="91"/>
      <c r="D141" s="91" t="s">
        <v>244</v>
      </c>
      <c r="E141" s="91"/>
      <c r="F141" s="93"/>
      <c r="G141" s="93"/>
      <c r="H141" s="93"/>
      <c r="I141" s="93"/>
      <c r="J141" s="93"/>
      <c r="K141" s="93"/>
      <c r="L141" s="91"/>
      <c r="M141" s="91"/>
    </row>
    <row r="142" spans="1:13" s="1" customFormat="1" x14ac:dyDescent="0.3">
      <c r="A142" s="31" t="s">
        <v>136</v>
      </c>
      <c r="B142" s="116">
        <v>25.735417264191302</v>
      </c>
      <c r="C142" s="91"/>
      <c r="D142" s="116">
        <v>26.130783559561003</v>
      </c>
      <c r="E142" s="91"/>
      <c r="F142" s="93"/>
      <c r="G142" s="93"/>
      <c r="H142" s="93"/>
      <c r="I142" s="93"/>
      <c r="J142" s="93"/>
      <c r="K142" s="93"/>
      <c r="L142" s="91"/>
      <c r="M142" s="91"/>
    </row>
    <row r="143" spans="1:13" s="1" customFormat="1" x14ac:dyDescent="0.3">
      <c r="A143" s="31" t="s">
        <v>137</v>
      </c>
      <c r="B143" s="91" t="s">
        <v>244</v>
      </c>
      <c r="C143" s="91"/>
      <c r="D143" s="91" t="s">
        <v>244</v>
      </c>
      <c r="E143" s="91"/>
      <c r="F143" s="93"/>
      <c r="G143" s="93"/>
      <c r="H143" s="93"/>
      <c r="I143" s="93"/>
      <c r="J143" s="93"/>
      <c r="K143" s="93"/>
      <c r="L143" s="91"/>
      <c r="M143" s="91"/>
    </row>
    <row r="144" spans="1:13" s="1" customFormat="1" x14ac:dyDescent="0.3">
      <c r="A144" s="94" t="s">
        <v>233</v>
      </c>
      <c r="B144" s="91" t="s">
        <v>244</v>
      </c>
      <c r="C144" s="91"/>
      <c r="D144" s="91" t="s">
        <v>244</v>
      </c>
      <c r="E144" s="91"/>
      <c r="F144" s="93"/>
      <c r="G144" s="93"/>
      <c r="H144" s="93"/>
      <c r="I144" s="93"/>
      <c r="J144" s="93"/>
      <c r="K144" s="93"/>
      <c r="L144" s="91"/>
      <c r="M144" s="91"/>
    </row>
    <row r="145" spans="1:13" s="1" customFormat="1" x14ac:dyDescent="0.3">
      <c r="A145" s="94" t="s">
        <v>48</v>
      </c>
      <c r="B145" s="91">
        <v>84.949541702428789</v>
      </c>
      <c r="C145" s="91"/>
      <c r="D145" s="91">
        <v>86.463621806661308</v>
      </c>
      <c r="E145" s="91"/>
      <c r="F145" s="93"/>
      <c r="G145" s="93"/>
      <c r="H145" s="93"/>
      <c r="I145" s="93"/>
      <c r="J145" s="93"/>
      <c r="K145" s="93"/>
      <c r="L145" s="91"/>
      <c r="M145" s="91"/>
    </row>
  </sheetData>
  <mergeCells count="11">
    <mergeCell ref="B4:D4"/>
    <mergeCell ref="L4:M4"/>
    <mergeCell ref="B2:D2"/>
    <mergeCell ref="F2:G2"/>
    <mergeCell ref="B3:D3"/>
    <mergeCell ref="F4:G4"/>
    <mergeCell ref="H2:I2"/>
    <mergeCell ref="H4:I4"/>
    <mergeCell ref="J2:K2"/>
    <mergeCell ref="J3:K3"/>
    <mergeCell ref="L2:M2"/>
  </mergeCells>
  <pageMargins left="0.5" right="0.5" top="0.75" bottom="0.75" header="0.3" footer="0.3"/>
  <pageSetup scale="50" orientation="portrait" r:id="rId1"/>
  <rowBreaks count="1" manualBreakCount="1">
    <brk id="7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zoomScaleNormal="100" workbookViewId="0">
      <pane xSplit="1" ySplit="4" topLeftCell="T5" activePane="bottomRight" state="frozen"/>
      <selection pane="topRight" activeCell="D1" sqref="D1"/>
      <selection pane="bottomLeft" activeCell="A6" sqref="A6"/>
      <selection pane="bottomRight" activeCell="AM5" sqref="AM5"/>
    </sheetView>
  </sheetViews>
  <sheetFormatPr defaultRowHeight="17.25" x14ac:dyDescent="0.3"/>
  <cols>
    <col min="1" max="1" width="26.7109375" style="31" customWidth="1"/>
    <col min="2" max="2" width="16" style="31" customWidth="1"/>
    <col min="3" max="3" width="3.28515625" style="31" customWidth="1"/>
    <col min="4" max="4" width="16" style="31" customWidth="1"/>
    <col min="5" max="5" width="3.28515625" style="31" customWidth="1"/>
    <col min="6" max="6" width="16" style="31" customWidth="1"/>
    <col min="7" max="7" width="3.28515625" style="31" customWidth="1"/>
    <col min="8" max="8" width="16" style="31" customWidth="1"/>
    <col min="9" max="9" width="3.28515625" style="31" customWidth="1"/>
    <col min="10" max="10" width="13.7109375" style="31" customWidth="1"/>
    <col min="11" max="11" width="3.28515625" style="31" customWidth="1"/>
    <col min="12" max="12" width="13.7109375" style="31" customWidth="1"/>
    <col min="13" max="13" width="3.28515625" style="31" customWidth="1"/>
    <col min="14" max="14" width="17.28515625" style="6" customWidth="1"/>
    <col min="15" max="15" width="3.28515625" style="31" customWidth="1"/>
    <col min="16" max="16" width="14.7109375" style="31" bestFit="1" customWidth="1"/>
    <col min="17" max="17" width="3.28515625" style="31" customWidth="1"/>
    <col min="18" max="18" width="13.140625" style="31" bestFit="1" customWidth="1"/>
    <col min="19" max="19" width="3.28515625" style="31" customWidth="1"/>
    <col min="20" max="20" width="13.85546875" style="31" bestFit="1" customWidth="1"/>
    <col min="21" max="21" width="3.28515625" style="31" customWidth="1"/>
    <col min="22" max="22" width="13.140625" style="31" bestFit="1" customWidth="1"/>
    <col min="23" max="23" width="3.28515625" style="31" customWidth="1"/>
    <col min="24" max="24" width="13.140625" style="31" bestFit="1" customWidth="1"/>
    <col min="25" max="25" width="3.28515625" style="31" customWidth="1"/>
    <col min="26" max="26" width="11" style="31" bestFit="1" customWidth="1"/>
    <col min="27" max="27" width="3.28515625" style="31" customWidth="1"/>
    <col min="28" max="28" width="11" style="31" bestFit="1" customWidth="1"/>
    <col min="29" max="29" width="3.28515625" style="31" customWidth="1"/>
    <col min="30" max="30" width="11" style="31" bestFit="1" customWidth="1"/>
    <col min="31" max="31" width="3.28515625" style="31" customWidth="1"/>
    <col min="32" max="32" width="11" style="31" bestFit="1" customWidth="1"/>
    <col min="33" max="33" width="3.28515625" style="31" customWidth="1"/>
    <col min="34" max="34" width="11" style="31" bestFit="1" customWidth="1"/>
    <col min="35" max="35" width="3.28515625" style="31" customWidth="1"/>
    <col min="36" max="36" width="11" style="31" bestFit="1" customWidth="1"/>
    <col min="37" max="37" width="3.28515625" style="31" customWidth="1"/>
    <col min="38" max="38" width="13.7109375" style="6" customWidth="1"/>
    <col min="39" max="42" width="13.7109375" style="31" customWidth="1"/>
    <col min="43" max="43" width="3.28515625" style="31" customWidth="1"/>
    <col min="44" max="44" width="14.28515625" style="6" bestFit="1" customWidth="1"/>
    <col min="45" max="45" width="3.28515625" style="31" customWidth="1"/>
    <col min="46" max="46" width="12.28515625" style="31" customWidth="1"/>
    <col min="47" max="16384" width="9.140625" style="31"/>
  </cols>
  <sheetData>
    <row r="1" spans="1:45" s="4" customFormat="1" ht="19.5" x14ac:dyDescent="0.3">
      <c r="A1" s="27" t="s">
        <v>293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6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6"/>
      <c r="AM1" s="31"/>
      <c r="AN1" s="31"/>
      <c r="AO1" s="31"/>
      <c r="AP1" s="31"/>
      <c r="AQ1" s="31"/>
      <c r="AR1" s="6"/>
      <c r="AS1" s="31"/>
    </row>
    <row r="2" spans="1:45" s="42" customFormat="1" ht="69" customHeight="1" x14ac:dyDescent="0.3">
      <c r="B2" s="157" t="s">
        <v>237</v>
      </c>
      <c r="C2" s="157"/>
      <c r="D2" s="151"/>
      <c r="E2" s="151"/>
      <c r="F2" s="151"/>
      <c r="G2" s="151"/>
      <c r="H2" s="151"/>
      <c r="I2" s="83"/>
      <c r="J2" s="81" t="s">
        <v>226</v>
      </c>
      <c r="K2" s="83"/>
      <c r="L2" s="81" t="s">
        <v>227</v>
      </c>
      <c r="M2" s="83"/>
      <c r="N2" s="81" t="s">
        <v>178</v>
      </c>
      <c r="O2" s="83"/>
      <c r="P2" s="155" t="s">
        <v>325</v>
      </c>
      <c r="Q2" s="157"/>
      <c r="R2" s="152"/>
      <c r="S2" s="152"/>
      <c r="T2" s="152"/>
      <c r="U2" s="152"/>
      <c r="V2" s="152"/>
      <c r="W2" s="152"/>
      <c r="X2" s="152"/>
      <c r="Y2" s="107"/>
      <c r="Z2" s="153" t="s">
        <v>228</v>
      </c>
      <c r="AA2" s="154"/>
      <c r="AB2" s="154"/>
      <c r="AC2" s="108"/>
      <c r="AD2" s="153" t="s">
        <v>229</v>
      </c>
      <c r="AE2" s="154"/>
      <c r="AF2" s="154"/>
      <c r="AG2" s="109"/>
      <c r="AH2" s="155" t="s">
        <v>230</v>
      </c>
      <c r="AI2" s="157"/>
      <c r="AJ2" s="157"/>
      <c r="AK2" s="82"/>
      <c r="AL2" s="155" t="s">
        <v>438</v>
      </c>
      <c r="AM2" s="157"/>
      <c r="AN2" s="157"/>
      <c r="AO2" s="156"/>
      <c r="AP2" s="155" t="s">
        <v>176</v>
      </c>
      <c r="AQ2" s="157"/>
      <c r="AR2" s="157"/>
      <c r="AS2" s="83"/>
    </row>
    <row r="3" spans="1:45" s="43" customFormat="1" ht="87.75" customHeight="1" x14ac:dyDescent="0.3">
      <c r="B3" s="86" t="s">
        <v>239</v>
      </c>
      <c r="C3" s="86"/>
      <c r="D3" s="86" t="s">
        <v>240</v>
      </c>
      <c r="E3" s="86"/>
      <c r="F3" s="86" t="s">
        <v>307</v>
      </c>
      <c r="G3" s="86"/>
      <c r="H3" s="86" t="s">
        <v>238</v>
      </c>
      <c r="I3" s="86"/>
      <c r="J3" s="85" t="s">
        <v>241</v>
      </c>
      <c r="K3" s="86"/>
      <c r="L3" s="85" t="s">
        <v>241</v>
      </c>
      <c r="M3" s="86"/>
      <c r="N3" s="85" t="s">
        <v>277</v>
      </c>
      <c r="O3" s="86"/>
      <c r="P3" s="85" t="s">
        <v>179</v>
      </c>
      <c r="Q3" s="86"/>
      <c r="R3" s="86" t="s">
        <v>180</v>
      </c>
      <c r="S3" s="86"/>
      <c r="T3" s="86" t="s">
        <v>181</v>
      </c>
      <c r="U3" s="86"/>
      <c r="V3" s="86" t="s">
        <v>182</v>
      </c>
      <c r="W3" s="86"/>
      <c r="X3" s="86" t="s">
        <v>183</v>
      </c>
      <c r="Y3" s="86"/>
      <c r="Z3" s="160" t="s">
        <v>174</v>
      </c>
      <c r="AA3" s="152"/>
      <c r="AB3" s="152"/>
      <c r="AC3" s="107"/>
      <c r="AD3" s="160" t="s">
        <v>174</v>
      </c>
      <c r="AE3" s="152"/>
      <c r="AF3" s="152"/>
      <c r="AG3" s="110"/>
      <c r="AH3" s="160" t="s">
        <v>174</v>
      </c>
      <c r="AI3" s="152"/>
      <c r="AJ3" s="152"/>
      <c r="AK3" s="107"/>
      <c r="AL3" s="159" t="s">
        <v>439</v>
      </c>
      <c r="AM3" s="151"/>
      <c r="AN3" s="151" t="s">
        <v>440</v>
      </c>
      <c r="AO3" s="158"/>
      <c r="AP3" s="159" t="s">
        <v>177</v>
      </c>
      <c r="AQ3" s="151"/>
      <c r="AR3" s="151"/>
      <c r="AS3" s="83"/>
    </row>
    <row r="4" spans="1:45" s="43" customFormat="1" x14ac:dyDescent="0.3">
      <c r="A4" s="44"/>
      <c r="B4" s="88">
        <v>2011</v>
      </c>
      <c r="C4" s="88"/>
      <c r="D4" s="88">
        <v>2011</v>
      </c>
      <c r="E4" s="88"/>
      <c r="F4" s="88">
        <v>2011</v>
      </c>
      <c r="G4" s="88"/>
      <c r="H4" s="88">
        <v>2011</v>
      </c>
      <c r="I4" s="88"/>
      <c r="J4" s="90">
        <v>2011</v>
      </c>
      <c r="K4" s="88"/>
      <c r="L4" s="90">
        <v>2011</v>
      </c>
      <c r="M4" s="88"/>
      <c r="N4" s="90">
        <v>2009</v>
      </c>
      <c r="O4" s="88"/>
      <c r="P4" s="90"/>
      <c r="Q4" s="88"/>
      <c r="R4" s="88"/>
      <c r="S4" s="88"/>
      <c r="T4" s="88"/>
      <c r="U4" s="88"/>
      <c r="V4" s="88"/>
      <c r="W4" s="88"/>
      <c r="X4" s="88"/>
      <c r="Y4" s="88"/>
      <c r="Z4" s="90">
        <v>2000</v>
      </c>
      <c r="AA4" s="88"/>
      <c r="AB4" s="88">
        <v>2011</v>
      </c>
      <c r="AC4" s="89"/>
      <c r="AD4" s="90">
        <v>2000</v>
      </c>
      <c r="AE4" s="88"/>
      <c r="AF4" s="88">
        <v>2011</v>
      </c>
      <c r="AG4" s="89"/>
      <c r="AH4" s="90">
        <v>2000</v>
      </c>
      <c r="AI4" s="88"/>
      <c r="AJ4" s="88">
        <v>2011</v>
      </c>
      <c r="AK4" s="88"/>
      <c r="AL4" s="90">
        <v>2000</v>
      </c>
      <c r="AM4" s="88">
        <v>2010</v>
      </c>
      <c r="AN4" s="88">
        <v>2000</v>
      </c>
      <c r="AO4" s="89">
        <v>2010</v>
      </c>
      <c r="AP4" s="90">
        <v>2000</v>
      </c>
      <c r="AQ4" s="88"/>
      <c r="AR4" s="88">
        <v>2011</v>
      </c>
      <c r="AS4" s="89"/>
    </row>
    <row r="5" spans="1:45" s="4" customFormat="1" x14ac:dyDescent="0.3">
      <c r="A5" s="4" t="s">
        <v>0</v>
      </c>
      <c r="B5" s="92">
        <v>2.81942</v>
      </c>
      <c r="C5" s="92"/>
      <c r="D5" s="92">
        <v>7.4021929999999996</v>
      </c>
      <c r="E5" s="92"/>
      <c r="F5" s="92">
        <v>9.3845499999999998E-2</v>
      </c>
      <c r="G5" s="92"/>
      <c r="H5" s="92">
        <v>10.777380000000001</v>
      </c>
      <c r="I5" s="92"/>
      <c r="J5" s="92">
        <v>11.73428</v>
      </c>
      <c r="K5" s="92"/>
      <c r="L5" s="92">
        <v>36.844717000000003</v>
      </c>
      <c r="M5" s="92"/>
      <c r="N5" s="91" t="s">
        <v>244</v>
      </c>
      <c r="O5" s="92"/>
      <c r="P5" s="92" t="s">
        <v>244</v>
      </c>
      <c r="Q5" s="92"/>
      <c r="R5" s="92">
        <v>7.5031720000000002</v>
      </c>
      <c r="S5" s="92"/>
      <c r="T5" s="92" t="s">
        <v>244</v>
      </c>
      <c r="U5" s="92"/>
      <c r="V5" s="92" t="s">
        <v>244</v>
      </c>
      <c r="W5" s="92"/>
      <c r="X5" s="92" t="s">
        <v>244</v>
      </c>
      <c r="Y5" s="92"/>
      <c r="Z5" s="92" t="s">
        <v>244</v>
      </c>
      <c r="AA5" s="92"/>
      <c r="AB5" s="92" t="s">
        <v>244</v>
      </c>
      <c r="AC5" s="92"/>
      <c r="AD5" s="92" t="s">
        <v>244</v>
      </c>
      <c r="AE5" s="92"/>
      <c r="AF5" s="92" t="s">
        <v>244</v>
      </c>
      <c r="AG5" s="92"/>
      <c r="AH5" s="92" t="s">
        <v>244</v>
      </c>
      <c r="AI5" s="92"/>
      <c r="AJ5" s="92" t="s">
        <v>244</v>
      </c>
      <c r="AK5" s="92"/>
      <c r="AL5" s="92" t="s">
        <v>244</v>
      </c>
      <c r="AM5" s="92" t="s">
        <v>244</v>
      </c>
      <c r="AN5" s="92" t="s">
        <v>244</v>
      </c>
      <c r="AO5" s="92" t="s">
        <v>244</v>
      </c>
      <c r="AP5" s="92" t="s">
        <v>244</v>
      </c>
      <c r="AQ5" s="92"/>
      <c r="AR5" s="92" t="s">
        <v>244</v>
      </c>
      <c r="AS5" s="92"/>
    </row>
    <row r="6" spans="1:45" s="4" customFormat="1" x14ac:dyDescent="0.3">
      <c r="A6" s="4" t="s">
        <v>2</v>
      </c>
      <c r="B6" s="92">
        <v>8.5616099999999999</v>
      </c>
      <c r="C6" s="92"/>
      <c r="D6" s="92">
        <v>7.5330310000000003</v>
      </c>
      <c r="E6" s="92"/>
      <c r="F6" s="92">
        <v>11.158609999999999</v>
      </c>
      <c r="G6" s="92"/>
      <c r="H6" s="92">
        <v>73.28389</v>
      </c>
      <c r="I6" s="92"/>
      <c r="J6" s="92">
        <v>14.18303</v>
      </c>
      <c r="K6" s="92"/>
      <c r="L6" s="92">
        <v>12.897479000000001</v>
      </c>
      <c r="M6" s="92"/>
      <c r="N6" s="91">
        <v>6.8198670000000003</v>
      </c>
      <c r="O6" s="92"/>
      <c r="P6" s="92" t="s">
        <v>244</v>
      </c>
      <c r="Q6" s="92"/>
      <c r="R6" s="92">
        <v>50.821809999999999</v>
      </c>
      <c r="S6" s="92"/>
      <c r="T6" s="92">
        <v>7.7099999999999998E-3</v>
      </c>
      <c r="U6" s="92"/>
      <c r="V6" s="92">
        <v>1.3757619999999999</v>
      </c>
      <c r="W6" s="92"/>
      <c r="X6" s="92">
        <v>4.6035E-3</v>
      </c>
      <c r="Y6" s="92"/>
      <c r="Z6" s="92">
        <v>43.756390000000003</v>
      </c>
      <c r="AA6" s="92"/>
      <c r="AB6" s="92">
        <v>66.696100000000001</v>
      </c>
      <c r="AC6" s="92"/>
      <c r="AD6" s="92">
        <v>4.6674509999999998</v>
      </c>
      <c r="AE6" s="92"/>
      <c r="AF6" s="92">
        <v>38.970140000000001</v>
      </c>
      <c r="AG6" s="92"/>
      <c r="AH6" s="92">
        <v>0.36377720000000002</v>
      </c>
      <c r="AI6" s="92"/>
      <c r="AJ6" s="92">
        <v>0.56610439999999995</v>
      </c>
      <c r="AK6" s="92"/>
      <c r="AL6" s="92">
        <v>53.22803487982609</v>
      </c>
      <c r="AM6" s="111">
        <v>72.613162474856381</v>
      </c>
      <c r="AN6" s="92">
        <v>29.078671984085965</v>
      </c>
      <c r="AO6" s="111">
        <v>43.073869381664828</v>
      </c>
      <c r="AP6" s="92">
        <v>10.6669</v>
      </c>
      <c r="AQ6" s="92"/>
      <c r="AR6" s="92">
        <v>58.429409999999997</v>
      </c>
      <c r="AS6" s="92"/>
    </row>
    <row r="7" spans="1:45" s="4" customFormat="1" x14ac:dyDescent="0.3">
      <c r="A7" s="4" t="s">
        <v>34</v>
      </c>
      <c r="B7" s="92">
        <v>4.3256990000000002</v>
      </c>
      <c r="C7" s="92"/>
      <c r="D7" s="92">
        <v>1.498464</v>
      </c>
      <c r="E7" s="92"/>
      <c r="F7" s="92">
        <v>3.5157029999999998</v>
      </c>
      <c r="G7" s="92"/>
      <c r="H7" s="92">
        <v>0</v>
      </c>
      <c r="I7" s="92"/>
      <c r="J7" s="92">
        <v>16.531480999999999</v>
      </c>
      <c r="K7" s="92"/>
      <c r="L7" s="92">
        <v>27.908766</v>
      </c>
      <c r="M7" s="92"/>
      <c r="N7" s="91" t="s">
        <v>244</v>
      </c>
      <c r="O7" s="92"/>
      <c r="P7" s="92" t="s">
        <v>244</v>
      </c>
      <c r="Q7" s="92"/>
      <c r="R7" s="92">
        <v>33.366779999999999</v>
      </c>
      <c r="S7" s="92"/>
      <c r="T7" s="92" t="s">
        <v>244</v>
      </c>
      <c r="U7" s="92"/>
      <c r="V7" s="92">
        <v>0.85571209999999998</v>
      </c>
      <c r="W7" s="92"/>
      <c r="X7" s="92" t="s">
        <v>244</v>
      </c>
      <c r="Y7" s="92"/>
      <c r="Z7" s="92">
        <v>26.146149999999999</v>
      </c>
      <c r="AA7" s="92"/>
      <c r="AB7" s="92">
        <v>45.654870000000003</v>
      </c>
      <c r="AC7" s="92"/>
      <c r="AD7" s="92">
        <v>5.949052</v>
      </c>
      <c r="AE7" s="92"/>
      <c r="AF7" s="92">
        <v>14.52031</v>
      </c>
      <c r="AG7" s="92"/>
      <c r="AH7" s="92">
        <v>0.45887600000000001</v>
      </c>
      <c r="AI7" s="92"/>
      <c r="AJ7" s="92">
        <v>0.56061919999999998</v>
      </c>
      <c r="AK7" s="92"/>
      <c r="AL7" s="92" t="s">
        <v>244</v>
      </c>
      <c r="AM7" s="92" t="s">
        <v>244</v>
      </c>
      <c r="AN7" s="92" t="s">
        <v>244</v>
      </c>
      <c r="AO7" s="92" t="s">
        <v>244</v>
      </c>
      <c r="AP7" s="92">
        <v>22.753070000000001</v>
      </c>
      <c r="AQ7" s="92"/>
      <c r="AR7" s="92">
        <v>31.804510000000001</v>
      </c>
      <c r="AS7" s="92"/>
    </row>
    <row r="8" spans="1:45" s="4" customFormat="1" x14ac:dyDescent="0.3">
      <c r="A8" s="4" t="s">
        <v>1</v>
      </c>
      <c r="B8" s="92">
        <v>15.91558</v>
      </c>
      <c r="C8" s="92"/>
      <c r="D8" s="92">
        <v>7.9408779999999997</v>
      </c>
      <c r="E8" s="92"/>
      <c r="F8" s="92">
        <v>3.1144799999999999</v>
      </c>
      <c r="G8" s="92"/>
      <c r="H8" s="92" t="s">
        <v>244</v>
      </c>
      <c r="I8" s="92"/>
      <c r="J8" s="92">
        <v>20.676159999999999</v>
      </c>
      <c r="K8" s="92"/>
      <c r="L8" s="92">
        <v>24.900682</v>
      </c>
      <c r="M8" s="92"/>
      <c r="N8" s="91">
        <v>44.008361999999998</v>
      </c>
      <c r="O8" s="92"/>
      <c r="P8" s="92" t="s">
        <v>244</v>
      </c>
      <c r="Q8" s="92"/>
      <c r="R8" s="92">
        <v>17.880700000000001</v>
      </c>
      <c r="S8" s="92"/>
      <c r="T8" s="92" t="s">
        <v>244</v>
      </c>
      <c r="U8" s="92"/>
      <c r="V8" s="92">
        <v>1.173298</v>
      </c>
      <c r="W8" s="92"/>
      <c r="X8" s="92" t="s">
        <v>244</v>
      </c>
      <c r="Y8" s="92"/>
      <c r="Z8" s="92">
        <v>25.608789999999999</v>
      </c>
      <c r="AA8" s="92"/>
      <c r="AB8" s="92">
        <v>52.747410000000002</v>
      </c>
      <c r="AC8" s="92"/>
      <c r="AD8" s="92">
        <v>1.96654</v>
      </c>
      <c r="AE8" s="92"/>
      <c r="AF8" s="92">
        <v>21.604590000000002</v>
      </c>
      <c r="AG8" s="92"/>
      <c r="AH8" s="92">
        <v>0.8584176</v>
      </c>
      <c r="AI8" s="92"/>
      <c r="AJ8" s="111">
        <v>0.96998119999999999</v>
      </c>
      <c r="AK8" s="92"/>
      <c r="AL8" s="111">
        <v>74.8</v>
      </c>
      <c r="AM8" s="92">
        <v>50.2</v>
      </c>
      <c r="AN8" s="92">
        <v>83</v>
      </c>
      <c r="AO8" s="111">
        <v>61</v>
      </c>
      <c r="AP8" s="92">
        <v>7.6791600000000004</v>
      </c>
      <c r="AQ8" s="92"/>
      <c r="AR8" s="92">
        <v>40.958570000000002</v>
      </c>
      <c r="AS8" s="92"/>
    </row>
    <row r="9" spans="1:45" s="4" customFormat="1" x14ac:dyDescent="0.3">
      <c r="A9" s="4" t="s">
        <v>4</v>
      </c>
      <c r="B9" s="92">
        <v>3.8006570000000002</v>
      </c>
      <c r="C9" s="92"/>
      <c r="D9" s="92">
        <v>6.5917240000000001</v>
      </c>
      <c r="E9" s="92"/>
      <c r="F9" s="92">
        <v>9.1432339999999996</v>
      </c>
      <c r="G9" s="92"/>
      <c r="H9" s="92">
        <v>0</v>
      </c>
      <c r="I9" s="92"/>
      <c r="J9" s="92">
        <v>20.648173</v>
      </c>
      <c r="K9" s="92"/>
      <c r="L9" s="92">
        <v>8.9625459999999997</v>
      </c>
      <c r="M9" s="92"/>
      <c r="N9" s="91">
        <v>46.978999999999999</v>
      </c>
      <c r="O9" s="92"/>
      <c r="P9" s="92">
        <v>24.180289999999999</v>
      </c>
      <c r="Q9" s="92"/>
      <c r="R9" s="92">
        <v>23.44848</v>
      </c>
      <c r="S9" s="92"/>
      <c r="T9" s="92">
        <v>1.9605239999999999</v>
      </c>
      <c r="U9" s="92"/>
      <c r="V9" s="92">
        <v>2.3881250000000001</v>
      </c>
      <c r="W9" s="92"/>
      <c r="X9" s="92">
        <v>12.686680000000001</v>
      </c>
      <c r="Y9" s="92"/>
      <c r="Z9" s="92">
        <v>27.4253</v>
      </c>
      <c r="AA9" s="92"/>
      <c r="AB9" s="92">
        <v>20.567029999999999</v>
      </c>
      <c r="AC9" s="92"/>
      <c r="AD9" s="92">
        <v>23.16742</v>
      </c>
      <c r="AE9" s="92"/>
      <c r="AF9" s="92">
        <v>16.017579999999999</v>
      </c>
      <c r="AG9" s="92"/>
      <c r="AH9" s="92">
        <v>2.3736649000000001</v>
      </c>
      <c r="AI9" s="92"/>
      <c r="AJ9" s="92">
        <v>2.3731936</v>
      </c>
      <c r="AK9" s="92"/>
      <c r="AL9" s="92">
        <v>66.068280727352004</v>
      </c>
      <c r="AM9" s="111">
        <v>12.515159734758265</v>
      </c>
      <c r="AN9" s="111">
        <v>44.1</v>
      </c>
      <c r="AO9" s="92" t="s">
        <v>244</v>
      </c>
      <c r="AP9" s="92">
        <v>84.474620000000002</v>
      </c>
      <c r="AQ9" s="92"/>
      <c r="AR9" s="92">
        <v>77.879919999999998</v>
      </c>
      <c r="AS9" s="92"/>
    </row>
    <row r="10" spans="1:45" s="4" customFormat="1" x14ac:dyDescent="0.3">
      <c r="A10" s="4" t="s">
        <v>5</v>
      </c>
      <c r="B10" s="92">
        <v>0.81913239999999998</v>
      </c>
      <c r="C10" s="92"/>
      <c r="D10" s="92">
        <v>18.85763</v>
      </c>
      <c r="E10" s="92"/>
      <c r="F10" s="92">
        <v>0.59766149999999996</v>
      </c>
      <c r="G10" s="92"/>
      <c r="H10" s="92">
        <v>5.9298669999999998</v>
      </c>
      <c r="I10" s="92"/>
      <c r="J10" s="92">
        <v>9.7227675999999992</v>
      </c>
      <c r="K10" s="92"/>
      <c r="L10" s="92">
        <v>37.647370000000002</v>
      </c>
      <c r="M10" s="92"/>
      <c r="N10" s="91">
        <v>6.8259489999999996</v>
      </c>
      <c r="O10" s="92"/>
      <c r="P10" s="92">
        <v>1.0520499999999999</v>
      </c>
      <c r="Q10" s="92"/>
      <c r="R10" s="92">
        <v>16.37359</v>
      </c>
      <c r="S10" s="92"/>
      <c r="T10" s="92">
        <v>0.3704501</v>
      </c>
      <c r="U10" s="92"/>
      <c r="V10" s="92">
        <v>0.39608559999999998</v>
      </c>
      <c r="W10" s="92"/>
      <c r="X10" s="92" t="s">
        <v>244</v>
      </c>
      <c r="Y10" s="92"/>
      <c r="Z10" s="92">
        <v>8.9205269999999999</v>
      </c>
      <c r="AA10" s="92"/>
      <c r="AB10" s="92">
        <v>20.4099</v>
      </c>
      <c r="AC10" s="92"/>
      <c r="AD10" s="92">
        <v>9.9294709999999995</v>
      </c>
      <c r="AE10" s="92"/>
      <c r="AF10" s="92">
        <v>34.306040000000003</v>
      </c>
      <c r="AG10" s="92"/>
      <c r="AH10" s="92">
        <v>0.1239825</v>
      </c>
      <c r="AI10" s="92"/>
      <c r="AJ10" s="92">
        <v>0.53540710000000002</v>
      </c>
      <c r="AK10" s="92"/>
      <c r="AL10" s="92" t="s">
        <v>244</v>
      </c>
      <c r="AM10" s="111">
        <v>65.2</v>
      </c>
      <c r="AN10" s="92" t="s">
        <v>244</v>
      </c>
      <c r="AO10" s="111">
        <v>67.599999999999994</v>
      </c>
      <c r="AP10" s="92">
        <v>111.3103</v>
      </c>
      <c r="AQ10" s="92"/>
      <c r="AR10" s="92">
        <v>168.08529999999999</v>
      </c>
      <c r="AS10" s="92"/>
    </row>
    <row r="11" spans="1:45" s="4" customFormat="1" x14ac:dyDescent="0.3">
      <c r="A11" s="4" t="s">
        <v>6</v>
      </c>
      <c r="B11" s="92">
        <v>61.924939999999999</v>
      </c>
      <c r="C11" s="92"/>
      <c r="D11" s="92">
        <v>16.983499999999999</v>
      </c>
      <c r="E11" s="92"/>
      <c r="F11" s="92" t="s">
        <v>244</v>
      </c>
      <c r="G11" s="92"/>
      <c r="H11" s="92" t="s">
        <v>244</v>
      </c>
      <c r="I11" s="92"/>
      <c r="J11" s="92">
        <v>6.3452200000000003</v>
      </c>
      <c r="K11" s="92"/>
      <c r="L11" s="92">
        <v>27.55951</v>
      </c>
      <c r="M11" s="92"/>
      <c r="N11" s="91">
        <v>5760.6620000000003</v>
      </c>
      <c r="O11" s="92"/>
      <c r="P11" s="92">
        <v>119.9757</v>
      </c>
      <c r="Q11" s="92"/>
      <c r="R11" s="92">
        <v>117.1241</v>
      </c>
      <c r="S11" s="92"/>
      <c r="T11" s="92">
        <v>22.37171</v>
      </c>
      <c r="U11" s="92"/>
      <c r="V11" s="92">
        <v>33.891109999999998</v>
      </c>
      <c r="W11" s="92"/>
      <c r="X11" s="92">
        <v>83.214839999999995</v>
      </c>
      <c r="Y11" s="92"/>
      <c r="Z11" s="92">
        <v>61.267310000000002</v>
      </c>
      <c r="AA11" s="92"/>
      <c r="AB11" s="92">
        <v>99.190060000000003</v>
      </c>
      <c r="AC11" s="92"/>
      <c r="AD11" s="92">
        <v>84.558719999999994</v>
      </c>
      <c r="AE11" s="92"/>
      <c r="AF11" s="92">
        <v>124.1174</v>
      </c>
      <c r="AG11" s="92"/>
      <c r="AH11" s="92">
        <v>8.8176090000000009</v>
      </c>
      <c r="AI11" s="92"/>
      <c r="AJ11" s="92">
        <v>5.2734570000000005</v>
      </c>
      <c r="AK11" s="92"/>
      <c r="AL11" s="92" t="s">
        <v>244</v>
      </c>
      <c r="AM11" s="92" t="s">
        <v>244</v>
      </c>
      <c r="AN11" s="92" t="s">
        <v>244</v>
      </c>
      <c r="AO11" s="92" t="s">
        <v>244</v>
      </c>
      <c r="AP11" s="92">
        <v>138.01609999999999</v>
      </c>
      <c r="AQ11" s="92"/>
      <c r="AR11" s="92">
        <v>125.1309</v>
      </c>
      <c r="AS11" s="92"/>
    </row>
    <row r="12" spans="1:45" s="4" customFormat="1" x14ac:dyDescent="0.3">
      <c r="A12" s="4" t="s">
        <v>7</v>
      </c>
      <c r="B12" s="92">
        <v>51.59384</v>
      </c>
      <c r="C12" s="92"/>
      <c r="D12" s="92">
        <v>8.2511700000000001</v>
      </c>
      <c r="E12" s="92"/>
      <c r="F12" s="92" t="s">
        <v>244</v>
      </c>
      <c r="G12" s="92"/>
      <c r="H12" s="92" t="s">
        <v>244</v>
      </c>
      <c r="I12" s="92"/>
      <c r="J12" s="92">
        <v>26.754560000000001</v>
      </c>
      <c r="K12" s="92"/>
      <c r="L12" s="92">
        <v>9.3157700000000006</v>
      </c>
      <c r="M12" s="92"/>
      <c r="N12" s="91">
        <v>2128.8000000000002</v>
      </c>
      <c r="O12" s="92"/>
      <c r="P12" s="92">
        <v>35.301310000000001</v>
      </c>
      <c r="Q12" s="92"/>
      <c r="R12" s="92">
        <v>129.51429999999999</v>
      </c>
      <c r="S12" s="92"/>
      <c r="T12" s="92">
        <v>48.631360000000001</v>
      </c>
      <c r="U12" s="92"/>
      <c r="V12" s="92">
        <v>34.0486</v>
      </c>
      <c r="W12" s="92"/>
      <c r="X12" s="92">
        <v>4.7618010000000002</v>
      </c>
      <c r="Y12" s="92"/>
      <c r="Z12" s="92">
        <v>80.419619999999995</v>
      </c>
      <c r="AA12" s="92"/>
      <c r="AB12" s="92">
        <v>95.00703</v>
      </c>
      <c r="AC12" s="92"/>
      <c r="AD12" s="92">
        <v>102.1888</v>
      </c>
      <c r="AE12" s="92"/>
      <c r="AF12" s="92">
        <v>118.90430000000001</v>
      </c>
      <c r="AG12" s="92"/>
      <c r="AH12" s="92">
        <v>4.7495659999999997</v>
      </c>
      <c r="AI12" s="92"/>
      <c r="AJ12" s="92">
        <v>4.609229</v>
      </c>
      <c r="AK12" s="92"/>
      <c r="AL12" s="92" t="s">
        <v>244</v>
      </c>
      <c r="AM12" s="92" t="s">
        <v>244</v>
      </c>
      <c r="AN12" s="92" t="s">
        <v>244</v>
      </c>
      <c r="AO12" s="92" t="s">
        <v>244</v>
      </c>
      <c r="AP12" s="92">
        <v>127.0694</v>
      </c>
      <c r="AQ12" s="92"/>
      <c r="AR12" s="92">
        <v>125.15309999999999</v>
      </c>
      <c r="AS12" s="92"/>
    </row>
    <row r="13" spans="1:45" s="4" customFormat="1" x14ac:dyDescent="0.3">
      <c r="A13" s="4" t="s">
        <v>8</v>
      </c>
      <c r="B13" s="92">
        <v>1.6074729999999999</v>
      </c>
      <c r="C13" s="92"/>
      <c r="D13" s="92">
        <v>17.655670000000001</v>
      </c>
      <c r="E13" s="92"/>
      <c r="F13" s="92">
        <v>1.0636380000000001</v>
      </c>
      <c r="G13" s="92"/>
      <c r="H13" s="92">
        <v>19.504359999999998</v>
      </c>
      <c r="I13" s="92"/>
      <c r="J13" s="92">
        <v>9.2055469999999993</v>
      </c>
      <c r="K13" s="92"/>
      <c r="L13" s="92">
        <v>37.05677</v>
      </c>
      <c r="M13" s="92"/>
      <c r="N13" s="91">
        <v>51.600999999999999</v>
      </c>
      <c r="O13" s="92"/>
      <c r="P13" s="92" t="s">
        <v>244</v>
      </c>
      <c r="Q13" s="92"/>
      <c r="R13" s="92">
        <v>15.41559</v>
      </c>
      <c r="S13" s="92"/>
      <c r="T13" s="92" t="s">
        <v>244</v>
      </c>
      <c r="U13" s="92"/>
      <c r="V13" s="92">
        <v>0.71377610000000002</v>
      </c>
      <c r="W13" s="92"/>
      <c r="X13" s="92" t="s">
        <v>244</v>
      </c>
      <c r="Y13" s="92"/>
      <c r="Z13" s="92">
        <v>10.56141</v>
      </c>
      <c r="AA13" s="92"/>
      <c r="AB13" s="92">
        <v>13.35824</v>
      </c>
      <c r="AC13" s="92"/>
      <c r="AD13" s="92">
        <v>5.899661</v>
      </c>
      <c r="AE13" s="92"/>
      <c r="AF13" s="92">
        <v>17.880289999999999</v>
      </c>
      <c r="AG13" s="92"/>
      <c r="AH13" s="92">
        <v>0.26893660000000003</v>
      </c>
      <c r="AI13" s="92"/>
      <c r="AJ13" s="92">
        <v>0.31430359999999996</v>
      </c>
      <c r="AK13" s="92"/>
      <c r="AL13" s="92" t="s">
        <v>244</v>
      </c>
      <c r="AM13" s="92" t="s">
        <v>244</v>
      </c>
      <c r="AN13" s="92" t="s">
        <v>244</v>
      </c>
      <c r="AO13" s="92" t="s">
        <v>244</v>
      </c>
      <c r="AP13" s="92">
        <v>55.860520000000001</v>
      </c>
      <c r="AQ13" s="92"/>
      <c r="AR13" s="92">
        <v>133.85210000000001</v>
      </c>
      <c r="AS13" s="92"/>
    </row>
    <row r="14" spans="1:45" s="4" customFormat="1" x14ac:dyDescent="0.3">
      <c r="A14" s="4" t="s">
        <v>13</v>
      </c>
      <c r="B14" s="92">
        <v>16.636800000000001</v>
      </c>
      <c r="C14" s="92"/>
      <c r="D14" s="92">
        <v>23.3309</v>
      </c>
      <c r="E14" s="92"/>
      <c r="F14" s="92">
        <v>2.1009950000000002</v>
      </c>
      <c r="G14" s="92"/>
      <c r="H14" s="92">
        <v>0</v>
      </c>
      <c r="I14" s="92"/>
      <c r="J14" s="92">
        <v>10.19802</v>
      </c>
      <c r="K14" s="92"/>
      <c r="L14" s="92">
        <v>13.99654</v>
      </c>
      <c r="M14" s="92"/>
      <c r="N14" s="91" t="s">
        <v>244</v>
      </c>
      <c r="O14" s="92"/>
      <c r="P14" s="92">
        <v>7.5351900000000001</v>
      </c>
      <c r="Q14" s="92"/>
      <c r="R14" s="92">
        <v>53.269689999999997</v>
      </c>
      <c r="S14" s="92"/>
      <c r="T14" s="92" t="s">
        <v>244</v>
      </c>
      <c r="U14" s="92"/>
      <c r="V14" s="92">
        <v>2.100177</v>
      </c>
      <c r="W14" s="92"/>
      <c r="X14" s="92" t="s">
        <v>244</v>
      </c>
      <c r="Y14" s="92"/>
      <c r="Z14" s="92">
        <v>29.77637</v>
      </c>
      <c r="AA14" s="92"/>
      <c r="AB14" s="92">
        <v>54.232379999999999</v>
      </c>
      <c r="AC14" s="92"/>
      <c r="AD14" s="92">
        <v>24.340409999999999</v>
      </c>
      <c r="AE14" s="92"/>
      <c r="AF14" s="92">
        <v>48.577640000000002</v>
      </c>
      <c r="AG14" s="92"/>
      <c r="AH14" s="92">
        <v>0.46573989999999998</v>
      </c>
      <c r="AI14" s="92"/>
      <c r="AJ14" s="111">
        <v>1.0845553000000001</v>
      </c>
      <c r="AK14" s="92"/>
      <c r="AL14" s="92" t="s">
        <v>244</v>
      </c>
      <c r="AM14" s="92" t="s">
        <v>244</v>
      </c>
      <c r="AN14" s="92" t="s">
        <v>244</v>
      </c>
      <c r="AO14" s="92" t="s">
        <v>244</v>
      </c>
      <c r="AP14" s="92">
        <v>81.744039999999998</v>
      </c>
      <c r="AQ14" s="92"/>
      <c r="AR14" s="92">
        <v>89.573139999999995</v>
      </c>
      <c r="AS14" s="92"/>
    </row>
    <row r="15" spans="1:45" s="4" customFormat="1" x14ac:dyDescent="0.3">
      <c r="A15" s="4" t="s">
        <v>16</v>
      </c>
      <c r="B15" s="92">
        <v>6.8082099999999999</v>
      </c>
      <c r="C15" s="92"/>
      <c r="D15" s="92">
        <v>16.054459999999999</v>
      </c>
      <c r="E15" s="92"/>
      <c r="F15" s="92">
        <v>3.0612680000000001</v>
      </c>
      <c r="G15" s="92"/>
      <c r="H15" s="92">
        <v>4.7084630000000001</v>
      </c>
      <c r="I15" s="92"/>
      <c r="J15" s="92">
        <v>19.627680000000002</v>
      </c>
      <c r="K15" s="92"/>
      <c r="L15" s="92">
        <v>36.609740000000002</v>
      </c>
      <c r="M15" s="92"/>
      <c r="N15" s="91" t="s">
        <v>244</v>
      </c>
      <c r="O15" s="92"/>
      <c r="P15" s="92" t="s">
        <v>244</v>
      </c>
      <c r="Q15" s="92"/>
      <c r="R15" s="92">
        <v>33.876800000000003</v>
      </c>
      <c r="S15" s="92"/>
      <c r="T15" s="92" t="s">
        <v>244</v>
      </c>
      <c r="U15" s="92"/>
      <c r="V15" s="92">
        <v>0.82415780000000005</v>
      </c>
      <c r="W15" s="92"/>
      <c r="X15" s="92" t="s">
        <v>244</v>
      </c>
      <c r="Y15" s="92"/>
      <c r="Z15" s="92">
        <v>14.939870000000001</v>
      </c>
      <c r="AA15" s="92"/>
      <c r="AB15" s="92">
        <v>35.939929999999997</v>
      </c>
      <c r="AC15" s="92"/>
      <c r="AD15" s="92">
        <v>8.7861010000000004</v>
      </c>
      <c r="AE15" s="92"/>
      <c r="AF15" s="92">
        <v>41.747129999999999</v>
      </c>
      <c r="AG15" s="92"/>
      <c r="AH15" s="92">
        <v>0.58697659999999996</v>
      </c>
      <c r="AI15" s="92"/>
      <c r="AJ15" s="92">
        <v>0.79356309999999997</v>
      </c>
      <c r="AK15" s="92"/>
      <c r="AL15" s="92">
        <v>54.9</v>
      </c>
      <c r="AM15" s="111">
        <v>30.7</v>
      </c>
      <c r="AN15" s="92">
        <v>72.2</v>
      </c>
      <c r="AO15" s="111">
        <v>53.8</v>
      </c>
      <c r="AP15" s="92">
        <v>58.80977</v>
      </c>
      <c r="AQ15" s="92"/>
      <c r="AR15" s="92">
        <v>116.1581</v>
      </c>
      <c r="AS15" s="92"/>
    </row>
    <row r="16" spans="1:45" s="4" customFormat="1" x14ac:dyDescent="0.3">
      <c r="A16" s="4" t="s">
        <v>10</v>
      </c>
      <c r="B16" s="92">
        <v>42.57535</v>
      </c>
      <c r="C16" s="92"/>
      <c r="D16" s="92">
        <v>10.51079</v>
      </c>
      <c r="E16" s="92"/>
      <c r="F16" s="92" t="s">
        <v>244</v>
      </c>
      <c r="G16" s="92"/>
      <c r="H16" s="92" t="s">
        <v>244</v>
      </c>
      <c r="I16" s="92"/>
      <c r="J16" s="92">
        <v>15.233739999999999</v>
      </c>
      <c r="K16" s="92"/>
      <c r="L16" s="92">
        <v>7.35785</v>
      </c>
      <c r="M16" s="92"/>
      <c r="N16" s="91">
        <v>2210.9229999999998</v>
      </c>
      <c r="O16" s="92"/>
      <c r="P16" s="92">
        <v>68.059160000000006</v>
      </c>
      <c r="Q16" s="92"/>
      <c r="R16" s="92">
        <v>109.6969</v>
      </c>
      <c r="S16" s="92"/>
      <c r="T16" s="92">
        <v>30.249639999999999</v>
      </c>
      <c r="U16" s="92"/>
      <c r="V16" s="92">
        <v>65.406959999999998</v>
      </c>
      <c r="W16" s="92"/>
      <c r="X16" s="92">
        <v>3.4784440000000001</v>
      </c>
      <c r="Y16" s="92"/>
      <c r="Z16" s="92">
        <v>82.278300000000002</v>
      </c>
      <c r="AA16" s="92"/>
      <c r="AB16" s="92">
        <v>106.1313</v>
      </c>
      <c r="AC16" s="92"/>
      <c r="AD16" s="92">
        <v>77.817589999999996</v>
      </c>
      <c r="AE16" s="92"/>
      <c r="AF16" s="92">
        <v>92.586590000000001</v>
      </c>
      <c r="AG16" s="92"/>
      <c r="AH16" s="92">
        <v>7.3573370000000002</v>
      </c>
      <c r="AI16" s="92"/>
      <c r="AJ16" s="111">
        <v>7.5944299999999991</v>
      </c>
      <c r="AK16" s="92"/>
      <c r="AL16" s="92" t="s">
        <v>244</v>
      </c>
      <c r="AM16" s="92" t="s">
        <v>244</v>
      </c>
      <c r="AN16" s="92" t="s">
        <v>244</v>
      </c>
      <c r="AO16" s="92" t="s">
        <v>244</v>
      </c>
      <c r="AP16" s="92">
        <v>94.578509999999994</v>
      </c>
      <c r="AQ16" s="92"/>
      <c r="AR16" s="92">
        <v>87.237809999999996</v>
      </c>
      <c r="AS16" s="92"/>
    </row>
    <row r="17" spans="1:45" s="4" customFormat="1" x14ac:dyDescent="0.3">
      <c r="A17" s="4" t="s">
        <v>11</v>
      </c>
      <c r="B17" s="92">
        <v>7.0161600000000002</v>
      </c>
      <c r="C17" s="92"/>
      <c r="D17" s="92">
        <v>4.1927240000000001</v>
      </c>
      <c r="E17" s="92"/>
      <c r="F17" s="92">
        <v>0.71190969999999998</v>
      </c>
      <c r="G17" s="92"/>
      <c r="H17" s="92">
        <v>1.3985369999999999</v>
      </c>
      <c r="I17" s="92"/>
      <c r="J17" s="92">
        <v>25.347439999999999</v>
      </c>
      <c r="K17" s="92"/>
      <c r="L17" s="92">
        <v>32.432805999999999</v>
      </c>
      <c r="M17" s="92"/>
      <c r="N17" s="91" t="s">
        <v>244</v>
      </c>
      <c r="O17" s="92"/>
      <c r="P17" s="92" t="s">
        <v>244</v>
      </c>
      <c r="Q17" s="92"/>
      <c r="R17" s="92">
        <v>21.422799999999999</v>
      </c>
      <c r="S17" s="92"/>
      <c r="T17" s="92" t="s">
        <v>244</v>
      </c>
      <c r="U17" s="92"/>
      <c r="V17" s="92">
        <v>1.85887</v>
      </c>
      <c r="W17" s="92"/>
      <c r="X17" s="92" t="s">
        <v>244</v>
      </c>
      <c r="Y17" s="92"/>
      <c r="Z17" s="92">
        <v>15.55387</v>
      </c>
      <c r="AA17" s="92"/>
      <c r="AB17" s="92">
        <v>29.65558</v>
      </c>
      <c r="AC17" s="92"/>
      <c r="AD17" s="92">
        <v>11.552020000000001</v>
      </c>
      <c r="AE17" s="92"/>
      <c r="AF17" s="92">
        <v>25.286619999999999</v>
      </c>
      <c r="AG17" s="92"/>
      <c r="AH17" s="92">
        <v>0.62014639999999999</v>
      </c>
      <c r="AI17" s="92"/>
      <c r="AJ17" s="111">
        <v>0.79659609999999992</v>
      </c>
      <c r="AK17" s="92"/>
      <c r="AL17" s="92" t="s">
        <v>244</v>
      </c>
      <c r="AM17" s="92" t="s">
        <v>244</v>
      </c>
      <c r="AN17" s="92" t="s">
        <v>244</v>
      </c>
      <c r="AO17" s="92" t="s">
        <v>244</v>
      </c>
      <c r="AP17" s="92">
        <v>74.271000000000001</v>
      </c>
      <c r="AQ17" s="92"/>
      <c r="AR17" s="92">
        <v>85.267679999999999</v>
      </c>
      <c r="AS17" s="92"/>
    </row>
    <row r="18" spans="1:45" s="4" customFormat="1" x14ac:dyDescent="0.3">
      <c r="A18" s="4" t="s">
        <v>17</v>
      </c>
      <c r="B18" s="92">
        <v>17.069410000000001</v>
      </c>
      <c r="C18" s="92"/>
      <c r="D18" s="92">
        <v>16.621390000000002</v>
      </c>
      <c r="E18" s="92"/>
      <c r="F18" s="92">
        <v>3.7337060000000002</v>
      </c>
      <c r="G18" s="92"/>
      <c r="H18" s="92">
        <v>4.2534010000000002</v>
      </c>
      <c r="I18" s="92"/>
      <c r="J18" s="92">
        <v>27.15766</v>
      </c>
      <c r="K18" s="92"/>
      <c r="L18" s="92">
        <v>9.0893499999999996</v>
      </c>
      <c r="M18" s="92"/>
      <c r="N18" s="91">
        <v>4.3794729999999999</v>
      </c>
      <c r="O18" s="92"/>
      <c r="P18" s="92">
        <v>17.59648</v>
      </c>
      <c r="Q18" s="92"/>
      <c r="R18" s="92">
        <v>36.048200000000001</v>
      </c>
      <c r="S18" s="92"/>
      <c r="T18" s="92">
        <v>2.9834839999999998</v>
      </c>
      <c r="U18" s="92"/>
      <c r="V18" s="92">
        <v>4.0383380000000004</v>
      </c>
      <c r="W18" s="92"/>
      <c r="X18" s="92">
        <v>23.123670000000001</v>
      </c>
      <c r="Y18" s="92"/>
      <c r="Z18" s="92">
        <v>46.142850000000003</v>
      </c>
      <c r="AA18" s="92"/>
      <c r="AB18" s="92">
        <v>44.666980000000002</v>
      </c>
      <c r="AC18" s="92"/>
      <c r="AD18" s="92">
        <v>58.715409999999999</v>
      </c>
      <c r="AE18" s="92"/>
      <c r="AF18" s="92">
        <v>36.772329999999997</v>
      </c>
      <c r="AG18" s="92"/>
      <c r="AH18" s="92">
        <v>0.78781970000000001</v>
      </c>
      <c r="AI18" s="92"/>
      <c r="AJ18" s="92">
        <v>0.9734988</v>
      </c>
      <c r="AK18" s="92"/>
      <c r="AL18" s="92">
        <v>96.3</v>
      </c>
      <c r="AM18" s="92">
        <v>69.2</v>
      </c>
      <c r="AN18" s="92">
        <v>92.6</v>
      </c>
      <c r="AO18" s="92">
        <v>52</v>
      </c>
      <c r="AP18" s="92">
        <v>127.247</v>
      </c>
      <c r="AQ18" s="92"/>
      <c r="AR18" s="92">
        <v>82.325540000000004</v>
      </c>
      <c r="AS18" s="92"/>
    </row>
    <row r="19" spans="1:45" s="4" customFormat="1" x14ac:dyDescent="0.3">
      <c r="A19" s="4" t="s">
        <v>15</v>
      </c>
      <c r="B19" s="92">
        <v>6.0840449999999997</v>
      </c>
      <c r="C19" s="92"/>
      <c r="D19" s="92">
        <v>13.02882</v>
      </c>
      <c r="E19" s="92"/>
      <c r="F19" s="92">
        <v>3.8342770000000002</v>
      </c>
      <c r="G19" s="92"/>
      <c r="H19" s="92">
        <v>3.6603620000000001</v>
      </c>
      <c r="I19" s="92"/>
      <c r="J19" s="92">
        <v>7.4597049999999996</v>
      </c>
      <c r="K19" s="92"/>
      <c r="L19" s="92">
        <v>15.77628</v>
      </c>
      <c r="M19" s="92"/>
      <c r="N19" s="91" t="s">
        <v>244</v>
      </c>
      <c r="O19" s="92"/>
      <c r="P19" s="92" t="s">
        <v>244</v>
      </c>
      <c r="Q19" s="92"/>
      <c r="R19" s="92">
        <v>54.588880000000003</v>
      </c>
      <c r="S19" s="92"/>
      <c r="T19" s="92" t="s">
        <v>244</v>
      </c>
      <c r="U19" s="92"/>
      <c r="V19" s="92" t="s">
        <v>244</v>
      </c>
      <c r="W19" s="92"/>
      <c r="X19" s="92" t="s">
        <v>244</v>
      </c>
      <c r="Y19" s="92"/>
      <c r="Z19" s="92">
        <v>16.595099999999999</v>
      </c>
      <c r="AA19" s="92"/>
      <c r="AB19" s="92">
        <v>41.608220000000003</v>
      </c>
      <c r="AC19" s="92"/>
      <c r="AD19" s="92">
        <v>40.774450000000002</v>
      </c>
      <c r="AE19" s="92"/>
      <c r="AF19" s="92">
        <v>48.157200000000003</v>
      </c>
      <c r="AG19" s="92"/>
      <c r="AH19" s="92">
        <v>1.9488749999999999</v>
      </c>
      <c r="AI19" s="92"/>
      <c r="AJ19" s="92">
        <v>1.8957713999999999</v>
      </c>
      <c r="AK19" s="92"/>
      <c r="AL19" s="92" t="s">
        <v>244</v>
      </c>
      <c r="AM19" s="111">
        <v>73.713047343243602</v>
      </c>
      <c r="AN19" s="92">
        <v>53.734760266940981</v>
      </c>
      <c r="AO19" s="111">
        <v>50.187032247694177</v>
      </c>
      <c r="AP19" s="111">
        <v>73.23742</v>
      </c>
      <c r="AQ19" s="92"/>
      <c r="AR19" s="92">
        <v>115.7396</v>
      </c>
      <c r="AS19" s="92"/>
    </row>
    <row r="20" spans="1:45" s="4" customFormat="1" x14ac:dyDescent="0.3">
      <c r="A20" s="4" t="s">
        <v>18</v>
      </c>
      <c r="B20" s="92">
        <v>10.28693</v>
      </c>
      <c r="C20" s="92"/>
      <c r="D20" s="92">
        <v>6.3329259999999996</v>
      </c>
      <c r="E20" s="92"/>
      <c r="F20" s="92">
        <v>7.6212039999999996</v>
      </c>
      <c r="G20" s="92"/>
      <c r="H20" s="92">
        <v>11.23086</v>
      </c>
      <c r="I20" s="92"/>
      <c r="J20" s="92">
        <v>10.8012</v>
      </c>
      <c r="K20" s="92"/>
      <c r="L20" s="92">
        <v>17.480774</v>
      </c>
      <c r="M20" s="92"/>
      <c r="N20" s="91">
        <v>16508.786</v>
      </c>
      <c r="O20" s="92"/>
      <c r="P20" s="92">
        <v>61.419820000000001</v>
      </c>
      <c r="Q20" s="92"/>
      <c r="R20" s="92">
        <v>75.774680000000004</v>
      </c>
      <c r="S20" s="92"/>
      <c r="T20" s="92">
        <v>40.806469999999997</v>
      </c>
      <c r="U20" s="92"/>
      <c r="V20" s="92">
        <v>7.5384500000000001</v>
      </c>
      <c r="W20" s="92"/>
      <c r="X20" s="92">
        <v>14.851050000000001</v>
      </c>
      <c r="Y20" s="92"/>
      <c r="Z20" s="92">
        <v>44.262419999999999</v>
      </c>
      <c r="AA20" s="92"/>
      <c r="AB20" s="92">
        <v>66.503339999999994</v>
      </c>
      <c r="AC20" s="92"/>
      <c r="AD20" s="92">
        <v>31.658740000000002</v>
      </c>
      <c r="AE20" s="92"/>
      <c r="AF20" s="92">
        <v>58.007280000000002</v>
      </c>
      <c r="AG20" s="92"/>
      <c r="AH20" s="92">
        <v>1.3897233</v>
      </c>
      <c r="AI20" s="92"/>
      <c r="AJ20" s="92">
        <v>2.4195890000000002</v>
      </c>
      <c r="AK20" s="92"/>
      <c r="AL20" s="111">
        <v>18</v>
      </c>
      <c r="AM20" s="92" t="s">
        <v>244</v>
      </c>
      <c r="AN20" s="111">
        <v>6.1</v>
      </c>
      <c r="AO20" s="92" t="s">
        <v>244</v>
      </c>
      <c r="AP20" s="92">
        <v>71.525090000000006</v>
      </c>
      <c r="AQ20" s="92"/>
      <c r="AR20" s="92">
        <v>87.224620000000002</v>
      </c>
      <c r="AS20" s="92"/>
    </row>
    <row r="21" spans="1:45" s="4" customFormat="1" x14ac:dyDescent="0.3">
      <c r="A21" s="4" t="s">
        <v>14</v>
      </c>
      <c r="B21" s="92">
        <v>4.8000610000000004</v>
      </c>
      <c r="C21" s="92"/>
      <c r="D21" s="92">
        <v>7.8082409999999998</v>
      </c>
      <c r="E21" s="92"/>
      <c r="F21" s="92">
        <v>3.931038</v>
      </c>
      <c r="G21" s="92"/>
      <c r="H21" s="92">
        <v>2.0012349999999999</v>
      </c>
      <c r="I21" s="92"/>
      <c r="J21" s="92">
        <v>6.1035089999999999</v>
      </c>
      <c r="K21" s="92"/>
      <c r="L21" s="92">
        <v>23.984079000000001</v>
      </c>
      <c r="M21" s="92"/>
      <c r="N21" s="91">
        <v>66.434134</v>
      </c>
      <c r="O21" s="92"/>
      <c r="P21" s="92">
        <v>22.963139999999999</v>
      </c>
      <c r="Q21" s="92"/>
      <c r="R21" s="92">
        <v>50.200229999999998</v>
      </c>
      <c r="S21" s="92"/>
      <c r="T21" s="92">
        <v>0.67405689999999996</v>
      </c>
      <c r="U21" s="92"/>
      <c r="V21" s="92">
        <v>3.5980439999999998</v>
      </c>
      <c r="W21" s="92"/>
      <c r="X21" s="92">
        <v>3.8034530000000002</v>
      </c>
      <c r="Y21" s="92"/>
      <c r="Z21" s="92">
        <v>22.73217</v>
      </c>
      <c r="AA21" s="92"/>
      <c r="AB21" s="92">
        <v>63.899250000000002</v>
      </c>
      <c r="AC21" s="92"/>
      <c r="AD21" s="92">
        <v>12.264089999999999</v>
      </c>
      <c r="AE21" s="92"/>
      <c r="AF21" s="92">
        <v>71.9893</v>
      </c>
      <c r="AG21" s="92"/>
      <c r="AH21" s="92">
        <v>1.3401288</v>
      </c>
      <c r="AI21" s="92"/>
      <c r="AJ21" s="92">
        <v>2.0414278000000001</v>
      </c>
      <c r="AK21" s="92"/>
      <c r="AL21" s="92">
        <v>35.899811170472404</v>
      </c>
      <c r="AM21" s="111">
        <v>58.317952399442355</v>
      </c>
      <c r="AN21" s="92">
        <v>59.216718207633704</v>
      </c>
      <c r="AO21" s="92">
        <v>53.597641715254632</v>
      </c>
      <c r="AP21" s="92">
        <v>53.950369999999999</v>
      </c>
      <c r="AQ21" s="92"/>
      <c r="AR21" s="92">
        <v>112.6606</v>
      </c>
      <c r="AS21" s="92"/>
    </row>
    <row r="22" spans="1:45" s="4" customFormat="1" x14ac:dyDescent="0.3">
      <c r="A22" s="4" t="s">
        <v>12</v>
      </c>
      <c r="B22" s="92">
        <v>7.9148259999999997</v>
      </c>
      <c r="C22" s="92"/>
      <c r="D22" s="92">
        <v>3.0980940000000001</v>
      </c>
      <c r="E22" s="92"/>
      <c r="F22" s="92">
        <v>0.81460370000000004</v>
      </c>
      <c r="G22" s="92"/>
      <c r="H22" s="92">
        <v>0.5371802</v>
      </c>
      <c r="I22" s="92"/>
      <c r="J22" s="92">
        <v>30.052344000000002</v>
      </c>
      <c r="K22" s="92"/>
      <c r="L22" s="92">
        <v>32.855936</v>
      </c>
      <c r="M22" s="92"/>
      <c r="N22" s="91" t="s">
        <v>244</v>
      </c>
      <c r="O22" s="92"/>
      <c r="P22" s="92" t="s">
        <v>244</v>
      </c>
      <c r="Q22" s="92"/>
      <c r="R22" s="92">
        <v>17.955069999999999</v>
      </c>
      <c r="S22" s="92"/>
      <c r="T22" s="92" t="s">
        <v>244</v>
      </c>
      <c r="U22" s="92"/>
      <c r="V22" s="92">
        <v>0.69120479999999995</v>
      </c>
      <c r="W22" s="92"/>
      <c r="X22" s="92" t="s">
        <v>244</v>
      </c>
      <c r="Y22" s="92"/>
      <c r="Z22" s="92">
        <v>13.09892</v>
      </c>
      <c r="AA22" s="92"/>
      <c r="AB22" s="92">
        <v>26.759879999999999</v>
      </c>
      <c r="AC22" s="92"/>
      <c r="AD22" s="92">
        <v>11.704969999999999</v>
      </c>
      <c r="AE22" s="92"/>
      <c r="AF22" s="92">
        <v>20.764769999999999</v>
      </c>
      <c r="AG22" s="92"/>
      <c r="AH22" s="92">
        <v>0.61051749999999994</v>
      </c>
      <c r="AI22" s="92"/>
      <c r="AJ22" s="111">
        <v>0.43901259999999998</v>
      </c>
      <c r="AK22" s="92"/>
      <c r="AL22" s="92" t="s">
        <v>244</v>
      </c>
      <c r="AM22" s="92" t="s">
        <v>244</v>
      </c>
      <c r="AN22" s="92" t="s">
        <v>244</v>
      </c>
      <c r="AO22" s="92" t="s">
        <v>244</v>
      </c>
      <c r="AP22" s="92">
        <v>89.358320000000006</v>
      </c>
      <c r="AQ22" s="92"/>
      <c r="AR22" s="92">
        <v>77.59666</v>
      </c>
      <c r="AS22" s="92"/>
    </row>
    <row r="23" spans="1:45" s="4" customFormat="1" x14ac:dyDescent="0.3">
      <c r="A23" s="4" t="s">
        <v>9</v>
      </c>
      <c r="B23" s="92">
        <v>3.30661</v>
      </c>
      <c r="C23" s="92"/>
      <c r="D23" s="92">
        <v>1.692742</v>
      </c>
      <c r="E23" s="92"/>
      <c r="F23" s="92">
        <v>3.4660700000000002</v>
      </c>
      <c r="G23" s="92"/>
      <c r="H23" s="92">
        <v>7.6279110000000001</v>
      </c>
      <c r="I23" s="92"/>
      <c r="J23" s="92">
        <v>21.85389</v>
      </c>
      <c r="K23" s="92"/>
      <c r="L23" s="92">
        <v>50.616238000000003</v>
      </c>
      <c r="M23" s="92"/>
      <c r="N23" s="91" t="s">
        <v>244</v>
      </c>
      <c r="O23" s="92"/>
      <c r="P23" s="92" t="s">
        <v>244</v>
      </c>
      <c r="Q23" s="92"/>
      <c r="R23" s="92">
        <v>23.05301</v>
      </c>
      <c r="S23" s="92"/>
      <c r="T23" s="92" t="s">
        <v>244</v>
      </c>
      <c r="U23" s="92"/>
      <c r="V23" s="92" t="s">
        <v>244</v>
      </c>
      <c r="W23" s="92"/>
      <c r="X23" s="92" t="s">
        <v>244</v>
      </c>
      <c r="Y23" s="92"/>
      <c r="Z23" s="92">
        <v>14.452970000000001</v>
      </c>
      <c r="AA23" s="92"/>
      <c r="AB23" s="92">
        <v>19.028659999999999</v>
      </c>
      <c r="AC23" s="92"/>
      <c r="AD23" s="92">
        <v>20.804929999999999</v>
      </c>
      <c r="AE23" s="92"/>
      <c r="AF23" s="92">
        <v>19.164549999999998</v>
      </c>
      <c r="AG23" s="92"/>
      <c r="AH23" s="111">
        <v>0.44387410000000005</v>
      </c>
      <c r="AI23" s="92"/>
      <c r="AJ23" s="111">
        <v>0.19490179999999999</v>
      </c>
      <c r="AK23" s="92"/>
      <c r="AL23" s="92" t="s">
        <v>244</v>
      </c>
      <c r="AM23" s="92" t="s">
        <v>244</v>
      </c>
      <c r="AN23" s="92" t="s">
        <v>244</v>
      </c>
      <c r="AO23" s="92" t="s">
        <v>244</v>
      </c>
      <c r="AP23" s="92">
        <v>143.94919999999999</v>
      </c>
      <c r="AQ23" s="92"/>
      <c r="AR23" s="92">
        <v>100.7141</v>
      </c>
      <c r="AS23" s="92"/>
    </row>
    <row r="24" spans="1:45" s="4" customFormat="1" x14ac:dyDescent="0.3">
      <c r="A24" s="4" t="s">
        <v>65</v>
      </c>
      <c r="B24" s="92">
        <v>0.80870830000000005</v>
      </c>
      <c r="C24" s="92"/>
      <c r="D24" s="92">
        <v>19.471530000000001</v>
      </c>
      <c r="E24" s="92"/>
      <c r="F24" s="92">
        <v>2.6441140000000001</v>
      </c>
      <c r="G24" s="92"/>
      <c r="H24" s="92">
        <v>14.30504</v>
      </c>
      <c r="I24" s="92"/>
      <c r="J24" s="92">
        <v>30.239561699999999</v>
      </c>
      <c r="K24" s="92"/>
      <c r="L24" s="92">
        <v>40.069070000000004</v>
      </c>
      <c r="M24" s="92"/>
      <c r="N24" s="91" t="s">
        <v>244</v>
      </c>
      <c r="O24" s="92"/>
      <c r="P24" s="92" t="s">
        <v>244</v>
      </c>
      <c r="Q24" s="92"/>
      <c r="R24" s="92">
        <v>17.091950000000001</v>
      </c>
      <c r="S24" s="92"/>
      <c r="T24" s="92" t="s">
        <v>244</v>
      </c>
      <c r="U24" s="92"/>
      <c r="V24" s="92">
        <v>0.51781889999999997</v>
      </c>
      <c r="W24" s="92"/>
      <c r="X24" s="92" t="s">
        <v>244</v>
      </c>
      <c r="Y24" s="92"/>
      <c r="Z24" s="92">
        <v>18.652570000000001</v>
      </c>
      <c r="AA24" s="92"/>
      <c r="AB24" s="92">
        <v>32.289140000000003</v>
      </c>
      <c r="AC24" s="92"/>
      <c r="AD24" s="92">
        <v>6.3798909999999998</v>
      </c>
      <c r="AE24" s="92"/>
      <c r="AF24" s="92">
        <v>28.811730000000001</v>
      </c>
      <c r="AG24" s="92"/>
      <c r="AH24" s="92" t="s">
        <v>244</v>
      </c>
      <c r="AI24" s="92"/>
      <c r="AJ24" s="92">
        <v>0.14577180000000001</v>
      </c>
      <c r="AK24" s="92"/>
      <c r="AL24" s="92">
        <v>97</v>
      </c>
      <c r="AM24" s="111">
        <v>98.1</v>
      </c>
      <c r="AN24" s="92">
        <v>93.188622754491007</v>
      </c>
      <c r="AO24" s="92">
        <v>96.6</v>
      </c>
      <c r="AP24" s="92">
        <v>34.203809999999997</v>
      </c>
      <c r="AQ24" s="92"/>
      <c r="AR24" s="92">
        <v>89.230379999999997</v>
      </c>
      <c r="AS24" s="92"/>
    </row>
    <row r="25" spans="1:45" s="4" customFormat="1" x14ac:dyDescent="0.3">
      <c r="A25" s="4" t="s">
        <v>25</v>
      </c>
      <c r="B25" s="92">
        <v>9.9409939999999999</v>
      </c>
      <c r="C25" s="92"/>
      <c r="D25" s="92">
        <v>4.452032</v>
      </c>
      <c r="E25" s="92"/>
      <c r="F25" s="92">
        <v>1.1802820000000001</v>
      </c>
      <c r="G25" s="92"/>
      <c r="H25" s="92">
        <v>3.3716599999999999</v>
      </c>
      <c r="I25" s="92"/>
      <c r="J25" s="92">
        <v>41.971685999999998</v>
      </c>
      <c r="K25" s="92"/>
      <c r="L25" s="92">
        <v>45.569887999999999</v>
      </c>
      <c r="M25" s="92"/>
      <c r="N25" s="91" t="s">
        <v>244</v>
      </c>
      <c r="O25" s="92"/>
      <c r="P25" s="92" t="s">
        <v>244</v>
      </c>
      <c r="Q25" s="92"/>
      <c r="R25" s="92">
        <v>11.93497</v>
      </c>
      <c r="S25" s="92"/>
      <c r="T25" s="92" t="s">
        <v>244</v>
      </c>
      <c r="U25" s="92"/>
      <c r="V25" s="92">
        <v>1.698701</v>
      </c>
      <c r="W25" s="92"/>
      <c r="X25" s="92" t="s">
        <v>244</v>
      </c>
      <c r="Y25" s="92"/>
      <c r="Z25" s="92">
        <v>11.13988</v>
      </c>
      <c r="AA25" s="92"/>
      <c r="AB25" s="92">
        <v>18.16901</v>
      </c>
      <c r="AC25" s="92"/>
      <c r="AD25" s="92">
        <v>8.2262299999999993</v>
      </c>
      <c r="AE25" s="92"/>
      <c r="AF25" s="92">
        <v>12.731439999999999</v>
      </c>
      <c r="AG25" s="92"/>
      <c r="AH25" s="92">
        <v>0.69998290000000007</v>
      </c>
      <c r="AI25" s="92"/>
      <c r="AJ25" s="111">
        <v>0.86903749999999991</v>
      </c>
      <c r="AK25" s="92"/>
      <c r="AL25" s="92" t="s">
        <v>244</v>
      </c>
      <c r="AM25" s="92" t="s">
        <v>244</v>
      </c>
      <c r="AN25" s="92" t="s">
        <v>244</v>
      </c>
      <c r="AO25" s="92" t="s">
        <v>244</v>
      </c>
      <c r="AP25" s="92">
        <v>73.844849999999994</v>
      </c>
      <c r="AQ25" s="92"/>
      <c r="AR25" s="92">
        <v>70.072299999999998</v>
      </c>
      <c r="AS25" s="92"/>
    </row>
    <row r="26" spans="1:45" s="4" customFormat="1" x14ac:dyDescent="0.3">
      <c r="A26" s="4" t="s">
        <v>20</v>
      </c>
      <c r="B26" s="92">
        <v>53.20308</v>
      </c>
      <c r="C26" s="92"/>
      <c r="D26" s="92">
        <v>20.300419999999999</v>
      </c>
      <c r="E26" s="92"/>
      <c r="F26" s="92" t="s">
        <v>244</v>
      </c>
      <c r="G26" s="92"/>
      <c r="H26" s="92" t="s">
        <v>244</v>
      </c>
      <c r="I26" s="92"/>
      <c r="J26" s="92">
        <v>12.328760000000001</v>
      </c>
      <c r="K26" s="92"/>
      <c r="L26" s="92">
        <v>21.61551</v>
      </c>
      <c r="M26" s="92"/>
      <c r="N26" s="91">
        <v>8441</v>
      </c>
      <c r="O26" s="92"/>
      <c r="P26" s="92">
        <v>120.87479999999999</v>
      </c>
      <c r="Q26" s="92"/>
      <c r="R26" s="92">
        <v>138.28819999999999</v>
      </c>
      <c r="S26" s="92"/>
      <c r="T26" s="92">
        <v>45.261539999999997</v>
      </c>
      <c r="U26" s="92"/>
      <c r="V26" s="92">
        <v>34.631810000000002</v>
      </c>
      <c r="W26" s="92"/>
      <c r="X26" s="92">
        <v>60.271050000000002</v>
      </c>
      <c r="Y26" s="92"/>
      <c r="Z26" s="92">
        <v>70.094999999999999</v>
      </c>
      <c r="AA26" s="92"/>
      <c r="AB26" s="92" t="s">
        <v>244</v>
      </c>
      <c r="AC26" s="92"/>
      <c r="AD26" s="92">
        <v>76.085620000000006</v>
      </c>
      <c r="AE26" s="92"/>
      <c r="AF26" s="92" t="s">
        <v>244</v>
      </c>
      <c r="AG26" s="92"/>
      <c r="AH26" s="92">
        <v>5.3678570000000008</v>
      </c>
      <c r="AI26" s="92"/>
      <c r="AJ26" s="92">
        <v>1.847545</v>
      </c>
      <c r="AK26" s="92"/>
      <c r="AL26" s="92" t="s">
        <v>244</v>
      </c>
      <c r="AM26" s="92" t="s">
        <v>244</v>
      </c>
      <c r="AN26" s="92" t="s">
        <v>244</v>
      </c>
      <c r="AO26" s="92" t="s">
        <v>244</v>
      </c>
      <c r="AP26" s="92">
        <v>108.54640000000001</v>
      </c>
      <c r="AQ26" s="92"/>
      <c r="AR26" s="92" t="s">
        <v>244</v>
      </c>
      <c r="AS26" s="92"/>
    </row>
    <row r="27" spans="1:45" s="4" customFormat="1" x14ac:dyDescent="0.3">
      <c r="A27" s="4" t="s">
        <v>19</v>
      </c>
      <c r="B27" s="92">
        <v>2.474539</v>
      </c>
      <c r="C27" s="92"/>
      <c r="D27" s="92">
        <v>0.90955379999999997</v>
      </c>
      <c r="E27" s="92"/>
      <c r="F27" s="92">
        <v>0.37362220000000002</v>
      </c>
      <c r="G27" s="92"/>
      <c r="H27" s="92">
        <v>1.5259910000000001</v>
      </c>
      <c r="I27" s="92"/>
      <c r="J27" s="92">
        <v>22.929891000000001</v>
      </c>
      <c r="K27" s="92"/>
      <c r="L27" s="92">
        <v>24.1269162</v>
      </c>
      <c r="M27" s="92"/>
      <c r="N27" s="91" t="s">
        <v>244</v>
      </c>
      <c r="O27" s="92"/>
      <c r="P27" s="92" t="s">
        <v>244</v>
      </c>
      <c r="Q27" s="92"/>
      <c r="R27" s="92">
        <v>8.9511459999999996</v>
      </c>
      <c r="S27" s="92"/>
      <c r="T27" s="92" t="s">
        <v>244</v>
      </c>
      <c r="U27" s="92"/>
      <c r="V27" s="92">
        <v>1</v>
      </c>
      <c r="W27" s="92"/>
      <c r="X27" s="92" t="s">
        <v>244</v>
      </c>
      <c r="Y27" s="92"/>
      <c r="Z27" s="92">
        <v>3.4236409999999999</v>
      </c>
      <c r="AA27" s="92"/>
      <c r="AB27" s="92">
        <v>9.2876390000000004</v>
      </c>
      <c r="AC27" s="92"/>
      <c r="AD27" s="92">
        <v>4.7467709999999999</v>
      </c>
      <c r="AE27" s="92"/>
      <c r="AF27" s="92">
        <v>9.4440679999999997</v>
      </c>
      <c r="AG27" s="92"/>
      <c r="AH27" s="92">
        <v>0.31386710000000001</v>
      </c>
      <c r="AI27" s="92"/>
      <c r="AJ27" s="111">
        <v>0.29309350000000001</v>
      </c>
      <c r="AK27" s="92"/>
      <c r="AL27" s="92" t="s">
        <v>244</v>
      </c>
      <c r="AM27" s="92" t="s">
        <v>244</v>
      </c>
      <c r="AN27" s="92" t="s">
        <v>244</v>
      </c>
      <c r="AO27" s="92" t="s">
        <v>244</v>
      </c>
      <c r="AP27" s="92">
        <v>138.64689999999999</v>
      </c>
      <c r="AQ27" s="92"/>
      <c r="AR27" s="92">
        <v>101.68429999999999</v>
      </c>
      <c r="AS27" s="92"/>
    </row>
    <row r="28" spans="1:45" s="4" customFormat="1" x14ac:dyDescent="0.3">
      <c r="A28" s="4" t="s">
        <v>116</v>
      </c>
      <c r="B28" s="92">
        <v>6.8393040000000003</v>
      </c>
      <c r="C28" s="92"/>
      <c r="D28" s="92">
        <v>6.1927859999999999</v>
      </c>
      <c r="E28" s="92"/>
      <c r="F28" s="92">
        <v>1.334972</v>
      </c>
      <c r="G28" s="92"/>
      <c r="H28" s="92">
        <v>16.999590000000001</v>
      </c>
      <c r="I28" s="92"/>
      <c r="J28" s="92">
        <v>21.903496000000001</v>
      </c>
      <c r="K28" s="92"/>
      <c r="L28" s="92">
        <v>34.904933999999997</v>
      </c>
      <c r="M28" s="92"/>
      <c r="N28" s="91" t="s">
        <v>244</v>
      </c>
      <c r="O28" s="92"/>
      <c r="P28" s="92" t="s">
        <v>244</v>
      </c>
      <c r="Q28" s="92"/>
      <c r="R28" s="92">
        <v>5.3398779999999997</v>
      </c>
      <c r="S28" s="92"/>
      <c r="T28" s="92" t="s">
        <v>244</v>
      </c>
      <c r="U28" s="92"/>
      <c r="V28" s="92">
        <v>0.14016339999999999</v>
      </c>
      <c r="W28" s="92"/>
      <c r="X28" s="92" t="s">
        <v>244</v>
      </c>
      <c r="Y28" s="92"/>
      <c r="Z28" s="92">
        <v>3.9401229999999998</v>
      </c>
      <c r="AA28" s="92"/>
      <c r="AB28" s="92">
        <v>7.2328200000000002</v>
      </c>
      <c r="AC28" s="92"/>
      <c r="AD28" s="92">
        <v>3.417761</v>
      </c>
      <c r="AE28" s="92"/>
      <c r="AF28" s="92">
        <v>5.9667490000000001</v>
      </c>
      <c r="AG28" s="92"/>
      <c r="AH28" s="92">
        <v>0.27801019999999999</v>
      </c>
      <c r="AI28" s="92"/>
      <c r="AJ28" s="111">
        <v>0.18535160000000001</v>
      </c>
      <c r="AK28" s="92"/>
      <c r="AL28" s="92" t="s">
        <v>244</v>
      </c>
      <c r="AM28" s="92" t="s">
        <v>244</v>
      </c>
      <c r="AN28" s="92" t="s">
        <v>244</v>
      </c>
      <c r="AO28" s="92" t="s">
        <v>244</v>
      </c>
      <c r="AP28" s="92">
        <v>86.742500000000007</v>
      </c>
      <c r="AQ28" s="92"/>
      <c r="AR28" s="92">
        <v>82.495469999999997</v>
      </c>
      <c r="AS28" s="92"/>
    </row>
    <row r="29" spans="1:45" s="4" customFormat="1" x14ac:dyDescent="0.3">
      <c r="A29" s="4" t="s">
        <v>22</v>
      </c>
      <c r="B29" s="92">
        <v>12.41675</v>
      </c>
      <c r="C29" s="92"/>
      <c r="D29" s="92">
        <v>7.7803979999999999</v>
      </c>
      <c r="E29" s="92"/>
      <c r="F29" s="92">
        <v>5.6994449999999999</v>
      </c>
      <c r="G29" s="92"/>
      <c r="H29" s="92">
        <v>0</v>
      </c>
      <c r="I29" s="92"/>
      <c r="J29" s="92">
        <v>14.646409999999999</v>
      </c>
      <c r="K29" s="92"/>
      <c r="L29" s="92">
        <v>13.919492</v>
      </c>
      <c r="M29" s="92"/>
      <c r="N29" s="91">
        <v>224.274</v>
      </c>
      <c r="O29" s="92"/>
      <c r="P29" s="92">
        <v>108.3532</v>
      </c>
      <c r="Q29" s="92"/>
      <c r="R29" s="92">
        <v>70.806049999999999</v>
      </c>
      <c r="S29" s="92"/>
      <c r="T29" s="92">
        <v>10.24933</v>
      </c>
      <c r="U29" s="92"/>
      <c r="V29" s="92">
        <v>19.34196</v>
      </c>
      <c r="W29" s="92"/>
      <c r="X29" s="92">
        <v>61.403979999999997</v>
      </c>
      <c r="Y29" s="92"/>
      <c r="Z29" s="92">
        <v>50.874169999999999</v>
      </c>
      <c r="AA29" s="92"/>
      <c r="AB29" s="92">
        <v>43.449710000000003</v>
      </c>
      <c r="AC29" s="92"/>
      <c r="AD29" s="92">
        <v>63.777990000000003</v>
      </c>
      <c r="AE29" s="92"/>
      <c r="AF29" s="92">
        <v>70.493250000000003</v>
      </c>
      <c r="AG29" s="92"/>
      <c r="AH29" s="92">
        <v>3.6523705</v>
      </c>
      <c r="AI29" s="92"/>
      <c r="AJ29" s="92">
        <v>3.640587</v>
      </c>
      <c r="AK29" s="92"/>
      <c r="AL29" s="111">
        <v>15.7</v>
      </c>
      <c r="AM29" s="111">
        <v>10.8</v>
      </c>
      <c r="AN29" s="92">
        <v>10.408860124970841</v>
      </c>
      <c r="AO29" s="92">
        <v>13.822303542310275</v>
      </c>
      <c r="AP29" s="92">
        <v>125.3642</v>
      </c>
      <c r="AQ29" s="92"/>
      <c r="AR29" s="92">
        <v>162.24100000000001</v>
      </c>
      <c r="AS29" s="92"/>
    </row>
    <row r="30" spans="1:45" s="4" customFormat="1" x14ac:dyDescent="0.3">
      <c r="A30" s="4" t="s">
        <v>23</v>
      </c>
      <c r="B30" s="92">
        <v>32.089419999999997</v>
      </c>
      <c r="C30" s="92"/>
      <c r="D30" s="92">
        <v>7.2563659999999999</v>
      </c>
      <c r="E30" s="92"/>
      <c r="F30" s="92">
        <v>47.201410000000003</v>
      </c>
      <c r="G30" s="92"/>
      <c r="H30" s="92">
        <v>7.1822800000000004</v>
      </c>
      <c r="I30" s="92"/>
      <c r="J30" s="92">
        <v>6.3326399999999996</v>
      </c>
      <c r="K30" s="92"/>
      <c r="L30" s="92">
        <v>22.112314000000001</v>
      </c>
      <c r="M30" s="92"/>
      <c r="N30" s="91">
        <v>43094.42</v>
      </c>
      <c r="O30" s="92"/>
      <c r="P30" s="92">
        <v>81.697119999999998</v>
      </c>
      <c r="Q30" s="92"/>
      <c r="R30" s="92">
        <v>118.03</v>
      </c>
      <c r="S30" s="92"/>
      <c r="T30" s="92">
        <v>8.0948740000000008</v>
      </c>
      <c r="U30" s="92"/>
      <c r="V30" s="92">
        <v>9.723001</v>
      </c>
      <c r="W30" s="92"/>
      <c r="X30" s="92">
        <v>0.67924929999999994</v>
      </c>
      <c r="Y30" s="92"/>
      <c r="Z30" s="92">
        <v>110.351</v>
      </c>
      <c r="AA30" s="92"/>
      <c r="AB30" s="92">
        <v>164.4151</v>
      </c>
      <c r="AC30" s="92"/>
      <c r="AD30" s="92">
        <v>112.20529999999999</v>
      </c>
      <c r="AE30" s="92"/>
      <c r="AF30" s="92">
        <v>127.3655</v>
      </c>
      <c r="AG30" s="92"/>
      <c r="AH30" s="92">
        <v>1.4871645999999998</v>
      </c>
      <c r="AI30" s="92"/>
      <c r="AJ30" s="92">
        <v>3.0407875999999998</v>
      </c>
      <c r="AK30" s="92"/>
      <c r="AL30" s="92" t="s">
        <v>244</v>
      </c>
      <c r="AM30" s="92" t="s">
        <v>244</v>
      </c>
      <c r="AN30" s="92" t="s">
        <v>244</v>
      </c>
      <c r="AO30" s="92" t="s">
        <v>244</v>
      </c>
      <c r="AP30" s="92">
        <v>101.68040000000001</v>
      </c>
      <c r="AQ30" s="92"/>
      <c r="AR30" s="92">
        <v>77.46584</v>
      </c>
      <c r="AS30" s="92"/>
    </row>
    <row r="31" spans="1:45" s="4" customFormat="1" x14ac:dyDescent="0.3">
      <c r="A31" s="4" t="s">
        <v>274</v>
      </c>
      <c r="B31" s="92">
        <v>42.773650000000004</v>
      </c>
      <c r="C31" s="92"/>
      <c r="D31" s="92">
        <v>7.9265059999999998</v>
      </c>
      <c r="E31" s="92"/>
      <c r="F31" s="92" t="s">
        <v>244</v>
      </c>
      <c r="G31" s="92"/>
      <c r="H31" s="92" t="s">
        <v>244</v>
      </c>
      <c r="I31" s="92"/>
      <c r="J31" s="92">
        <v>16.268660000000001</v>
      </c>
      <c r="K31" s="92"/>
      <c r="L31" s="92">
        <v>19.775804000000001</v>
      </c>
      <c r="M31" s="92"/>
      <c r="N31" s="91">
        <v>4183.8</v>
      </c>
      <c r="O31" s="92"/>
      <c r="P31" s="92">
        <v>474.04160000000002</v>
      </c>
      <c r="Q31" s="92"/>
      <c r="R31" s="92">
        <v>167.36959999999999</v>
      </c>
      <c r="S31" s="92"/>
      <c r="T31" s="92">
        <v>421.90980000000002</v>
      </c>
      <c r="U31" s="92"/>
      <c r="V31" s="92">
        <v>32.555520000000001</v>
      </c>
      <c r="W31" s="92"/>
      <c r="X31" s="92">
        <v>29.826149999999998</v>
      </c>
      <c r="Y31" s="92"/>
      <c r="Z31" s="92">
        <v>220.82060000000001</v>
      </c>
      <c r="AA31" s="92"/>
      <c r="AB31" s="92">
        <v>321.7518</v>
      </c>
      <c r="AC31" s="92"/>
      <c r="AD31" s="92">
        <v>152.6165</v>
      </c>
      <c r="AE31" s="92"/>
      <c r="AF31" s="92">
        <v>206.2353</v>
      </c>
      <c r="AG31" s="92"/>
      <c r="AH31" s="92">
        <v>4.3449602000000001</v>
      </c>
      <c r="AI31" s="92"/>
      <c r="AJ31" s="92">
        <v>11.375811800000001</v>
      </c>
      <c r="AK31" s="92"/>
      <c r="AL31" s="92" t="s">
        <v>244</v>
      </c>
      <c r="AM31" s="92" t="s">
        <v>244</v>
      </c>
      <c r="AN31" s="92" t="s">
        <v>244</v>
      </c>
      <c r="AO31" s="92" t="s">
        <v>244</v>
      </c>
      <c r="AP31" s="92">
        <v>69.113320000000002</v>
      </c>
      <c r="AQ31" s="92"/>
      <c r="AR31" s="92">
        <v>64.097650000000002</v>
      </c>
      <c r="AS31" s="92"/>
    </row>
    <row r="32" spans="1:45" s="4" customFormat="1" x14ac:dyDescent="0.3">
      <c r="A32" s="4" t="s">
        <v>28</v>
      </c>
      <c r="B32" s="92">
        <v>9.2045300000000001</v>
      </c>
      <c r="C32" s="92"/>
      <c r="D32" s="92">
        <v>11.946770000000001</v>
      </c>
      <c r="E32" s="92"/>
      <c r="F32" s="92">
        <v>5.5566120000000003</v>
      </c>
      <c r="G32" s="92"/>
      <c r="H32" s="92">
        <v>8.3272150000000007</v>
      </c>
      <c r="I32" s="92"/>
      <c r="J32" s="92">
        <v>23.678609999999999</v>
      </c>
      <c r="K32" s="92"/>
      <c r="L32" s="92">
        <v>21.951499999999999</v>
      </c>
      <c r="M32" s="92"/>
      <c r="N32" s="91">
        <v>287.3</v>
      </c>
      <c r="O32" s="92"/>
      <c r="P32" s="92">
        <v>40.930660000000003</v>
      </c>
      <c r="Q32" s="92"/>
      <c r="R32" s="92">
        <v>36.372120000000002</v>
      </c>
      <c r="S32" s="92"/>
      <c r="T32" s="92">
        <v>2.5589849999999998</v>
      </c>
      <c r="U32" s="92"/>
      <c r="V32" s="92">
        <v>4.9429059999999998</v>
      </c>
      <c r="W32" s="92"/>
      <c r="X32" s="92">
        <v>15.09187</v>
      </c>
      <c r="Y32" s="92"/>
      <c r="Z32" s="92">
        <v>22.391190000000002</v>
      </c>
      <c r="AA32" s="92"/>
      <c r="AB32" s="92">
        <v>20.905480000000001</v>
      </c>
      <c r="AC32" s="92"/>
      <c r="AD32" s="92">
        <v>20.756789999999999</v>
      </c>
      <c r="AE32" s="92"/>
      <c r="AF32" s="92">
        <v>35.118409999999997</v>
      </c>
      <c r="AG32" s="92"/>
      <c r="AH32" s="92">
        <v>1.5566338</v>
      </c>
      <c r="AI32" s="92"/>
      <c r="AJ32" s="92">
        <v>2.0795753000000001</v>
      </c>
      <c r="AK32" s="92"/>
      <c r="AL32" s="92" t="s">
        <v>244</v>
      </c>
      <c r="AM32" s="111">
        <v>4.2</v>
      </c>
      <c r="AN32" s="92" t="s">
        <v>244</v>
      </c>
      <c r="AO32" s="92" t="s">
        <v>244</v>
      </c>
      <c r="AP32" s="92">
        <v>92.700699999999998</v>
      </c>
      <c r="AQ32" s="92"/>
      <c r="AR32" s="92">
        <v>167.98660000000001</v>
      </c>
      <c r="AS32" s="92"/>
    </row>
    <row r="33" spans="1:45" s="4" customFormat="1" x14ac:dyDescent="0.3">
      <c r="A33" s="4" t="s">
        <v>26</v>
      </c>
      <c r="B33" s="92">
        <v>1.49522</v>
      </c>
      <c r="C33" s="92"/>
      <c r="D33" s="92">
        <v>1.516516</v>
      </c>
      <c r="E33" s="92"/>
      <c r="F33" s="92">
        <v>0.7114509</v>
      </c>
      <c r="G33" s="92"/>
      <c r="H33" s="92">
        <v>1.2223919999999999</v>
      </c>
      <c r="I33" s="92"/>
      <c r="J33" s="92">
        <v>22.623010000000001</v>
      </c>
      <c r="K33" s="92"/>
      <c r="L33" s="92">
        <v>32.156894000000001</v>
      </c>
      <c r="M33" s="92"/>
      <c r="N33" s="91">
        <v>0.16200000000000001</v>
      </c>
      <c r="O33" s="92"/>
      <c r="P33" s="92" t="s">
        <v>244</v>
      </c>
      <c r="Q33" s="92"/>
      <c r="R33" s="92">
        <v>3.3929969999999998</v>
      </c>
      <c r="S33" s="92"/>
      <c r="T33" s="92" t="s">
        <v>244</v>
      </c>
      <c r="U33" s="92"/>
      <c r="V33" s="92">
        <v>0.49695980000000001</v>
      </c>
      <c r="W33" s="92"/>
      <c r="X33" s="92" t="s">
        <v>244</v>
      </c>
      <c r="Y33" s="92"/>
      <c r="Z33" s="92">
        <v>9.2240760000000002</v>
      </c>
      <c r="AA33" s="92"/>
      <c r="AB33" s="92">
        <v>12.355119999999999</v>
      </c>
      <c r="AC33" s="92"/>
      <c r="AD33" s="92">
        <v>3.246346</v>
      </c>
      <c r="AE33" s="92"/>
      <c r="AF33" s="92">
        <v>6.2738490000000002</v>
      </c>
      <c r="AG33" s="92"/>
      <c r="AH33" s="92">
        <v>7.6575800000000013E-2</v>
      </c>
      <c r="AI33" s="92"/>
      <c r="AJ33" s="111">
        <v>0.37343199999999999</v>
      </c>
      <c r="AK33" s="92"/>
      <c r="AL33" s="92" t="s">
        <v>244</v>
      </c>
      <c r="AM33" s="92" t="s">
        <v>244</v>
      </c>
      <c r="AN33" s="92">
        <v>43.5</v>
      </c>
      <c r="AO33" s="92" t="s">
        <v>244</v>
      </c>
      <c r="AP33" s="92">
        <v>35.194270000000003</v>
      </c>
      <c r="AQ33" s="92"/>
      <c r="AR33" s="92">
        <v>50.779319999999998</v>
      </c>
      <c r="AS33" s="92"/>
    </row>
    <row r="34" spans="1:45" s="4" customFormat="1" x14ac:dyDescent="0.3">
      <c r="A34" s="4" t="s">
        <v>27</v>
      </c>
      <c r="B34" s="92">
        <v>5.4576200000000004</v>
      </c>
      <c r="C34" s="92"/>
      <c r="D34" s="92">
        <v>2.8006199999999999</v>
      </c>
      <c r="E34" s="92"/>
      <c r="F34" s="92">
        <v>0.13551830000000001</v>
      </c>
      <c r="G34" s="92"/>
      <c r="H34" s="92">
        <v>2.767665</v>
      </c>
      <c r="I34" s="92"/>
      <c r="J34" s="92">
        <v>24.96996</v>
      </c>
      <c r="K34" s="92"/>
      <c r="L34" s="92">
        <v>29.223120000000002</v>
      </c>
      <c r="M34" s="92"/>
      <c r="N34" s="91" t="s">
        <v>244</v>
      </c>
      <c r="O34" s="92"/>
      <c r="P34" s="92" t="s">
        <v>244</v>
      </c>
      <c r="Q34" s="92"/>
      <c r="R34" s="92">
        <v>3.147796</v>
      </c>
      <c r="S34" s="92"/>
      <c r="T34" s="92" t="s">
        <v>244</v>
      </c>
      <c r="U34" s="92"/>
      <c r="V34" s="92" t="s">
        <v>244</v>
      </c>
      <c r="W34" s="92"/>
      <c r="X34" s="92" t="s">
        <v>244</v>
      </c>
      <c r="Y34" s="92"/>
      <c r="Z34" s="92">
        <v>8.5689860000000007</v>
      </c>
      <c r="AA34" s="92"/>
      <c r="AB34" s="92">
        <v>21.46923</v>
      </c>
      <c r="AC34" s="92"/>
      <c r="AD34" s="92">
        <v>4.780545</v>
      </c>
      <c r="AE34" s="92"/>
      <c r="AF34" s="92">
        <v>7.2637219999999996</v>
      </c>
      <c r="AG34" s="92"/>
      <c r="AH34" s="92">
        <v>0.12298480000000001</v>
      </c>
      <c r="AI34" s="92"/>
      <c r="AJ34" s="111">
        <v>0.42674619999999996</v>
      </c>
      <c r="AK34" s="92"/>
      <c r="AL34" s="92" t="s">
        <v>244</v>
      </c>
      <c r="AM34" s="92" t="s">
        <v>244</v>
      </c>
      <c r="AN34" s="92" t="s">
        <v>244</v>
      </c>
      <c r="AO34" s="92" t="s">
        <v>244</v>
      </c>
      <c r="AP34" s="92">
        <v>55.788930000000001</v>
      </c>
      <c r="AQ34" s="92"/>
      <c r="AR34" s="92">
        <v>33.833170000000003</v>
      </c>
      <c r="AS34" s="92"/>
    </row>
    <row r="35" spans="1:45" s="4" customFormat="1" x14ac:dyDescent="0.3">
      <c r="A35" s="4" t="s">
        <v>29</v>
      </c>
      <c r="B35" s="92">
        <v>19.903690000000001</v>
      </c>
      <c r="C35" s="92"/>
      <c r="D35" s="92">
        <v>10.01993</v>
      </c>
      <c r="E35" s="92"/>
      <c r="F35" s="92">
        <v>4.1033270000000002</v>
      </c>
      <c r="G35" s="92"/>
      <c r="H35" s="92">
        <v>0</v>
      </c>
      <c r="I35" s="92"/>
      <c r="J35" s="92">
        <v>21.083300000000001</v>
      </c>
      <c r="K35" s="92"/>
      <c r="L35" s="92">
        <v>11.44346</v>
      </c>
      <c r="M35" s="92"/>
      <c r="N35" s="91">
        <v>114.61664500000001</v>
      </c>
      <c r="O35" s="92"/>
      <c r="P35" s="92">
        <v>6.3565639999999997</v>
      </c>
      <c r="Q35" s="92"/>
      <c r="R35" s="92">
        <v>45.229149999999997</v>
      </c>
      <c r="S35" s="92"/>
      <c r="T35" s="92">
        <v>4.2595530000000004</v>
      </c>
      <c r="U35" s="92"/>
      <c r="V35" s="92">
        <v>1.770203</v>
      </c>
      <c r="W35" s="92"/>
      <c r="X35" s="92">
        <v>5.7031270000000003</v>
      </c>
      <c r="Y35" s="92"/>
      <c r="Z35" s="92">
        <v>14.052350000000001</v>
      </c>
      <c r="AA35" s="92"/>
      <c r="AB35" s="92">
        <v>23.152909999999999</v>
      </c>
      <c r="AC35" s="92"/>
      <c r="AD35" s="92">
        <v>24.011420000000001</v>
      </c>
      <c r="AE35" s="92"/>
      <c r="AF35" s="92">
        <v>47.414940000000001</v>
      </c>
      <c r="AG35" s="92"/>
      <c r="AH35" s="92">
        <v>1.9548969999999999</v>
      </c>
      <c r="AI35" s="92"/>
      <c r="AJ35" s="92">
        <v>1.8057178</v>
      </c>
      <c r="AK35" s="92"/>
      <c r="AL35" s="92">
        <v>41.6</v>
      </c>
      <c r="AM35" s="92" t="s">
        <v>244</v>
      </c>
      <c r="AN35" s="92">
        <v>41.3</v>
      </c>
      <c r="AO35" s="92" t="s">
        <v>244</v>
      </c>
      <c r="AP35" s="92">
        <v>170.87119999999999</v>
      </c>
      <c r="AQ35" s="92"/>
      <c r="AR35" s="111">
        <v>198.58500000000001</v>
      </c>
      <c r="AS35" s="92"/>
    </row>
    <row r="36" spans="1:45" s="4" customFormat="1" x14ac:dyDescent="0.3">
      <c r="A36" s="4" t="s">
        <v>24</v>
      </c>
      <c r="B36" s="92" t="s">
        <v>244</v>
      </c>
      <c r="C36" s="92"/>
      <c r="D36" s="92" t="s">
        <v>244</v>
      </c>
      <c r="E36" s="92"/>
      <c r="F36" s="92" t="s">
        <v>244</v>
      </c>
      <c r="G36" s="92"/>
      <c r="H36" s="92" t="s">
        <v>244</v>
      </c>
      <c r="I36" s="92"/>
      <c r="J36" s="92" t="s">
        <v>244</v>
      </c>
      <c r="K36" s="92"/>
      <c r="L36" s="92" t="s">
        <v>244</v>
      </c>
      <c r="M36" s="92"/>
      <c r="N36" s="91" t="s">
        <v>244</v>
      </c>
      <c r="O36" s="92"/>
      <c r="P36" s="92">
        <v>26.096990000000002</v>
      </c>
      <c r="Q36" s="92"/>
      <c r="R36" s="92">
        <v>18.761109999999999</v>
      </c>
      <c r="S36" s="92"/>
      <c r="T36" s="92" t="s">
        <v>244</v>
      </c>
      <c r="U36" s="92"/>
      <c r="V36" s="92">
        <v>3.2762720000000001</v>
      </c>
      <c r="W36" s="92"/>
      <c r="X36" s="92" t="s">
        <v>244</v>
      </c>
      <c r="Y36" s="92"/>
      <c r="Z36" s="92">
        <v>13.315709999999999</v>
      </c>
      <c r="AA36" s="92"/>
      <c r="AB36" s="92" t="s">
        <v>244</v>
      </c>
      <c r="AC36" s="92"/>
      <c r="AD36" s="92">
        <v>14.89</v>
      </c>
      <c r="AE36" s="92"/>
      <c r="AF36" s="92" t="s">
        <v>244</v>
      </c>
      <c r="AG36" s="92"/>
      <c r="AH36" s="92">
        <v>1.1830000000000001</v>
      </c>
      <c r="AI36" s="92"/>
      <c r="AJ36" s="111">
        <v>1.44</v>
      </c>
      <c r="AK36" s="92"/>
      <c r="AL36" s="92" t="s">
        <v>244</v>
      </c>
      <c r="AM36" s="92" t="s">
        <v>244</v>
      </c>
      <c r="AN36" s="92" t="s">
        <v>244</v>
      </c>
      <c r="AO36" s="92" t="s">
        <v>244</v>
      </c>
      <c r="AP36" s="92" t="s">
        <v>244</v>
      </c>
      <c r="AQ36" s="92"/>
      <c r="AR36" s="92">
        <v>68.036000000000001</v>
      </c>
      <c r="AS36" s="92"/>
    </row>
    <row r="37" spans="1:45" s="4" customFormat="1" x14ac:dyDescent="0.3">
      <c r="A37" s="4" t="s">
        <v>50</v>
      </c>
      <c r="B37" s="92">
        <v>12.23114</v>
      </c>
      <c r="C37" s="92"/>
      <c r="D37" s="92">
        <v>14.436780000000001</v>
      </c>
      <c r="E37" s="92"/>
      <c r="F37" s="92" t="s">
        <v>244</v>
      </c>
      <c r="G37" s="92"/>
      <c r="H37" s="92" t="s">
        <v>244</v>
      </c>
      <c r="I37" s="92"/>
      <c r="J37" s="92">
        <v>9.6947799999999997</v>
      </c>
      <c r="K37" s="92"/>
      <c r="L37" s="92">
        <v>23.70279</v>
      </c>
      <c r="M37" s="92"/>
      <c r="N37" s="91">
        <v>269.36164200000002</v>
      </c>
      <c r="O37" s="92"/>
      <c r="P37" s="92">
        <v>50.55885</v>
      </c>
      <c r="Q37" s="92"/>
      <c r="R37" s="92">
        <v>73.608080000000001</v>
      </c>
      <c r="S37" s="92"/>
      <c r="T37" s="92">
        <v>5.555199</v>
      </c>
      <c r="U37" s="92"/>
      <c r="V37" s="92">
        <v>7.5511369999999998</v>
      </c>
      <c r="W37" s="92"/>
      <c r="X37" s="92">
        <v>7.4053230000000001</v>
      </c>
      <c r="Y37" s="92"/>
      <c r="Z37" s="92">
        <v>37.01972</v>
      </c>
      <c r="AA37" s="92"/>
      <c r="AB37" s="92">
        <v>67.376260000000002</v>
      </c>
      <c r="AC37" s="92"/>
      <c r="AD37" s="92">
        <v>31.87537</v>
      </c>
      <c r="AE37" s="92"/>
      <c r="AF37" s="92">
        <v>73.782589999999999</v>
      </c>
      <c r="AG37" s="92"/>
      <c r="AH37" s="92">
        <v>2.1969129999999999</v>
      </c>
      <c r="AI37" s="92"/>
      <c r="AJ37" s="92">
        <v>2.4931476999999997</v>
      </c>
      <c r="AK37" s="92"/>
      <c r="AL37" s="92">
        <v>84.636133256235254</v>
      </c>
      <c r="AM37" s="111">
        <v>73.045696553077221</v>
      </c>
      <c r="AN37" s="92">
        <v>71.087343453919161</v>
      </c>
      <c r="AO37" s="111">
        <v>65.455671015812101</v>
      </c>
      <c r="AP37" s="92">
        <v>86.103750000000005</v>
      </c>
      <c r="AQ37" s="92"/>
      <c r="AR37" s="92">
        <v>109.50830000000001</v>
      </c>
      <c r="AS37" s="92"/>
    </row>
    <row r="38" spans="1:45" s="4" customFormat="1" x14ac:dyDescent="0.3">
      <c r="A38" s="4" t="s">
        <v>30</v>
      </c>
      <c r="B38" s="92">
        <v>35.48133</v>
      </c>
      <c r="C38" s="92"/>
      <c r="D38" s="92">
        <v>9.4660519999999995</v>
      </c>
      <c r="E38" s="92"/>
      <c r="F38" s="92" t="s">
        <v>244</v>
      </c>
      <c r="G38" s="92"/>
      <c r="H38" s="92" t="s">
        <v>244</v>
      </c>
      <c r="I38" s="92"/>
      <c r="J38" s="92">
        <v>13.502829999999999</v>
      </c>
      <c r="K38" s="92"/>
      <c r="L38" s="92">
        <v>19.891487999999999</v>
      </c>
      <c r="M38" s="92"/>
      <c r="N38" s="91">
        <v>175.02699999999999</v>
      </c>
      <c r="O38" s="92"/>
      <c r="P38" s="92">
        <v>28.890609999999999</v>
      </c>
      <c r="Q38" s="92"/>
      <c r="R38" s="92">
        <v>59.469769999999997</v>
      </c>
      <c r="S38" s="92"/>
      <c r="T38" s="92">
        <v>3.5582280000000002</v>
      </c>
      <c r="U38" s="92"/>
      <c r="V38" s="92">
        <v>9.9644030000000008</v>
      </c>
      <c r="W38" s="92"/>
      <c r="X38" s="92">
        <v>5.1483790000000003</v>
      </c>
      <c r="Y38" s="92"/>
      <c r="Z38" s="92">
        <v>58.125779999999999</v>
      </c>
      <c r="AA38" s="92"/>
      <c r="AB38" s="92">
        <v>64.098659999999995</v>
      </c>
      <c r="AC38" s="92"/>
      <c r="AD38" s="92">
        <v>47.044930000000001</v>
      </c>
      <c r="AE38" s="92"/>
      <c r="AF38" s="92">
        <v>55.771419999999999</v>
      </c>
      <c r="AG38" s="92"/>
      <c r="AH38" s="92">
        <v>3.03444</v>
      </c>
      <c r="AI38" s="92"/>
      <c r="AJ38" s="92">
        <v>3.7246920000000001</v>
      </c>
      <c r="AK38" s="92"/>
      <c r="AL38" s="92">
        <v>21.561379661735316</v>
      </c>
      <c r="AM38" s="111">
        <v>13.414467122737989</v>
      </c>
      <c r="AN38" s="92">
        <v>15.315090374733254</v>
      </c>
      <c r="AO38" s="111">
        <v>8.9227676505268754</v>
      </c>
      <c r="AP38" s="92">
        <v>80.936419999999998</v>
      </c>
      <c r="AQ38" s="92"/>
      <c r="AR38" s="92">
        <v>87.008709999999994</v>
      </c>
      <c r="AS38" s="92"/>
    </row>
    <row r="39" spans="1:45" s="4" customFormat="1" x14ac:dyDescent="0.3">
      <c r="A39" s="4" t="s">
        <v>32</v>
      </c>
      <c r="B39" s="92">
        <v>56.509929999999997</v>
      </c>
      <c r="C39" s="92"/>
      <c r="D39" s="92">
        <v>18.797640000000001</v>
      </c>
      <c r="E39" s="92"/>
      <c r="F39" s="92" t="s">
        <v>244</v>
      </c>
      <c r="G39" s="92"/>
      <c r="H39" s="92" t="s">
        <v>244</v>
      </c>
      <c r="I39" s="92"/>
      <c r="J39" s="92">
        <v>16.076309999999999</v>
      </c>
      <c r="K39" s="92"/>
      <c r="L39" s="92">
        <v>12.008470000000001</v>
      </c>
      <c r="M39" s="92"/>
      <c r="N39" s="91">
        <v>1460.5</v>
      </c>
      <c r="O39" s="92"/>
      <c r="P39" s="92">
        <v>67.338260000000005</v>
      </c>
      <c r="Q39" s="92"/>
      <c r="R39" s="92">
        <v>204.1557</v>
      </c>
      <c r="S39" s="92"/>
      <c r="T39" s="92">
        <v>56.464230000000001</v>
      </c>
      <c r="U39" s="92"/>
      <c r="V39" s="92">
        <v>75.357550000000003</v>
      </c>
      <c r="W39" s="92"/>
      <c r="X39" s="92">
        <v>57.888579999999997</v>
      </c>
      <c r="Y39" s="92"/>
      <c r="Z39" s="92">
        <v>46.792490000000001</v>
      </c>
      <c r="AA39" s="92"/>
      <c r="AB39" s="92">
        <v>52.11889</v>
      </c>
      <c r="AC39" s="92"/>
      <c r="AD39" s="92">
        <v>135.1858</v>
      </c>
      <c r="AE39" s="92"/>
      <c r="AF39" s="92" t="s">
        <v>244</v>
      </c>
      <c r="AG39" s="92"/>
      <c r="AH39" s="92">
        <v>6.6485889999999994</v>
      </c>
      <c r="AI39" s="92"/>
      <c r="AJ39" s="92">
        <v>9.5499320000000001</v>
      </c>
      <c r="AK39" s="92"/>
      <c r="AL39" s="92" t="s">
        <v>244</v>
      </c>
      <c r="AM39" s="111">
        <v>25.4</v>
      </c>
      <c r="AN39" s="92" t="s">
        <v>244</v>
      </c>
      <c r="AO39" s="92" t="s">
        <v>244</v>
      </c>
      <c r="AP39" s="111">
        <v>66.280289999999994</v>
      </c>
      <c r="AQ39" s="92"/>
      <c r="AR39" s="92" t="s">
        <v>244</v>
      </c>
      <c r="AS39" s="92"/>
    </row>
    <row r="40" spans="1:45" s="4" customFormat="1" x14ac:dyDescent="0.3">
      <c r="A40" s="4" t="s">
        <v>33</v>
      </c>
      <c r="B40" s="92">
        <v>15.972160000000001</v>
      </c>
      <c r="C40" s="92"/>
      <c r="D40" s="92">
        <v>13.88594</v>
      </c>
      <c r="E40" s="92"/>
      <c r="F40" s="92">
        <v>8.4285139999999998</v>
      </c>
      <c r="G40" s="92"/>
      <c r="H40" s="92">
        <v>0.896536</v>
      </c>
      <c r="I40" s="92"/>
      <c r="J40" s="92">
        <v>21.28022</v>
      </c>
      <c r="K40" s="92"/>
      <c r="L40" s="92">
        <v>23.542020000000001</v>
      </c>
      <c r="M40" s="92"/>
      <c r="N40" s="91">
        <v>187.98840000000001</v>
      </c>
      <c r="O40" s="92"/>
      <c r="P40" s="92" t="s">
        <v>244</v>
      </c>
      <c r="Q40" s="92"/>
      <c r="R40" s="92">
        <v>22.29731</v>
      </c>
      <c r="S40" s="92"/>
      <c r="T40" s="92" t="s">
        <v>244</v>
      </c>
      <c r="U40" s="92"/>
      <c r="V40" s="92">
        <v>1.4241539999999999</v>
      </c>
      <c r="W40" s="92"/>
      <c r="X40" s="92">
        <v>2.9293939999999998</v>
      </c>
      <c r="Y40" s="92"/>
      <c r="Z40" s="92">
        <v>25.496880000000001</v>
      </c>
      <c r="AA40" s="92"/>
      <c r="AB40" s="92">
        <v>20.84526</v>
      </c>
      <c r="AC40" s="92"/>
      <c r="AD40" s="92">
        <v>28.979189999999999</v>
      </c>
      <c r="AE40" s="92"/>
      <c r="AF40" s="92">
        <v>22.298729999999999</v>
      </c>
      <c r="AG40" s="92"/>
      <c r="AH40" s="92">
        <v>1.4206550999999998</v>
      </c>
      <c r="AI40" s="92"/>
      <c r="AJ40" s="92">
        <v>1.1746186000000001</v>
      </c>
      <c r="AK40" s="92"/>
      <c r="AL40" s="92" t="s">
        <v>244</v>
      </c>
      <c r="AM40" s="111">
        <v>21.803669110157287</v>
      </c>
      <c r="AN40" s="92" t="s">
        <v>244</v>
      </c>
      <c r="AO40" s="92" t="s">
        <v>244</v>
      </c>
      <c r="AP40" s="92">
        <v>113.65779999999999</v>
      </c>
      <c r="AQ40" s="92"/>
      <c r="AR40" s="92">
        <v>106.9726</v>
      </c>
      <c r="AS40" s="92"/>
    </row>
    <row r="41" spans="1:45" s="4" customFormat="1" x14ac:dyDescent="0.3">
      <c r="A41" s="4" t="s">
        <v>35</v>
      </c>
      <c r="B41" s="92">
        <v>14.50675</v>
      </c>
      <c r="C41" s="92"/>
      <c r="D41" s="92">
        <v>10.613960000000001</v>
      </c>
      <c r="E41" s="92"/>
      <c r="F41" s="92">
        <v>3.129521</v>
      </c>
      <c r="G41" s="92"/>
      <c r="H41" s="92">
        <v>8.4407019999999999</v>
      </c>
      <c r="I41" s="92"/>
      <c r="J41" s="92">
        <v>15.74056</v>
      </c>
      <c r="K41" s="92"/>
      <c r="L41" s="92">
        <v>16.680350000000001</v>
      </c>
      <c r="M41" s="92"/>
      <c r="N41" s="91">
        <v>1.929764</v>
      </c>
      <c r="O41" s="92"/>
      <c r="P41" s="92">
        <v>8.4376569999999997</v>
      </c>
      <c r="Q41" s="92"/>
      <c r="R41" s="92">
        <v>24.234159999999999</v>
      </c>
      <c r="S41" s="92"/>
      <c r="T41" s="92">
        <v>1.052681</v>
      </c>
      <c r="U41" s="92"/>
      <c r="V41" s="92">
        <v>0.68959479999999995</v>
      </c>
      <c r="W41" s="92"/>
      <c r="X41" s="92" t="s">
        <v>244</v>
      </c>
      <c r="Y41" s="92"/>
      <c r="Z41" s="92">
        <v>21.071300000000001</v>
      </c>
      <c r="AA41" s="92"/>
      <c r="AB41" s="92">
        <v>32.918579999999999</v>
      </c>
      <c r="AC41" s="92"/>
      <c r="AD41" s="92">
        <v>29.273949999999999</v>
      </c>
      <c r="AE41" s="92"/>
      <c r="AF41" s="92">
        <v>30.868680000000001</v>
      </c>
      <c r="AG41" s="92"/>
      <c r="AH41" s="92">
        <v>1.203778</v>
      </c>
      <c r="AI41" s="92"/>
      <c r="AJ41" s="92">
        <v>2.1960902</v>
      </c>
      <c r="AK41" s="92"/>
      <c r="AL41" s="92" t="s">
        <v>244</v>
      </c>
      <c r="AM41" s="92" t="s">
        <v>244</v>
      </c>
      <c r="AN41" s="92" t="s">
        <v>244</v>
      </c>
      <c r="AO41" s="92" t="s">
        <v>244</v>
      </c>
      <c r="AP41" s="92">
        <v>138.9281</v>
      </c>
      <c r="AQ41" s="92"/>
      <c r="AR41" s="92">
        <v>93.772819999999996</v>
      </c>
      <c r="AS41" s="92"/>
    </row>
    <row r="42" spans="1:45" s="4" customFormat="1" x14ac:dyDescent="0.3">
      <c r="A42" s="4" t="s">
        <v>36</v>
      </c>
      <c r="B42" s="92">
        <v>0.6926641</v>
      </c>
      <c r="C42" s="92"/>
      <c r="D42" s="92">
        <v>3.6527919999999998</v>
      </c>
      <c r="E42" s="92"/>
      <c r="F42" s="92">
        <v>0.54666669999999995</v>
      </c>
      <c r="G42" s="92"/>
      <c r="H42" s="92">
        <v>6.5721720000000001</v>
      </c>
      <c r="I42" s="92"/>
      <c r="J42" s="92">
        <v>7.3791719000000002</v>
      </c>
      <c r="K42" s="92"/>
      <c r="L42" s="92">
        <v>26.949677999999999</v>
      </c>
      <c r="M42" s="92"/>
      <c r="N42" s="91">
        <v>1291.6559999999999</v>
      </c>
      <c r="O42" s="92"/>
      <c r="P42" s="92">
        <v>66.669020000000003</v>
      </c>
      <c r="Q42" s="92"/>
      <c r="R42" s="92">
        <v>71.272620000000003</v>
      </c>
      <c r="S42" s="92"/>
      <c r="T42" s="92">
        <v>4.0520589999999999</v>
      </c>
      <c r="U42" s="92"/>
      <c r="V42" s="92">
        <v>3.5529549999999999</v>
      </c>
      <c r="W42" s="92"/>
      <c r="X42" s="92">
        <v>2.488127</v>
      </c>
      <c r="Y42" s="92"/>
      <c r="Z42" s="92">
        <v>64.736279999999994</v>
      </c>
      <c r="AA42" s="92"/>
      <c r="AB42" s="92">
        <v>63.128349999999998</v>
      </c>
      <c r="AC42" s="92"/>
      <c r="AD42" s="92">
        <v>51.953279999999999</v>
      </c>
      <c r="AE42" s="92"/>
      <c r="AF42" s="92">
        <v>31.27272</v>
      </c>
      <c r="AG42" s="92"/>
      <c r="AH42" s="92">
        <v>0.58309199999999994</v>
      </c>
      <c r="AI42" s="92"/>
      <c r="AJ42" s="92">
        <v>0.68885759999999996</v>
      </c>
      <c r="AK42" s="92"/>
      <c r="AL42" s="92">
        <v>23.1</v>
      </c>
      <c r="AM42" s="111">
        <v>31.2</v>
      </c>
      <c r="AN42" s="92" t="s">
        <v>244</v>
      </c>
      <c r="AO42" s="92" t="s">
        <v>244</v>
      </c>
      <c r="AP42" s="92">
        <v>80.253720000000001</v>
      </c>
      <c r="AQ42" s="92"/>
      <c r="AR42" s="92">
        <v>49.538319999999999</v>
      </c>
      <c r="AS42" s="92"/>
    </row>
    <row r="43" spans="1:45" s="4" customFormat="1" x14ac:dyDescent="0.3">
      <c r="A43" s="4" t="s">
        <v>109</v>
      </c>
      <c r="B43" s="92">
        <v>12.912000000000001</v>
      </c>
      <c r="C43" s="92"/>
      <c r="D43" s="92">
        <v>3.896487</v>
      </c>
      <c r="E43" s="92"/>
      <c r="F43" s="92">
        <v>0.98940269999999997</v>
      </c>
      <c r="G43" s="92"/>
      <c r="H43" s="92">
        <v>5.3626240000000003</v>
      </c>
      <c r="I43" s="92"/>
      <c r="J43" s="92">
        <v>12.97955</v>
      </c>
      <c r="K43" s="92"/>
      <c r="L43" s="92">
        <v>7.3566029999999998</v>
      </c>
      <c r="M43" s="92"/>
      <c r="N43" s="91">
        <v>7.3249940000000002</v>
      </c>
      <c r="O43" s="92"/>
      <c r="P43" s="92">
        <v>23.815059999999999</v>
      </c>
      <c r="Q43" s="92"/>
      <c r="R43" s="92">
        <v>44.005850000000002</v>
      </c>
      <c r="S43" s="92"/>
      <c r="T43" s="92" t="s">
        <v>244</v>
      </c>
      <c r="U43" s="92"/>
      <c r="V43" s="92">
        <v>2.302921</v>
      </c>
      <c r="W43" s="92"/>
      <c r="X43" s="92">
        <v>20.756789999999999</v>
      </c>
      <c r="Y43" s="92"/>
      <c r="Z43" s="92">
        <v>42.484220000000001</v>
      </c>
      <c r="AA43" s="92"/>
      <c r="AB43" s="92">
        <v>38.577269999999999</v>
      </c>
      <c r="AC43" s="92"/>
      <c r="AD43" s="92">
        <v>45.137320000000003</v>
      </c>
      <c r="AE43" s="92"/>
      <c r="AF43" s="92">
        <v>38.968539999999997</v>
      </c>
      <c r="AG43" s="92"/>
      <c r="AH43" s="92">
        <v>1.3543321000000001</v>
      </c>
      <c r="AI43" s="92"/>
      <c r="AJ43" s="92">
        <v>1.8385338999999998</v>
      </c>
      <c r="AK43" s="92"/>
      <c r="AL43" s="92" t="s">
        <v>244</v>
      </c>
      <c r="AM43" s="92" t="s">
        <v>244</v>
      </c>
      <c r="AN43" s="92" t="s">
        <v>244</v>
      </c>
      <c r="AO43" s="92" t="s">
        <v>244</v>
      </c>
      <c r="AP43" s="92">
        <v>106.2449</v>
      </c>
      <c r="AQ43" s="92"/>
      <c r="AR43" s="92">
        <v>101.01430000000001</v>
      </c>
      <c r="AS43" s="92"/>
    </row>
    <row r="44" spans="1:45" s="4" customFormat="1" x14ac:dyDescent="0.3">
      <c r="A44" s="4" t="s">
        <v>37</v>
      </c>
      <c r="B44" s="92" t="s">
        <v>244</v>
      </c>
      <c r="C44" s="92"/>
      <c r="D44" s="92" t="s">
        <v>244</v>
      </c>
      <c r="E44" s="92"/>
      <c r="F44" s="92" t="s">
        <v>244</v>
      </c>
      <c r="G44" s="92"/>
      <c r="H44" s="92" t="s">
        <v>244</v>
      </c>
      <c r="I44" s="92"/>
      <c r="J44" s="92" t="s">
        <v>244</v>
      </c>
      <c r="K44" s="92"/>
      <c r="L44" s="92" t="s">
        <v>244</v>
      </c>
      <c r="M44" s="92"/>
      <c r="N44" s="91">
        <v>8.1370000000000001E-3</v>
      </c>
      <c r="O44" s="92"/>
      <c r="P44" s="92" t="s">
        <v>244</v>
      </c>
      <c r="Q44" s="92"/>
      <c r="R44" s="92" t="s">
        <v>244</v>
      </c>
      <c r="S44" s="92"/>
      <c r="T44" s="92" t="s">
        <v>244</v>
      </c>
      <c r="U44" s="92"/>
      <c r="V44" s="92" t="s">
        <v>244</v>
      </c>
      <c r="W44" s="92"/>
      <c r="X44" s="92" t="s">
        <v>244</v>
      </c>
      <c r="Y44" s="92"/>
      <c r="Z44" s="92">
        <v>131.04230000000001</v>
      </c>
      <c r="AA44" s="92"/>
      <c r="AB44" s="92">
        <v>89.687529999999995</v>
      </c>
      <c r="AC44" s="92"/>
      <c r="AD44" s="92">
        <v>29.899909999999998</v>
      </c>
      <c r="AE44" s="92"/>
      <c r="AF44" s="92">
        <v>13.63528</v>
      </c>
      <c r="AG44" s="92"/>
      <c r="AH44" s="111">
        <v>1.1784734000000001</v>
      </c>
      <c r="AI44" s="92"/>
      <c r="AJ44" s="92">
        <v>0.41033959999999997</v>
      </c>
      <c r="AK44" s="92"/>
      <c r="AL44" s="92" t="s">
        <v>244</v>
      </c>
      <c r="AM44" s="92" t="s">
        <v>244</v>
      </c>
      <c r="AN44" s="92" t="s">
        <v>244</v>
      </c>
      <c r="AO44" s="92" t="s">
        <v>244</v>
      </c>
      <c r="AP44" s="92">
        <v>22.816980000000001</v>
      </c>
      <c r="AQ44" s="92"/>
      <c r="AR44" s="92">
        <v>15.20309</v>
      </c>
      <c r="AS44" s="92"/>
    </row>
    <row r="45" spans="1:45" s="4" customFormat="1" x14ac:dyDescent="0.3">
      <c r="A45" s="4" t="s">
        <v>39</v>
      </c>
      <c r="B45" s="92" t="s">
        <v>244</v>
      </c>
      <c r="C45" s="92"/>
      <c r="D45" s="92" t="s">
        <v>244</v>
      </c>
      <c r="E45" s="92"/>
      <c r="F45" s="92" t="s">
        <v>244</v>
      </c>
      <c r="G45" s="92"/>
      <c r="H45" s="92" t="s">
        <v>244</v>
      </c>
      <c r="I45" s="92"/>
      <c r="J45" s="92" t="s">
        <v>244</v>
      </c>
      <c r="K45" s="92"/>
      <c r="L45" s="92" t="s">
        <v>244</v>
      </c>
      <c r="M45" s="92"/>
      <c r="N45" s="91" t="s">
        <v>244</v>
      </c>
      <c r="O45" s="92"/>
      <c r="P45" s="92" t="s">
        <v>244</v>
      </c>
      <c r="Q45" s="92"/>
      <c r="R45" s="92">
        <v>26.57077</v>
      </c>
      <c r="S45" s="92"/>
      <c r="T45" s="92" t="s">
        <v>244</v>
      </c>
      <c r="U45" s="92"/>
      <c r="V45" s="92">
        <v>0.83859649999999997</v>
      </c>
      <c r="W45" s="92"/>
      <c r="X45" s="92" t="s">
        <v>244</v>
      </c>
      <c r="Y45" s="92"/>
      <c r="Z45" s="92">
        <v>27.016639999999999</v>
      </c>
      <c r="AA45" s="92"/>
      <c r="AB45" s="92" t="s">
        <v>244</v>
      </c>
      <c r="AC45" s="92"/>
      <c r="AD45" s="92">
        <v>17.759119999999999</v>
      </c>
      <c r="AE45" s="92"/>
      <c r="AF45" s="92" t="s">
        <v>244</v>
      </c>
      <c r="AG45" s="92"/>
      <c r="AH45" s="92">
        <v>0.62706749999999989</v>
      </c>
      <c r="AI45" s="92"/>
      <c r="AJ45" s="111">
        <v>0.47852269999999997</v>
      </c>
      <c r="AK45" s="92"/>
      <c r="AL45" s="92" t="s">
        <v>244</v>
      </c>
      <c r="AM45" s="92" t="s">
        <v>244</v>
      </c>
      <c r="AN45" s="92" t="s">
        <v>244</v>
      </c>
      <c r="AO45" s="92" t="s">
        <v>244</v>
      </c>
      <c r="AP45" s="92">
        <v>65.733999999999995</v>
      </c>
      <c r="AQ45" s="92"/>
      <c r="AR45" s="92" t="s">
        <v>244</v>
      </c>
      <c r="AS45" s="92"/>
    </row>
    <row r="46" spans="1:45" s="4" customFormat="1" x14ac:dyDescent="0.3">
      <c r="A46" s="4" t="s">
        <v>40</v>
      </c>
      <c r="B46" s="92">
        <v>56.138269999999999</v>
      </c>
      <c r="C46" s="92"/>
      <c r="D46" s="92">
        <v>23.87921</v>
      </c>
      <c r="E46" s="92"/>
      <c r="F46" s="92" t="s">
        <v>244</v>
      </c>
      <c r="G46" s="92"/>
      <c r="H46" s="92" t="s">
        <v>244</v>
      </c>
      <c r="I46" s="92"/>
      <c r="J46" s="92">
        <v>12.53946</v>
      </c>
      <c r="K46" s="92"/>
      <c r="L46" s="92">
        <v>23.845700000000001</v>
      </c>
      <c r="M46" s="92"/>
      <c r="N46" s="91">
        <v>1976</v>
      </c>
      <c r="O46" s="92"/>
      <c r="P46" s="92">
        <v>90.899460000000005</v>
      </c>
      <c r="Q46" s="92"/>
      <c r="R46" s="92">
        <v>86.230720000000005</v>
      </c>
      <c r="S46" s="92"/>
      <c r="T46" s="92">
        <v>27.41075</v>
      </c>
      <c r="U46" s="92"/>
      <c r="V46" s="92">
        <v>26.04767</v>
      </c>
      <c r="W46" s="92"/>
      <c r="X46" s="92">
        <v>71.990729999999999</v>
      </c>
      <c r="Y46" s="92"/>
      <c r="Z46" s="92">
        <v>46.035020000000003</v>
      </c>
      <c r="AA46" s="92"/>
      <c r="AB46" s="92">
        <v>63.641159999999999</v>
      </c>
      <c r="AC46" s="92"/>
      <c r="AD46" s="92">
        <v>53.020919999999997</v>
      </c>
      <c r="AE46" s="92"/>
      <c r="AF46" s="92">
        <v>96.433400000000006</v>
      </c>
      <c r="AG46" s="92"/>
      <c r="AH46" s="92">
        <v>4.8620809999999999</v>
      </c>
      <c r="AI46" s="92"/>
      <c r="AJ46" s="92">
        <v>3.2362549999999999</v>
      </c>
      <c r="AK46" s="92"/>
      <c r="AL46" s="92" t="s">
        <v>244</v>
      </c>
      <c r="AM46" s="92" t="s">
        <v>244</v>
      </c>
      <c r="AN46" s="92" t="s">
        <v>244</v>
      </c>
      <c r="AO46" s="92" t="s">
        <v>244</v>
      </c>
      <c r="AP46" s="92">
        <v>115.1752</v>
      </c>
      <c r="AQ46" s="92"/>
      <c r="AR46" s="92">
        <v>151.52680000000001</v>
      </c>
      <c r="AS46" s="92"/>
    </row>
    <row r="47" spans="1:45" s="4" customFormat="1" x14ac:dyDescent="0.3">
      <c r="A47" s="4" t="s">
        <v>41</v>
      </c>
      <c r="B47" s="92">
        <v>49.51793</v>
      </c>
      <c r="C47" s="92"/>
      <c r="D47" s="92">
        <v>18.64621</v>
      </c>
      <c r="E47" s="92"/>
      <c r="F47" s="92" t="s">
        <v>244</v>
      </c>
      <c r="G47" s="92"/>
      <c r="H47" s="92" t="s">
        <v>244</v>
      </c>
      <c r="I47" s="92"/>
      <c r="J47" s="92">
        <v>12.26263</v>
      </c>
      <c r="K47" s="92"/>
      <c r="L47" s="92">
        <v>5.94299</v>
      </c>
      <c r="M47" s="92"/>
      <c r="N47" s="91">
        <v>12970</v>
      </c>
      <c r="O47" s="92"/>
      <c r="P47" s="92">
        <v>82.411090000000002</v>
      </c>
      <c r="Q47" s="92"/>
      <c r="R47" s="92">
        <v>119.6255</v>
      </c>
      <c r="S47" s="92"/>
      <c r="T47" s="92">
        <v>67.903109999999998</v>
      </c>
      <c r="U47" s="92"/>
      <c r="V47" s="92">
        <v>89.309389999999993</v>
      </c>
      <c r="W47" s="92"/>
      <c r="X47" s="92">
        <v>1.027671</v>
      </c>
      <c r="Y47" s="92"/>
      <c r="Z47" s="92">
        <v>62.585540000000002</v>
      </c>
      <c r="AA47" s="92"/>
      <c r="AB47" s="92">
        <v>88.287220000000005</v>
      </c>
      <c r="AC47" s="92"/>
      <c r="AD47" s="92">
        <v>85.036450000000002</v>
      </c>
      <c r="AE47" s="92"/>
      <c r="AF47" s="92">
        <v>116.2119</v>
      </c>
      <c r="AG47" s="92"/>
      <c r="AH47" s="92">
        <v>8.4189810000000005</v>
      </c>
      <c r="AI47" s="92"/>
      <c r="AJ47" s="92">
        <v>8.638166</v>
      </c>
      <c r="AK47" s="92"/>
      <c r="AL47" s="92" t="s">
        <v>244</v>
      </c>
      <c r="AM47" s="92" t="s">
        <v>244</v>
      </c>
      <c r="AN47" s="92" t="s">
        <v>244</v>
      </c>
      <c r="AO47" s="92" t="s">
        <v>244</v>
      </c>
      <c r="AP47" s="92">
        <v>135.8724</v>
      </c>
      <c r="AQ47" s="92"/>
      <c r="AR47" s="92">
        <v>131.6293</v>
      </c>
      <c r="AS47" s="92"/>
    </row>
    <row r="48" spans="1:45" s="4" customFormat="1" x14ac:dyDescent="0.3">
      <c r="A48" s="4" t="s">
        <v>43</v>
      </c>
      <c r="B48" s="92">
        <v>1.0456220000000001</v>
      </c>
      <c r="C48" s="92"/>
      <c r="D48" s="92">
        <v>11.01036</v>
      </c>
      <c r="E48" s="92"/>
      <c r="F48" s="92">
        <v>3.2115670000000001</v>
      </c>
      <c r="G48" s="92"/>
      <c r="H48" s="92">
        <v>0.37512200000000001</v>
      </c>
      <c r="I48" s="92"/>
      <c r="J48" s="92">
        <v>5.9490280000000002</v>
      </c>
      <c r="K48" s="92"/>
      <c r="L48" s="92">
        <v>17.950089999999999</v>
      </c>
      <c r="M48" s="92"/>
      <c r="N48" s="91">
        <v>31.781953000000001</v>
      </c>
      <c r="O48" s="92"/>
      <c r="P48" s="92">
        <v>6.8175749999999997</v>
      </c>
      <c r="Q48" s="92"/>
      <c r="R48" s="92">
        <v>24.38644</v>
      </c>
      <c r="S48" s="92"/>
      <c r="T48" s="92" t="s">
        <v>244</v>
      </c>
      <c r="U48" s="92"/>
      <c r="V48" s="92">
        <v>1.5785309999999999</v>
      </c>
      <c r="W48" s="92"/>
      <c r="X48" s="92" t="s">
        <v>244</v>
      </c>
      <c r="Y48" s="92"/>
      <c r="Z48" s="92">
        <v>5.1669280000000004</v>
      </c>
      <c r="AA48" s="92"/>
      <c r="AB48" s="92">
        <v>23.355270000000001</v>
      </c>
      <c r="AC48" s="92"/>
      <c r="AD48" s="92">
        <v>7.3962950000000003</v>
      </c>
      <c r="AE48" s="92"/>
      <c r="AF48" s="92">
        <v>32.82508</v>
      </c>
      <c r="AG48" s="92"/>
      <c r="AH48" s="92">
        <v>0.2305451</v>
      </c>
      <c r="AI48" s="92"/>
      <c r="AJ48" s="92">
        <v>0.47304270000000004</v>
      </c>
      <c r="AK48" s="92"/>
      <c r="AL48" s="92">
        <v>81.400000000000006</v>
      </c>
      <c r="AM48" s="92">
        <v>74.3</v>
      </c>
      <c r="AN48" s="92">
        <v>77.900000000000006</v>
      </c>
      <c r="AO48" s="92">
        <v>71</v>
      </c>
      <c r="AP48" s="92">
        <v>143.14680000000001</v>
      </c>
      <c r="AQ48" s="92"/>
      <c r="AR48" s="92">
        <v>140.54679999999999</v>
      </c>
      <c r="AS48" s="92"/>
    </row>
    <row r="49" spans="1:45" s="4" customFormat="1" x14ac:dyDescent="0.3">
      <c r="A49" s="4" t="s">
        <v>31</v>
      </c>
      <c r="B49" s="92">
        <v>55.900039999999997</v>
      </c>
      <c r="C49" s="92"/>
      <c r="D49" s="92">
        <v>12.549110000000001</v>
      </c>
      <c r="E49" s="92"/>
      <c r="F49" s="92" t="s">
        <v>244</v>
      </c>
      <c r="G49" s="92"/>
      <c r="H49" s="92" t="s">
        <v>244</v>
      </c>
      <c r="I49" s="92"/>
      <c r="J49" s="92">
        <v>11.36769</v>
      </c>
      <c r="K49" s="92"/>
      <c r="L49" s="92">
        <v>12.734209999999999</v>
      </c>
      <c r="M49" s="92"/>
      <c r="N49" s="91" t="s">
        <v>244</v>
      </c>
      <c r="O49" s="92"/>
      <c r="P49" s="92">
        <v>45.67221</v>
      </c>
      <c r="Q49" s="92"/>
      <c r="R49" s="92">
        <v>131.35380000000001</v>
      </c>
      <c r="S49" s="92"/>
      <c r="T49" s="92">
        <v>43.585470000000001</v>
      </c>
      <c r="U49" s="92"/>
      <c r="V49" s="92">
        <v>59.497790000000002</v>
      </c>
      <c r="W49" s="92"/>
      <c r="X49" s="92">
        <v>11.952360000000001</v>
      </c>
      <c r="Y49" s="92"/>
      <c r="Z49" s="92">
        <v>91.489069999999998</v>
      </c>
      <c r="AA49" s="92"/>
      <c r="AB49" s="92">
        <v>117.2139</v>
      </c>
      <c r="AC49" s="92"/>
      <c r="AD49" s="92">
        <v>119.42140000000001</v>
      </c>
      <c r="AE49" s="92"/>
      <c r="AF49" s="92">
        <v>105.5389</v>
      </c>
      <c r="AG49" s="92"/>
      <c r="AH49" s="92">
        <v>5.1384259999999999</v>
      </c>
      <c r="AI49" s="92"/>
      <c r="AJ49" s="92">
        <v>5.3365119999999999</v>
      </c>
      <c r="AK49" s="92"/>
      <c r="AL49" s="92" t="s">
        <v>244</v>
      </c>
      <c r="AM49" s="92" t="s">
        <v>244</v>
      </c>
      <c r="AN49" s="92" t="s">
        <v>244</v>
      </c>
      <c r="AO49" s="92" t="s">
        <v>244</v>
      </c>
      <c r="AP49" s="92">
        <v>130.5307</v>
      </c>
      <c r="AQ49" s="92"/>
      <c r="AR49" s="92">
        <v>90.039569999999998</v>
      </c>
      <c r="AS49" s="92"/>
    </row>
    <row r="50" spans="1:45" s="4" customFormat="1" x14ac:dyDescent="0.3">
      <c r="A50" s="4" t="s">
        <v>44</v>
      </c>
      <c r="B50" s="92">
        <v>16.138570000000001</v>
      </c>
      <c r="C50" s="92"/>
      <c r="D50" s="92">
        <v>5.7518570000000002</v>
      </c>
      <c r="E50" s="92"/>
      <c r="F50" s="92">
        <v>11.847849999999999</v>
      </c>
      <c r="G50" s="92"/>
      <c r="H50" s="92">
        <v>3.9576769999999999</v>
      </c>
      <c r="I50" s="92"/>
      <c r="J50" s="92">
        <v>20.488040000000002</v>
      </c>
      <c r="K50" s="92"/>
      <c r="L50" s="92">
        <v>28.820283</v>
      </c>
      <c r="M50" s="92"/>
      <c r="N50" s="91" t="s">
        <v>244</v>
      </c>
      <c r="O50" s="92"/>
      <c r="P50" s="92">
        <v>12.353870000000001</v>
      </c>
      <c r="Q50" s="92"/>
      <c r="R50" s="92">
        <v>21.659559999999999</v>
      </c>
      <c r="S50" s="92"/>
      <c r="T50" s="92" t="s">
        <v>244</v>
      </c>
      <c r="U50" s="92"/>
      <c r="V50" s="92">
        <v>0.85345959999999998</v>
      </c>
      <c r="W50" s="92"/>
      <c r="X50" s="92" t="s">
        <v>244</v>
      </c>
      <c r="Y50" s="92"/>
      <c r="Z50" s="92">
        <v>16.393380000000001</v>
      </c>
      <c r="AA50" s="92"/>
      <c r="AB50" s="92">
        <v>24.17971</v>
      </c>
      <c r="AC50" s="92"/>
      <c r="AD50" s="92">
        <v>13.815009999999999</v>
      </c>
      <c r="AE50" s="92"/>
      <c r="AF50" s="92">
        <v>14.51876</v>
      </c>
      <c r="AG50" s="92"/>
      <c r="AH50" s="92">
        <v>0.85973169999999999</v>
      </c>
      <c r="AI50" s="92"/>
      <c r="AJ50" s="111">
        <v>0.56260410000000005</v>
      </c>
      <c r="AK50" s="92"/>
      <c r="AL50" s="92" t="s">
        <v>244</v>
      </c>
      <c r="AM50" s="92" t="s">
        <v>244</v>
      </c>
      <c r="AN50" s="92" t="s">
        <v>244</v>
      </c>
      <c r="AO50" s="92">
        <v>30.7</v>
      </c>
      <c r="AP50" s="92">
        <v>84.271879999999996</v>
      </c>
      <c r="AQ50" s="92"/>
      <c r="AR50" s="92">
        <v>60.045250000000003</v>
      </c>
      <c r="AS50" s="92"/>
    </row>
    <row r="51" spans="1:45" s="4" customFormat="1" x14ac:dyDescent="0.3">
      <c r="A51" s="4" t="s">
        <v>46</v>
      </c>
      <c r="B51" s="92">
        <v>19.865819999999999</v>
      </c>
      <c r="C51" s="92"/>
      <c r="D51" s="92">
        <v>7.9326920000000003</v>
      </c>
      <c r="E51" s="92"/>
      <c r="F51" s="92" t="s">
        <v>244</v>
      </c>
      <c r="G51" s="92"/>
      <c r="H51" s="92" t="s">
        <v>244</v>
      </c>
      <c r="I51" s="92"/>
      <c r="J51" s="92">
        <v>7.8960400000000002</v>
      </c>
      <c r="K51" s="92"/>
      <c r="L51" s="92">
        <v>22.185797999999998</v>
      </c>
      <c r="M51" s="92"/>
      <c r="N51" s="91">
        <v>128.80382</v>
      </c>
      <c r="O51" s="92"/>
      <c r="P51" s="92">
        <v>50.303649999999998</v>
      </c>
      <c r="Q51" s="92"/>
      <c r="R51" s="92">
        <v>107.85590000000001</v>
      </c>
      <c r="S51" s="92"/>
      <c r="T51" s="92">
        <v>7.2279439999999999</v>
      </c>
      <c r="U51" s="92"/>
      <c r="V51" s="92">
        <v>5.6783599999999996</v>
      </c>
      <c r="W51" s="92"/>
      <c r="X51" s="92" t="s">
        <v>244</v>
      </c>
      <c r="Y51" s="92"/>
      <c r="Z51" s="92">
        <v>50.501199999999997</v>
      </c>
      <c r="AA51" s="92"/>
      <c r="AB51" s="92">
        <v>83.078479999999999</v>
      </c>
      <c r="AC51" s="92"/>
      <c r="AD51" s="92">
        <v>46.892319999999998</v>
      </c>
      <c r="AE51" s="92"/>
      <c r="AF51" s="92">
        <v>117.9772</v>
      </c>
      <c r="AG51" s="92"/>
      <c r="AH51" s="92">
        <v>5.2405000000000004E-3</v>
      </c>
      <c r="AI51" s="92"/>
      <c r="AJ51" s="92">
        <v>2.0607236000000002</v>
      </c>
      <c r="AK51" s="92"/>
      <c r="AL51" s="92" t="s">
        <v>244</v>
      </c>
      <c r="AM51" s="92" t="s">
        <v>244</v>
      </c>
      <c r="AN51" s="92" t="s">
        <v>244</v>
      </c>
      <c r="AO51" s="92" t="s">
        <v>244</v>
      </c>
      <c r="AP51" s="92">
        <v>92.853880000000004</v>
      </c>
      <c r="AQ51" s="92"/>
      <c r="AR51" s="92">
        <v>142.0069</v>
      </c>
      <c r="AS51" s="92"/>
    </row>
    <row r="52" spans="1:45" s="4" customFormat="1" x14ac:dyDescent="0.3">
      <c r="A52" s="4" t="s">
        <v>47</v>
      </c>
      <c r="B52" s="92">
        <v>10.21509</v>
      </c>
      <c r="C52" s="92"/>
      <c r="D52" s="92">
        <v>13.72167</v>
      </c>
      <c r="E52" s="92"/>
      <c r="F52" s="92">
        <v>1.6679269999999999</v>
      </c>
      <c r="G52" s="92"/>
      <c r="H52" s="92">
        <v>1.7368380000000001</v>
      </c>
      <c r="I52" s="92"/>
      <c r="J52" s="92">
        <v>14.577019999999999</v>
      </c>
      <c r="K52" s="92"/>
      <c r="L52" s="92">
        <v>10.51698</v>
      </c>
      <c r="M52" s="92"/>
      <c r="N52" s="91">
        <v>8.8459999999999997E-2</v>
      </c>
      <c r="O52" s="92"/>
      <c r="P52" s="92" t="s">
        <v>244</v>
      </c>
      <c r="Q52" s="92"/>
      <c r="R52" s="92">
        <v>35.244540000000001</v>
      </c>
      <c r="S52" s="92"/>
      <c r="T52" s="92" t="s">
        <v>244</v>
      </c>
      <c r="U52" s="92"/>
      <c r="V52" s="92">
        <v>1.4093880000000001</v>
      </c>
      <c r="W52" s="92"/>
      <c r="X52" s="92" t="s">
        <v>244</v>
      </c>
      <c r="Y52" s="92"/>
      <c r="Z52" s="92">
        <v>18.225090000000002</v>
      </c>
      <c r="AA52" s="92"/>
      <c r="AB52" s="92">
        <v>38.512979999999999</v>
      </c>
      <c r="AC52" s="92"/>
      <c r="AD52" s="92">
        <v>19.765730000000001</v>
      </c>
      <c r="AE52" s="92"/>
      <c r="AF52" s="92">
        <v>23.398109999999999</v>
      </c>
      <c r="AG52" s="92"/>
      <c r="AH52" s="92">
        <v>0.88719290000000006</v>
      </c>
      <c r="AI52" s="92"/>
      <c r="AJ52" s="92">
        <v>0.96987200000000007</v>
      </c>
      <c r="AK52" s="92"/>
      <c r="AL52" s="92">
        <v>18.399999999999999</v>
      </c>
      <c r="AM52" s="92">
        <v>28.5</v>
      </c>
      <c r="AN52" s="92" t="s">
        <v>244</v>
      </c>
      <c r="AO52" s="92">
        <v>24.1</v>
      </c>
      <c r="AP52" s="92">
        <v>108.4534</v>
      </c>
      <c r="AQ52" s="92"/>
      <c r="AR52" s="92">
        <v>60.753810000000001</v>
      </c>
      <c r="AS52" s="92"/>
    </row>
    <row r="53" spans="1:45" s="4" customFormat="1" x14ac:dyDescent="0.3">
      <c r="A53" s="4" t="s">
        <v>45</v>
      </c>
      <c r="B53" s="92">
        <v>2.0361639999999999</v>
      </c>
      <c r="C53" s="92"/>
      <c r="D53" s="92">
        <v>2.4456349999999998</v>
      </c>
      <c r="E53" s="92"/>
      <c r="F53" s="92">
        <v>0.3173261</v>
      </c>
      <c r="G53" s="92"/>
      <c r="H53" s="92">
        <v>49.537039999999998</v>
      </c>
      <c r="I53" s="92"/>
      <c r="J53" s="92">
        <v>25.067066000000001</v>
      </c>
      <c r="K53" s="92"/>
      <c r="L53" s="92">
        <v>42.127965000000003</v>
      </c>
      <c r="M53" s="92"/>
      <c r="N53" s="91" t="s">
        <v>244</v>
      </c>
      <c r="O53" s="92"/>
      <c r="P53" s="92" t="s">
        <v>244</v>
      </c>
      <c r="Q53" s="92"/>
      <c r="R53" s="92">
        <v>7.6507820000000004</v>
      </c>
      <c r="S53" s="92"/>
      <c r="T53" s="92" t="s">
        <v>244</v>
      </c>
      <c r="U53" s="92"/>
      <c r="V53" s="92" t="s">
        <v>244</v>
      </c>
      <c r="W53" s="92"/>
      <c r="X53" s="92" t="s">
        <v>244</v>
      </c>
      <c r="Y53" s="92"/>
      <c r="Z53" s="92">
        <v>4.8145150000000001</v>
      </c>
      <c r="AA53" s="92"/>
      <c r="AB53" s="92">
        <v>23.73349</v>
      </c>
      <c r="AC53" s="92"/>
      <c r="AD53" s="92">
        <v>3.384201</v>
      </c>
      <c r="AE53" s="92"/>
      <c r="AF53" s="92">
        <v>9.1351829999999996</v>
      </c>
      <c r="AG53" s="92"/>
      <c r="AH53" s="92">
        <v>8.5465700000000006E-2</v>
      </c>
      <c r="AI53" s="92"/>
      <c r="AJ53" s="111">
        <v>0.02</v>
      </c>
      <c r="AK53" s="92"/>
      <c r="AL53" s="92" t="s">
        <v>244</v>
      </c>
      <c r="AM53" s="92" t="s">
        <v>244</v>
      </c>
      <c r="AN53" s="92" t="s">
        <v>244</v>
      </c>
      <c r="AO53" s="92" t="s">
        <v>244</v>
      </c>
      <c r="AP53" s="92">
        <v>70.291629999999998</v>
      </c>
      <c r="AQ53" s="92"/>
      <c r="AR53" s="92">
        <v>38.490679999999998</v>
      </c>
      <c r="AS53" s="92"/>
    </row>
    <row r="54" spans="1:45" s="4" customFormat="1" x14ac:dyDescent="0.3">
      <c r="A54" s="4" t="s">
        <v>51</v>
      </c>
      <c r="B54" s="92">
        <v>18.04515</v>
      </c>
      <c r="C54" s="92"/>
      <c r="D54" s="92">
        <v>8.3411240000000006</v>
      </c>
      <c r="E54" s="92"/>
      <c r="F54" s="92">
        <v>3.975136</v>
      </c>
      <c r="G54" s="92"/>
      <c r="H54" s="92">
        <v>17.187249999999999</v>
      </c>
      <c r="I54" s="92"/>
      <c r="J54" s="92">
        <v>13.568160000000001</v>
      </c>
      <c r="K54" s="92"/>
      <c r="L54" s="92">
        <v>37.447996000000003</v>
      </c>
      <c r="M54" s="92"/>
      <c r="N54" s="91" t="s">
        <v>244</v>
      </c>
      <c r="O54" s="92"/>
      <c r="P54" s="92" t="s">
        <v>244</v>
      </c>
      <c r="Q54" s="92"/>
      <c r="R54" s="92">
        <v>14.766439999999999</v>
      </c>
      <c r="S54" s="92"/>
      <c r="T54" s="92" t="s">
        <v>244</v>
      </c>
      <c r="U54" s="92"/>
      <c r="V54" s="92" t="s">
        <v>244</v>
      </c>
      <c r="W54" s="92"/>
      <c r="X54" s="92" t="s">
        <v>244</v>
      </c>
      <c r="Y54" s="92"/>
      <c r="Z54" s="92">
        <v>29.930289999999999</v>
      </c>
      <c r="AA54" s="92"/>
      <c r="AB54" s="92">
        <v>39.16039</v>
      </c>
      <c r="AC54" s="92"/>
      <c r="AD54" s="92">
        <v>15.078049999999999</v>
      </c>
      <c r="AE54" s="92"/>
      <c r="AF54" s="92">
        <v>14.16193</v>
      </c>
      <c r="AG54" s="92"/>
      <c r="AH54" s="92" t="s">
        <v>244</v>
      </c>
      <c r="AI54" s="92"/>
      <c r="AJ54" s="92">
        <v>0.41568720000000003</v>
      </c>
      <c r="AK54" s="92"/>
      <c r="AL54" s="92" t="s">
        <v>244</v>
      </c>
      <c r="AM54" s="92" t="s">
        <v>244</v>
      </c>
      <c r="AN54" s="92" t="s">
        <v>244</v>
      </c>
      <c r="AO54" s="92" t="s">
        <v>244</v>
      </c>
      <c r="AP54" s="92">
        <v>50.377220000000001</v>
      </c>
      <c r="AQ54" s="92"/>
      <c r="AR54" s="92">
        <v>36.163899999999998</v>
      </c>
      <c r="AS54" s="92"/>
    </row>
    <row r="55" spans="1:45" s="4" customFormat="1" x14ac:dyDescent="0.3">
      <c r="A55" s="4" t="s">
        <v>49</v>
      </c>
      <c r="B55" s="92">
        <v>8.5496370000000006</v>
      </c>
      <c r="C55" s="92"/>
      <c r="D55" s="92">
        <v>7.0984949999999998</v>
      </c>
      <c r="E55" s="92"/>
      <c r="F55" s="92">
        <v>1.3317460000000001</v>
      </c>
      <c r="G55" s="92"/>
      <c r="H55" s="92">
        <v>2.818867</v>
      </c>
      <c r="I55" s="92"/>
      <c r="J55" s="92">
        <v>13.263463</v>
      </c>
      <c r="K55" s="92"/>
      <c r="L55" s="92">
        <v>12.938995</v>
      </c>
      <c r="M55" s="92"/>
      <c r="N55" s="91" t="s">
        <v>244</v>
      </c>
      <c r="O55" s="92"/>
      <c r="P55" s="92" t="s">
        <v>244</v>
      </c>
      <c r="Q55" s="92"/>
      <c r="R55" s="92">
        <v>47.323729999999998</v>
      </c>
      <c r="S55" s="92"/>
      <c r="T55" s="92" t="s">
        <v>244</v>
      </c>
      <c r="U55" s="92"/>
      <c r="V55" s="92">
        <v>2.9791530000000002</v>
      </c>
      <c r="W55" s="92"/>
      <c r="X55" s="92" t="s">
        <v>244</v>
      </c>
      <c r="Y55" s="92"/>
      <c r="Z55" s="92">
        <v>35.223979999999997</v>
      </c>
      <c r="AA55" s="92"/>
      <c r="AB55" s="92">
        <v>46.378160000000001</v>
      </c>
      <c r="AC55" s="92"/>
      <c r="AD55" s="92">
        <v>34.113700000000001</v>
      </c>
      <c r="AE55" s="92"/>
      <c r="AF55" s="92">
        <v>48.046579999999999</v>
      </c>
      <c r="AG55" s="92"/>
      <c r="AH55" s="92">
        <v>1.5463344000000001</v>
      </c>
      <c r="AI55" s="92"/>
      <c r="AJ55" s="92">
        <v>1.5539900000000002</v>
      </c>
      <c r="AK55" s="92"/>
      <c r="AL55" s="92">
        <v>23.2</v>
      </c>
      <c r="AM55" s="92">
        <v>26.1</v>
      </c>
      <c r="AN55" s="92">
        <v>29</v>
      </c>
      <c r="AO55" s="92">
        <v>30.1</v>
      </c>
      <c r="AP55" s="92">
        <v>96.847949999999997</v>
      </c>
      <c r="AQ55" s="92"/>
      <c r="AR55" s="92">
        <v>103.59739999999999</v>
      </c>
      <c r="AS55" s="92"/>
    </row>
    <row r="56" spans="1:45" s="4" customFormat="1" x14ac:dyDescent="0.3">
      <c r="A56" s="4" t="s">
        <v>52</v>
      </c>
      <c r="B56" s="92">
        <v>17.252770000000002</v>
      </c>
      <c r="C56" s="92"/>
      <c r="D56" s="92">
        <v>9.3955579999999994</v>
      </c>
      <c r="E56" s="92"/>
      <c r="F56" s="92" t="s">
        <v>244</v>
      </c>
      <c r="G56" s="92"/>
      <c r="H56" s="92" t="s">
        <v>244</v>
      </c>
      <c r="I56" s="92"/>
      <c r="J56" s="92">
        <v>9.4229599999999998</v>
      </c>
      <c r="K56" s="92"/>
      <c r="L56" s="92">
        <v>9.3396120000000007</v>
      </c>
      <c r="M56" s="92"/>
      <c r="N56" s="91">
        <v>355.46</v>
      </c>
      <c r="O56" s="92"/>
      <c r="P56" s="92">
        <v>26.382580000000001</v>
      </c>
      <c r="Q56" s="92"/>
      <c r="R56" s="92">
        <v>73.95532</v>
      </c>
      <c r="S56" s="92"/>
      <c r="T56" s="92">
        <v>10.445930000000001</v>
      </c>
      <c r="U56" s="92"/>
      <c r="V56" s="92">
        <v>8.5998180000000009</v>
      </c>
      <c r="W56" s="92"/>
      <c r="X56" s="92">
        <v>10.951129999999999</v>
      </c>
      <c r="Y56" s="92"/>
      <c r="Z56" s="92">
        <v>38.8414</v>
      </c>
      <c r="AA56" s="92"/>
      <c r="AB56" s="92">
        <v>45.745649999999998</v>
      </c>
      <c r="AC56" s="92"/>
      <c r="AD56" s="92">
        <v>32.451560000000001</v>
      </c>
      <c r="AE56" s="92"/>
      <c r="AF56" s="92">
        <v>65.15916</v>
      </c>
      <c r="AG56" s="92"/>
      <c r="AH56" s="92">
        <v>2.8769710000000002</v>
      </c>
      <c r="AI56" s="92"/>
      <c r="AJ56" s="92">
        <v>2.8228850000000003</v>
      </c>
      <c r="AK56" s="92"/>
      <c r="AL56" s="92">
        <v>33.143104688826533</v>
      </c>
      <c r="AM56" s="111">
        <v>65.49608654585019</v>
      </c>
      <c r="AN56" s="92">
        <v>20.383647311166349</v>
      </c>
      <c r="AO56" s="111">
        <v>18.371866029861376</v>
      </c>
      <c r="AP56" s="92">
        <v>83.548900000000003</v>
      </c>
      <c r="AQ56" s="92"/>
      <c r="AR56" s="92">
        <v>142.43799999999999</v>
      </c>
      <c r="AS56" s="92"/>
    </row>
    <row r="57" spans="1:45" s="4" customFormat="1" x14ac:dyDescent="0.3">
      <c r="A57" s="4" t="s">
        <v>54</v>
      </c>
      <c r="B57" s="92">
        <v>11.60398</v>
      </c>
      <c r="C57" s="92"/>
      <c r="D57" s="92">
        <v>7.6970929999999997</v>
      </c>
      <c r="E57" s="92"/>
      <c r="F57" s="92">
        <v>6.772894</v>
      </c>
      <c r="G57" s="92"/>
      <c r="H57" s="92">
        <v>6.6060049999999997</v>
      </c>
      <c r="I57" s="92"/>
      <c r="J57" s="92">
        <v>10.81122</v>
      </c>
      <c r="K57" s="92"/>
      <c r="L57" s="92">
        <v>22.928516999999999</v>
      </c>
      <c r="M57" s="92"/>
      <c r="N57" s="91">
        <v>4102.4139999999998</v>
      </c>
      <c r="O57" s="92"/>
      <c r="P57" s="92">
        <v>79.975909999999999</v>
      </c>
      <c r="Q57" s="92"/>
      <c r="R57" s="92">
        <v>59.100079999999998</v>
      </c>
      <c r="S57" s="92"/>
      <c r="T57" s="92">
        <v>6.7959389999999997</v>
      </c>
      <c r="U57" s="92"/>
      <c r="V57" s="92">
        <v>15.31626</v>
      </c>
      <c r="W57" s="92"/>
      <c r="X57" s="92">
        <v>5.345351</v>
      </c>
      <c r="Y57" s="92"/>
      <c r="Z57" s="92">
        <v>45.821170000000002</v>
      </c>
      <c r="AA57" s="92"/>
      <c r="AB57" s="92">
        <v>66.711330000000004</v>
      </c>
      <c r="AC57" s="92"/>
      <c r="AD57" s="92">
        <v>28.846019999999999</v>
      </c>
      <c r="AE57" s="92"/>
      <c r="AF57" s="92">
        <v>50.597320000000003</v>
      </c>
      <c r="AG57" s="92"/>
      <c r="AH57" s="92">
        <v>1.7526421999999999</v>
      </c>
      <c r="AI57" s="92"/>
      <c r="AJ57" s="92">
        <v>3.5314136999999999</v>
      </c>
      <c r="AK57" s="92"/>
      <c r="AL57" s="92" t="s">
        <v>244</v>
      </c>
      <c r="AM57" s="92" t="s">
        <v>244</v>
      </c>
      <c r="AN57" s="92" t="s">
        <v>244</v>
      </c>
      <c r="AO57" s="92" t="s">
        <v>244</v>
      </c>
      <c r="AP57" s="92">
        <v>62.953479999999999</v>
      </c>
      <c r="AQ57" s="92"/>
      <c r="AR57" s="92">
        <v>75.845160000000007</v>
      </c>
      <c r="AS57" s="92"/>
    </row>
    <row r="58" spans="1:45" s="4" customFormat="1" x14ac:dyDescent="0.3">
      <c r="A58" s="4" t="s">
        <v>53</v>
      </c>
      <c r="B58" s="92">
        <v>15.288320000000001</v>
      </c>
      <c r="C58" s="92"/>
      <c r="D58" s="92">
        <v>8.5477139999999991</v>
      </c>
      <c r="E58" s="92"/>
      <c r="F58" s="92">
        <v>0.93609920000000002</v>
      </c>
      <c r="G58" s="92"/>
      <c r="H58" s="92">
        <v>0</v>
      </c>
      <c r="I58" s="92"/>
      <c r="J58" s="92">
        <v>25.214839999999999</v>
      </c>
      <c r="K58" s="92"/>
      <c r="L58" s="92">
        <v>40.566696</v>
      </c>
      <c r="M58" s="92"/>
      <c r="N58" s="91">
        <v>1787.2</v>
      </c>
      <c r="O58" s="92"/>
      <c r="P58" s="92">
        <v>31.916540000000001</v>
      </c>
      <c r="Q58" s="92"/>
      <c r="R58" s="92">
        <v>31.61863</v>
      </c>
      <c r="S58" s="92"/>
      <c r="T58" s="92" t="s">
        <v>244</v>
      </c>
      <c r="U58" s="92"/>
      <c r="V58" s="92">
        <v>1.7600530000000001</v>
      </c>
      <c r="W58" s="92"/>
      <c r="X58" s="92">
        <v>2.2216459999999998</v>
      </c>
      <c r="Y58" s="92"/>
      <c r="Z58" s="92">
        <v>48.207329999999999</v>
      </c>
      <c r="AA58" s="92"/>
      <c r="AB58" s="92">
        <v>34.400509999999997</v>
      </c>
      <c r="AC58" s="92"/>
      <c r="AD58" s="92">
        <v>19.449310000000001</v>
      </c>
      <c r="AE58" s="92"/>
      <c r="AF58" s="92">
        <v>28.342929999999999</v>
      </c>
      <c r="AG58" s="92"/>
      <c r="AH58" s="92">
        <v>0.99284930000000005</v>
      </c>
      <c r="AI58" s="92"/>
      <c r="AJ58" s="111">
        <v>1.4741543000000001</v>
      </c>
      <c r="AK58" s="92"/>
      <c r="AL58" s="92">
        <v>41.373440544717447</v>
      </c>
      <c r="AM58" s="92">
        <v>12.9</v>
      </c>
      <c r="AN58" s="111">
        <v>26.6</v>
      </c>
      <c r="AO58" s="111">
        <v>14.6</v>
      </c>
      <c r="AP58" s="92">
        <v>40.345129999999997</v>
      </c>
      <c r="AQ58" s="92"/>
      <c r="AR58" s="92">
        <v>82.391009999999994</v>
      </c>
      <c r="AS58" s="92"/>
    </row>
    <row r="59" spans="1:45" s="4" customFormat="1" x14ac:dyDescent="0.3">
      <c r="A59" s="4" t="s">
        <v>56</v>
      </c>
      <c r="B59" s="92">
        <v>19.707039999999999</v>
      </c>
      <c r="C59" s="92"/>
      <c r="D59" s="92">
        <v>30.65371</v>
      </c>
      <c r="E59" s="92"/>
      <c r="F59" s="92">
        <v>19.30453</v>
      </c>
      <c r="G59" s="92"/>
      <c r="H59" s="92">
        <v>24.340990000000001</v>
      </c>
      <c r="I59" s="92"/>
      <c r="J59" s="92">
        <v>12.608129999999999</v>
      </c>
      <c r="K59" s="92"/>
      <c r="L59" s="92">
        <v>40.405940000000001</v>
      </c>
      <c r="M59" s="92"/>
      <c r="N59" s="91">
        <v>1657.7719979999999</v>
      </c>
      <c r="O59" s="92"/>
      <c r="P59" s="92">
        <v>16.903960000000001</v>
      </c>
      <c r="Q59" s="92"/>
      <c r="R59" s="92">
        <v>33.074309999999997</v>
      </c>
      <c r="S59" s="92"/>
      <c r="T59" s="92" t="s">
        <v>244</v>
      </c>
      <c r="U59" s="92"/>
      <c r="V59" s="92">
        <v>1.0252559999999999</v>
      </c>
      <c r="W59" s="92"/>
      <c r="X59" s="92" t="s">
        <v>244</v>
      </c>
      <c r="Y59" s="92"/>
      <c r="Z59" s="92">
        <v>31.55613</v>
      </c>
      <c r="AA59" s="92"/>
      <c r="AB59" s="111">
        <v>14.46931</v>
      </c>
      <c r="AC59" s="92"/>
      <c r="AD59" s="92">
        <v>19.464469999999999</v>
      </c>
      <c r="AE59" s="92"/>
      <c r="AF59" s="111">
        <v>13.73082</v>
      </c>
      <c r="AG59" s="92"/>
      <c r="AH59" s="92">
        <v>0.61434770000000005</v>
      </c>
      <c r="AI59" s="92"/>
      <c r="AJ59" s="111">
        <v>1.1490198</v>
      </c>
      <c r="AK59" s="92"/>
      <c r="AL59" s="92">
        <v>2.5936118306612741</v>
      </c>
      <c r="AM59" s="111">
        <v>14.887371169047711</v>
      </c>
      <c r="AN59" s="92">
        <v>1.0882993874294342</v>
      </c>
      <c r="AO59" s="111">
        <v>8.2963099141056684</v>
      </c>
      <c r="AP59" s="92">
        <v>61.68206</v>
      </c>
      <c r="AQ59" s="92"/>
      <c r="AR59" s="111">
        <v>94.896140000000003</v>
      </c>
      <c r="AS59" s="92"/>
    </row>
    <row r="60" spans="1:45" s="4" customFormat="1" x14ac:dyDescent="0.3">
      <c r="A60" s="4" t="s">
        <v>57</v>
      </c>
      <c r="B60" s="92">
        <v>5.442596</v>
      </c>
      <c r="C60" s="92"/>
      <c r="D60" s="92">
        <v>7.9648669999999999</v>
      </c>
      <c r="E60" s="92"/>
      <c r="F60" s="92">
        <v>0.1979484</v>
      </c>
      <c r="G60" s="92"/>
      <c r="H60" s="92">
        <v>7.7744590000000002</v>
      </c>
      <c r="I60" s="92"/>
      <c r="J60" s="92">
        <v>20.802033999999999</v>
      </c>
      <c r="K60" s="92"/>
      <c r="L60" s="92">
        <v>46.682752999999998</v>
      </c>
      <c r="M60" s="92"/>
      <c r="N60" s="91">
        <v>16.2</v>
      </c>
      <c r="O60" s="92"/>
      <c r="P60" s="92" t="s">
        <v>244</v>
      </c>
      <c r="Q60" s="92"/>
      <c r="R60" s="92">
        <v>10.11355</v>
      </c>
      <c r="S60" s="92"/>
      <c r="T60" s="92" t="s">
        <v>244</v>
      </c>
      <c r="U60" s="92"/>
      <c r="V60" s="92" t="s">
        <v>244</v>
      </c>
      <c r="W60" s="92"/>
      <c r="X60" s="92" t="s">
        <v>244</v>
      </c>
      <c r="Y60" s="92"/>
      <c r="Z60" s="92" t="s">
        <v>244</v>
      </c>
      <c r="AA60" s="92"/>
      <c r="AB60" s="92" t="s">
        <v>244</v>
      </c>
      <c r="AC60" s="92"/>
      <c r="AD60" s="92" t="s">
        <v>244</v>
      </c>
      <c r="AE60" s="92"/>
      <c r="AF60" s="92" t="s">
        <v>244</v>
      </c>
      <c r="AG60" s="92"/>
      <c r="AH60" s="92" t="s">
        <v>244</v>
      </c>
      <c r="AI60" s="92"/>
      <c r="AJ60" s="92" t="s">
        <v>244</v>
      </c>
      <c r="AK60" s="92"/>
      <c r="AL60" s="92" t="s">
        <v>244</v>
      </c>
      <c r="AM60" s="92" t="s">
        <v>244</v>
      </c>
      <c r="AN60" s="92" t="s">
        <v>244</v>
      </c>
      <c r="AO60" s="92" t="s">
        <v>244</v>
      </c>
      <c r="AP60" s="92" t="s">
        <v>244</v>
      </c>
      <c r="AQ60" s="92"/>
      <c r="AR60" s="92" t="s">
        <v>244</v>
      </c>
      <c r="AS60" s="92"/>
    </row>
    <row r="61" spans="1:45" s="4" customFormat="1" x14ac:dyDescent="0.3">
      <c r="A61" s="4" t="s">
        <v>55</v>
      </c>
      <c r="B61" s="92">
        <v>51.258479999999999</v>
      </c>
      <c r="C61" s="92"/>
      <c r="D61" s="92">
        <v>15.716570000000001</v>
      </c>
      <c r="E61" s="92"/>
      <c r="F61" s="92" t="s">
        <v>244</v>
      </c>
      <c r="G61" s="92"/>
      <c r="H61" s="92" t="s">
        <v>244</v>
      </c>
      <c r="I61" s="92"/>
      <c r="J61" s="92">
        <v>13.31864</v>
      </c>
      <c r="K61" s="92"/>
      <c r="L61" s="92">
        <v>13.594989999999999</v>
      </c>
      <c r="M61" s="92"/>
      <c r="N61" s="91" t="s">
        <v>244</v>
      </c>
      <c r="O61" s="92"/>
      <c r="P61" s="92">
        <v>42.048670000000001</v>
      </c>
      <c r="Q61" s="92"/>
      <c r="R61" s="92">
        <v>200.5977</v>
      </c>
      <c r="S61" s="92"/>
      <c r="T61" s="92">
        <v>363.39479999999998</v>
      </c>
      <c r="U61" s="92"/>
      <c r="V61" s="92">
        <v>83.392089999999996</v>
      </c>
      <c r="W61" s="92"/>
      <c r="X61" s="92">
        <v>45.450369999999999</v>
      </c>
      <c r="Y61" s="92"/>
      <c r="Z61" s="92">
        <v>77.586680000000001</v>
      </c>
      <c r="AA61" s="92"/>
      <c r="AB61" s="92">
        <v>103.06140000000001</v>
      </c>
      <c r="AC61" s="92"/>
      <c r="AD61" s="92">
        <v>104.61109999999999</v>
      </c>
      <c r="AE61" s="92"/>
      <c r="AF61" s="92">
        <v>204.26490000000001</v>
      </c>
      <c r="AG61" s="92"/>
      <c r="AH61" s="92">
        <v>9.6945239999999995</v>
      </c>
      <c r="AI61" s="92"/>
      <c r="AJ61" s="111">
        <v>8.0088779999999993</v>
      </c>
      <c r="AK61" s="92"/>
      <c r="AL61" s="92" t="s">
        <v>244</v>
      </c>
      <c r="AM61" s="92" t="s">
        <v>244</v>
      </c>
      <c r="AN61" s="92" t="s">
        <v>244</v>
      </c>
      <c r="AO61" s="92" t="s">
        <v>244</v>
      </c>
      <c r="AP61" s="92">
        <v>134.8313</v>
      </c>
      <c r="AQ61" s="92"/>
      <c r="AR61" s="92">
        <v>198.19720000000001</v>
      </c>
      <c r="AS61" s="92"/>
    </row>
    <row r="62" spans="1:45" s="4" customFormat="1" x14ac:dyDescent="0.3">
      <c r="A62" s="4" t="s">
        <v>58</v>
      </c>
      <c r="B62" s="92">
        <v>24.751670000000001</v>
      </c>
      <c r="C62" s="92"/>
      <c r="D62" s="92">
        <v>16.720030000000001</v>
      </c>
      <c r="E62" s="92"/>
      <c r="F62" s="92" t="s">
        <v>244</v>
      </c>
      <c r="G62" s="92"/>
      <c r="H62" s="92" t="s">
        <v>244</v>
      </c>
      <c r="I62" s="92"/>
      <c r="J62" s="92">
        <v>20.149059999999999</v>
      </c>
      <c r="K62" s="92"/>
      <c r="L62" s="92">
        <v>23.275259999999999</v>
      </c>
      <c r="M62" s="92"/>
      <c r="N62" s="91">
        <v>939.89864799999998</v>
      </c>
      <c r="O62" s="92"/>
      <c r="P62" s="92">
        <v>97.008269999999996</v>
      </c>
      <c r="Q62" s="92"/>
      <c r="R62" s="92">
        <v>99.280330000000006</v>
      </c>
      <c r="S62" s="92"/>
      <c r="T62" s="92" t="s">
        <v>244</v>
      </c>
      <c r="U62" s="92"/>
      <c r="V62" s="92" t="s">
        <v>244</v>
      </c>
      <c r="W62" s="92"/>
      <c r="X62" s="92">
        <v>38.732950000000002</v>
      </c>
      <c r="Y62" s="92"/>
      <c r="Z62" s="92">
        <v>79.016819999999996</v>
      </c>
      <c r="AA62" s="92"/>
      <c r="AB62" s="92">
        <v>94.943529999999996</v>
      </c>
      <c r="AC62" s="92"/>
      <c r="AD62" s="92">
        <v>77.23415</v>
      </c>
      <c r="AE62" s="92"/>
      <c r="AF62" s="92">
        <v>94.806899999999999</v>
      </c>
      <c r="AG62" s="92"/>
      <c r="AH62" s="92">
        <v>4.54657</v>
      </c>
      <c r="AI62" s="92"/>
      <c r="AJ62" s="92">
        <v>4.3102489999999998</v>
      </c>
      <c r="AK62" s="92"/>
      <c r="AL62" s="92">
        <v>34.914148140079128</v>
      </c>
      <c r="AM62" s="111">
        <v>14.80206607125365</v>
      </c>
      <c r="AN62" s="92">
        <v>31.583478219715992</v>
      </c>
      <c r="AO62" s="111">
        <v>27.22760291216656</v>
      </c>
      <c r="AP62" s="92">
        <v>97.743939999999995</v>
      </c>
      <c r="AQ62" s="92"/>
      <c r="AR62" s="92">
        <v>99.856089999999995</v>
      </c>
      <c r="AS62" s="92"/>
    </row>
    <row r="63" spans="1:45" s="4" customFormat="1" x14ac:dyDescent="0.3">
      <c r="A63" s="4" t="s">
        <v>59</v>
      </c>
      <c r="B63" s="92">
        <v>15.47537</v>
      </c>
      <c r="C63" s="92"/>
      <c r="D63" s="92">
        <v>4.5859430000000003</v>
      </c>
      <c r="E63" s="92"/>
      <c r="F63" s="92" t="s">
        <v>244</v>
      </c>
      <c r="G63" s="92"/>
      <c r="H63" s="92" t="s">
        <v>244</v>
      </c>
      <c r="I63" s="92"/>
      <c r="J63" s="92">
        <v>10.877599999999999</v>
      </c>
      <c r="K63" s="92"/>
      <c r="L63" s="92">
        <v>6.5504670000000003</v>
      </c>
      <c r="M63" s="92"/>
      <c r="N63" s="91">
        <v>3251.85</v>
      </c>
      <c r="O63" s="92"/>
      <c r="P63" s="92">
        <v>36.023110000000003</v>
      </c>
      <c r="Q63" s="92"/>
      <c r="R63" s="92">
        <v>121.5869</v>
      </c>
      <c r="S63" s="92"/>
      <c r="T63" s="92">
        <v>15.9077</v>
      </c>
      <c r="U63" s="92"/>
      <c r="V63" s="92">
        <v>33.781329999999997</v>
      </c>
      <c r="W63" s="92"/>
      <c r="X63" s="92">
        <v>2.20323</v>
      </c>
      <c r="Y63" s="92"/>
      <c r="Z63" s="92">
        <v>49.868040000000001</v>
      </c>
      <c r="AA63" s="92"/>
      <c r="AB63" s="92">
        <v>86.184820000000002</v>
      </c>
      <c r="AC63" s="92"/>
      <c r="AD63" s="92">
        <v>74.765950000000004</v>
      </c>
      <c r="AE63" s="92"/>
      <c r="AF63" s="92">
        <v>122.10980000000001</v>
      </c>
      <c r="AG63" s="92"/>
      <c r="AH63" s="92">
        <v>5.3205239999999998</v>
      </c>
      <c r="AI63" s="92"/>
      <c r="AJ63" s="92">
        <v>6.6151800000000005</v>
      </c>
      <c r="AK63" s="92"/>
      <c r="AL63" s="92" t="s">
        <v>244</v>
      </c>
      <c r="AM63" s="92" t="s">
        <v>244</v>
      </c>
      <c r="AN63" s="92" t="s">
        <v>244</v>
      </c>
      <c r="AO63" s="92" t="s">
        <v>244</v>
      </c>
      <c r="AP63" s="92">
        <v>149.92760000000001</v>
      </c>
      <c r="AQ63" s="92"/>
      <c r="AR63" s="92">
        <v>141.68360000000001</v>
      </c>
      <c r="AS63" s="92"/>
    </row>
    <row r="64" spans="1:45" s="4" customFormat="1" x14ac:dyDescent="0.3">
      <c r="A64" s="4" t="s">
        <v>61</v>
      </c>
      <c r="B64" s="92">
        <v>51.325749999999999</v>
      </c>
      <c r="C64" s="92"/>
      <c r="D64" s="92">
        <v>6.0963139999999996</v>
      </c>
      <c r="E64" s="92"/>
      <c r="F64" s="92" t="s">
        <v>244</v>
      </c>
      <c r="G64" s="92"/>
      <c r="H64" s="92" t="s">
        <v>244</v>
      </c>
      <c r="I64" s="92"/>
      <c r="J64" s="92">
        <v>12.01296</v>
      </c>
      <c r="K64" s="92"/>
      <c r="L64" s="92">
        <v>11.639806</v>
      </c>
      <c r="M64" s="92"/>
      <c r="N64" s="91">
        <v>1427.66</v>
      </c>
      <c r="O64" s="92"/>
      <c r="P64" s="92">
        <v>87.732889999999998</v>
      </c>
      <c r="Q64" s="92"/>
      <c r="R64" s="92">
        <v>164.1395</v>
      </c>
      <c r="S64" s="92"/>
      <c r="T64" s="92">
        <v>13.184659999999999</v>
      </c>
      <c r="U64" s="92"/>
      <c r="V64" s="92">
        <v>74.395480000000006</v>
      </c>
      <c r="W64" s="92"/>
      <c r="X64" s="92">
        <v>19.8872</v>
      </c>
      <c r="Y64" s="92"/>
      <c r="Z64" s="92">
        <v>228.41059999999999</v>
      </c>
      <c r="AA64" s="92"/>
      <c r="AB64" s="92">
        <v>222.12520000000001</v>
      </c>
      <c r="AC64" s="92"/>
      <c r="AD64" s="92">
        <v>190.81059999999999</v>
      </c>
      <c r="AE64" s="92"/>
      <c r="AF64" s="92">
        <v>105.0394</v>
      </c>
      <c r="AG64" s="92"/>
      <c r="AH64" s="92">
        <v>6.9255240000000002</v>
      </c>
      <c r="AI64" s="92"/>
      <c r="AJ64" s="92">
        <v>1.561129</v>
      </c>
      <c r="AK64" s="92"/>
      <c r="AL64" s="92" t="s">
        <v>244</v>
      </c>
      <c r="AM64" s="92" t="s">
        <v>244</v>
      </c>
      <c r="AN64" s="92" t="s">
        <v>244</v>
      </c>
      <c r="AO64" s="92" t="s">
        <v>244</v>
      </c>
      <c r="AP64" s="92">
        <v>83.538399999999996</v>
      </c>
      <c r="AQ64" s="92"/>
      <c r="AR64" s="92">
        <v>47.28839</v>
      </c>
      <c r="AS64" s="92"/>
    </row>
    <row r="65" spans="1:45" s="4" customFormat="1" x14ac:dyDescent="0.3">
      <c r="A65" s="4" t="s">
        <v>60</v>
      </c>
      <c r="B65" s="92">
        <v>8.2629629999999992</v>
      </c>
      <c r="C65" s="92"/>
      <c r="D65" s="92">
        <v>4.4703530000000002</v>
      </c>
      <c r="E65" s="92"/>
      <c r="F65" s="92">
        <v>1.0537319999999999</v>
      </c>
      <c r="G65" s="92"/>
      <c r="H65" s="92" t="s">
        <v>244</v>
      </c>
      <c r="I65" s="92"/>
      <c r="J65" s="92">
        <v>9.9140370000000004</v>
      </c>
      <c r="K65" s="92"/>
      <c r="L65" s="92">
        <v>26.774256999999999</v>
      </c>
      <c r="M65" s="92"/>
      <c r="N65" s="91">
        <v>384.505</v>
      </c>
      <c r="O65" s="92"/>
      <c r="P65" s="92">
        <v>181.56110000000001</v>
      </c>
      <c r="Q65" s="92"/>
      <c r="R65" s="92">
        <v>98.539900000000003</v>
      </c>
      <c r="S65" s="92"/>
      <c r="T65" s="92">
        <v>7.2845199999999999E-2</v>
      </c>
      <c r="U65" s="92"/>
      <c r="V65" s="92">
        <v>4.7534429999999999</v>
      </c>
      <c r="W65" s="92"/>
      <c r="X65" s="92">
        <v>42.839440000000003</v>
      </c>
      <c r="Y65" s="92"/>
      <c r="Z65" s="92">
        <v>90.452929999999995</v>
      </c>
      <c r="AA65" s="92"/>
      <c r="AB65" s="92">
        <v>100.2509</v>
      </c>
      <c r="AC65" s="92"/>
      <c r="AD65" s="92">
        <v>71.867239999999995</v>
      </c>
      <c r="AE65" s="92"/>
      <c r="AF65" s="92">
        <v>73.433840000000004</v>
      </c>
      <c r="AG65" s="92"/>
      <c r="AH65" s="92">
        <v>1.4623927000000001</v>
      </c>
      <c r="AI65" s="92"/>
      <c r="AJ65" s="92">
        <v>1.6046734999999999</v>
      </c>
      <c r="AK65" s="92"/>
      <c r="AL65" s="92" t="s">
        <v>244</v>
      </c>
      <c r="AM65" s="92" t="s">
        <v>244</v>
      </c>
      <c r="AN65" s="92">
        <v>95.511638626411624</v>
      </c>
      <c r="AO65" s="111">
        <v>70.472110586053077</v>
      </c>
      <c r="AP65" s="92">
        <v>79.452640000000002</v>
      </c>
      <c r="AQ65" s="92"/>
      <c r="AR65" s="92">
        <v>73.250079999999997</v>
      </c>
      <c r="AS65" s="92"/>
    </row>
    <row r="66" spans="1:45" s="4" customFormat="1" x14ac:dyDescent="0.3">
      <c r="A66" s="4" t="s">
        <v>62</v>
      </c>
      <c r="B66" s="92">
        <v>6.7408149999999996</v>
      </c>
      <c r="C66" s="92"/>
      <c r="D66" s="92">
        <v>13.066750000000001</v>
      </c>
      <c r="E66" s="92"/>
      <c r="F66" s="92">
        <v>1.855553</v>
      </c>
      <c r="G66" s="92"/>
      <c r="H66" s="92">
        <v>1.5006360000000001</v>
      </c>
      <c r="I66" s="92"/>
      <c r="J66" s="92">
        <v>15.189315000000001</v>
      </c>
      <c r="K66" s="92"/>
      <c r="L66" s="92">
        <v>28.809799999999999</v>
      </c>
      <c r="M66" s="92"/>
      <c r="N66" s="91">
        <v>163.80000000000001</v>
      </c>
      <c r="O66" s="92"/>
      <c r="P66" s="92">
        <v>31.768070000000002</v>
      </c>
      <c r="Q66" s="92"/>
      <c r="R66" s="92">
        <v>43.580869999999997</v>
      </c>
      <c r="S66" s="92"/>
      <c r="T66" s="92" t="s">
        <v>244</v>
      </c>
      <c r="U66" s="92"/>
      <c r="V66" s="92">
        <v>1.348854</v>
      </c>
      <c r="W66" s="92"/>
      <c r="X66" s="92">
        <v>9.5982450000000004</v>
      </c>
      <c r="Y66" s="92"/>
      <c r="Z66" s="92">
        <v>11.054349999999999</v>
      </c>
      <c r="AA66" s="92"/>
      <c r="AB66" s="92">
        <v>29.114329999999999</v>
      </c>
      <c r="AC66" s="92"/>
      <c r="AD66" s="92">
        <v>11.154030000000001</v>
      </c>
      <c r="AE66" s="92"/>
      <c r="AF66" s="92">
        <v>36.962679999999999</v>
      </c>
      <c r="AG66" s="92"/>
      <c r="AH66" s="92">
        <v>0.31492540000000002</v>
      </c>
      <c r="AI66" s="92"/>
      <c r="AJ66" s="92">
        <v>0.56798079999999995</v>
      </c>
      <c r="AK66" s="92"/>
      <c r="AL66" s="111">
        <v>68.5</v>
      </c>
      <c r="AM66" s="92">
        <v>45</v>
      </c>
      <c r="AN66" s="92">
        <v>50.854474376092618</v>
      </c>
      <c r="AO66" s="111">
        <v>43.72377398190379</v>
      </c>
      <c r="AP66" s="92">
        <v>100.90170000000001</v>
      </c>
      <c r="AQ66" s="92"/>
      <c r="AR66" s="92">
        <v>126.95699999999999</v>
      </c>
      <c r="AS66" s="92"/>
    </row>
    <row r="67" spans="1:45" s="4" customFormat="1" x14ac:dyDescent="0.3">
      <c r="A67" s="4" t="s">
        <v>63</v>
      </c>
      <c r="B67" s="92">
        <v>23.281970000000001</v>
      </c>
      <c r="C67" s="92"/>
      <c r="D67" s="92">
        <v>9.7391799999999993</v>
      </c>
      <c r="E67" s="92"/>
      <c r="F67" s="92">
        <v>5.3613850000000003</v>
      </c>
      <c r="G67" s="92"/>
      <c r="H67" s="92">
        <v>3.3343099999999999</v>
      </c>
      <c r="I67" s="92"/>
      <c r="J67" s="92">
        <v>16.853079999999999</v>
      </c>
      <c r="K67" s="92"/>
      <c r="L67" s="92">
        <v>57.695619999999998</v>
      </c>
      <c r="M67" s="92"/>
      <c r="N67" s="91" t="s">
        <v>244</v>
      </c>
      <c r="O67" s="92"/>
      <c r="P67" s="92">
        <v>38.382210000000001</v>
      </c>
      <c r="Q67" s="92"/>
      <c r="R67" s="92">
        <v>38.59205</v>
      </c>
      <c r="S67" s="92"/>
      <c r="T67" s="92" t="s">
        <v>244</v>
      </c>
      <c r="U67" s="92"/>
      <c r="V67" s="92">
        <v>7.6281569999999999</v>
      </c>
      <c r="W67" s="92"/>
      <c r="X67" s="92">
        <v>12.94895</v>
      </c>
      <c r="Y67" s="92"/>
      <c r="Z67" s="92">
        <v>29.84787</v>
      </c>
      <c r="AA67" s="92"/>
      <c r="AB67" s="92">
        <v>45.946129999999997</v>
      </c>
      <c r="AC67" s="92"/>
      <c r="AD67" s="92">
        <v>25.821020000000001</v>
      </c>
      <c r="AE67" s="92"/>
      <c r="AF67" s="92">
        <v>37.961269999999999</v>
      </c>
      <c r="AG67" s="92"/>
      <c r="AH67" s="92">
        <v>1.9553242</v>
      </c>
      <c r="AI67" s="92"/>
      <c r="AJ67" s="111">
        <v>2.644469</v>
      </c>
      <c r="AK67" s="92"/>
      <c r="AL67" s="92" t="s">
        <v>244</v>
      </c>
      <c r="AM67" s="92" t="s">
        <v>244</v>
      </c>
      <c r="AN67" s="92" t="s">
        <v>244</v>
      </c>
      <c r="AO67" s="92" t="s">
        <v>244</v>
      </c>
      <c r="AP67" s="92">
        <v>86.508740000000003</v>
      </c>
      <c r="AQ67" s="92"/>
      <c r="AR67" s="92">
        <v>82.621279999999999</v>
      </c>
      <c r="AS67" s="92"/>
    </row>
    <row r="68" spans="1:45" s="4" customFormat="1" x14ac:dyDescent="0.3">
      <c r="A68" s="4" t="s">
        <v>66</v>
      </c>
      <c r="B68" s="92">
        <v>46.942059999999998</v>
      </c>
      <c r="C68" s="92"/>
      <c r="D68" s="92">
        <v>16.578130000000002</v>
      </c>
      <c r="E68" s="92"/>
      <c r="F68" s="92" t="s">
        <v>244</v>
      </c>
      <c r="G68" s="92"/>
      <c r="H68" s="92" t="s">
        <v>244</v>
      </c>
      <c r="I68" s="92"/>
      <c r="J68" s="92">
        <v>17.56287</v>
      </c>
      <c r="K68" s="92"/>
      <c r="L68" s="92">
        <v>15.9504</v>
      </c>
      <c r="M68" s="92"/>
      <c r="N68" s="91">
        <v>9696</v>
      </c>
      <c r="O68" s="92"/>
      <c r="P68" s="92">
        <v>84.170069999999996</v>
      </c>
      <c r="Q68" s="92"/>
      <c r="R68" s="92">
        <v>101.1611</v>
      </c>
      <c r="S68" s="92"/>
      <c r="T68" s="92">
        <v>27.21611</v>
      </c>
      <c r="U68" s="92"/>
      <c r="V68" s="92">
        <v>40.496090000000002</v>
      </c>
      <c r="W68" s="92"/>
      <c r="X68" s="92">
        <v>3.855836</v>
      </c>
      <c r="Y68" s="92"/>
      <c r="Z68" s="92">
        <v>65.518910000000005</v>
      </c>
      <c r="AA68" s="92"/>
      <c r="AB68" s="92">
        <v>74.719329999999999</v>
      </c>
      <c r="AC68" s="92"/>
      <c r="AD68" s="92">
        <v>75.800910000000002</v>
      </c>
      <c r="AE68" s="92"/>
      <c r="AF68" s="92">
        <v>99.844899999999996</v>
      </c>
      <c r="AG68" s="92"/>
      <c r="AH68" s="92">
        <v>10.812265</v>
      </c>
      <c r="AI68" s="92"/>
      <c r="AJ68" s="92">
        <v>11.932858</v>
      </c>
      <c r="AK68" s="92"/>
      <c r="AL68" s="111">
        <v>1.24</v>
      </c>
      <c r="AM68" s="111">
        <v>2.747049947349566</v>
      </c>
      <c r="AN68" s="92" t="s">
        <v>244</v>
      </c>
      <c r="AO68" s="92" t="s">
        <v>244</v>
      </c>
      <c r="AP68" s="92">
        <v>115.6932</v>
      </c>
      <c r="AQ68" s="92"/>
      <c r="AR68" s="92">
        <v>133.6266</v>
      </c>
      <c r="AS68" s="92"/>
    </row>
    <row r="69" spans="1:45" s="4" customFormat="1" x14ac:dyDescent="0.3">
      <c r="A69" s="4" t="s">
        <v>64</v>
      </c>
      <c r="B69" s="92">
        <v>0.88916240000000002</v>
      </c>
      <c r="C69" s="92"/>
      <c r="D69" s="92">
        <v>11.29781</v>
      </c>
      <c r="E69" s="92"/>
      <c r="F69" s="92">
        <v>0</v>
      </c>
      <c r="G69" s="92"/>
      <c r="H69" s="92">
        <v>2.7204549999999998</v>
      </c>
      <c r="I69" s="92"/>
      <c r="J69" s="92">
        <v>35.5497376</v>
      </c>
      <c r="K69" s="92"/>
      <c r="L69" s="92">
        <v>24.15925</v>
      </c>
      <c r="M69" s="92"/>
      <c r="N69" s="91">
        <v>6.1321000000000003</v>
      </c>
      <c r="O69" s="92"/>
      <c r="P69" s="92">
        <v>2.0241150000000001</v>
      </c>
      <c r="Q69" s="92"/>
      <c r="R69" s="92">
        <v>10.08196</v>
      </c>
      <c r="S69" s="92"/>
      <c r="T69" s="92" t="s">
        <v>244</v>
      </c>
      <c r="U69" s="92"/>
      <c r="V69" s="92">
        <v>0.36737069999999999</v>
      </c>
      <c r="W69" s="92"/>
      <c r="X69" s="92" t="s">
        <v>244</v>
      </c>
      <c r="Y69" s="92"/>
      <c r="Z69" s="92">
        <v>5.0417759999999996</v>
      </c>
      <c r="AA69" s="92"/>
      <c r="AB69" s="92" t="s">
        <v>244</v>
      </c>
      <c r="AC69" s="92"/>
      <c r="AD69" s="92">
        <v>4.0987450000000001</v>
      </c>
      <c r="AE69" s="92"/>
      <c r="AF69" s="92" t="s">
        <v>244</v>
      </c>
      <c r="AG69" s="92"/>
      <c r="AH69" s="92">
        <v>9.4155100000000005E-2</v>
      </c>
      <c r="AI69" s="92"/>
      <c r="AJ69" s="111">
        <v>0.20948240000000001</v>
      </c>
      <c r="AK69" s="92"/>
      <c r="AL69" s="92">
        <v>68.587415185573747</v>
      </c>
      <c r="AM69" s="92">
        <v>55.782613005630857</v>
      </c>
      <c r="AN69" s="92">
        <v>57.910798460745937</v>
      </c>
      <c r="AO69" s="92">
        <v>52.167305918322839</v>
      </c>
      <c r="AP69" s="92">
        <v>81.295670000000001</v>
      </c>
      <c r="AQ69" s="92"/>
      <c r="AR69" s="92" t="s">
        <v>244</v>
      </c>
      <c r="AS69" s="92"/>
    </row>
    <row r="70" spans="1:45" s="4" customFormat="1" x14ac:dyDescent="0.3">
      <c r="A70" s="4" t="s">
        <v>67</v>
      </c>
      <c r="B70" s="92">
        <v>19.360980000000001</v>
      </c>
      <c r="C70" s="92"/>
      <c r="D70" s="92">
        <v>18.133939999999999</v>
      </c>
      <c r="E70" s="92"/>
      <c r="F70" s="92">
        <v>4.5089459999999999</v>
      </c>
      <c r="G70" s="92"/>
      <c r="H70" s="92">
        <v>4.5972059999999999</v>
      </c>
      <c r="I70" s="92"/>
      <c r="J70" s="92">
        <v>35.111469999999997</v>
      </c>
      <c r="K70" s="92"/>
      <c r="L70" s="92">
        <v>14.399760000000001</v>
      </c>
      <c r="M70" s="92"/>
      <c r="N70" s="91" t="s">
        <v>244</v>
      </c>
      <c r="O70" s="92"/>
      <c r="P70" s="92" t="s">
        <v>244</v>
      </c>
      <c r="Q70" s="92"/>
      <c r="R70" s="92">
        <v>10.33061</v>
      </c>
      <c r="S70" s="92"/>
      <c r="T70" s="92" t="s">
        <v>244</v>
      </c>
      <c r="U70" s="92"/>
      <c r="V70" s="92" t="s">
        <v>244</v>
      </c>
      <c r="W70" s="92"/>
      <c r="X70" s="92" t="s">
        <v>244</v>
      </c>
      <c r="Y70" s="92"/>
      <c r="Z70" s="92">
        <v>15.9734</v>
      </c>
      <c r="AA70" s="92"/>
      <c r="AB70" s="111">
        <v>32.72927</v>
      </c>
      <c r="AC70" s="92"/>
      <c r="AD70" s="92">
        <v>7.8636030000000003</v>
      </c>
      <c r="AE70" s="92"/>
      <c r="AF70" s="111">
        <v>23.271139999999999</v>
      </c>
      <c r="AG70" s="92"/>
      <c r="AH70" s="92">
        <v>0.22965550000000001</v>
      </c>
      <c r="AI70" s="92"/>
      <c r="AJ70" s="92">
        <v>0.43620219999999998</v>
      </c>
      <c r="AK70" s="92"/>
      <c r="AL70" s="111">
        <v>72.31</v>
      </c>
      <c r="AM70" s="92" t="s">
        <v>244</v>
      </c>
      <c r="AN70" s="111">
        <v>75.431687367464406</v>
      </c>
      <c r="AO70" s="111">
        <v>61.520434945631798</v>
      </c>
      <c r="AP70" s="92">
        <v>49.229349999999997</v>
      </c>
      <c r="AQ70" s="92"/>
      <c r="AR70" s="111">
        <v>71.101939999999999</v>
      </c>
      <c r="AS70" s="92"/>
    </row>
    <row r="71" spans="1:45" s="4" customFormat="1" x14ac:dyDescent="0.3">
      <c r="A71" s="4" t="s">
        <v>68</v>
      </c>
      <c r="B71" s="92">
        <v>17.114920000000001</v>
      </c>
      <c r="C71" s="92"/>
      <c r="D71" s="92">
        <v>11.27412</v>
      </c>
      <c r="E71" s="92"/>
      <c r="F71" s="92">
        <v>7.9182860000000002</v>
      </c>
      <c r="G71" s="92"/>
      <c r="H71" s="92">
        <v>0</v>
      </c>
      <c r="I71" s="92"/>
      <c r="J71" s="92">
        <v>13.652900000000001</v>
      </c>
      <c r="K71" s="92"/>
      <c r="L71" s="92">
        <v>15.871930000000001</v>
      </c>
      <c r="M71" s="92"/>
      <c r="N71" s="91">
        <v>9.5459270000000007</v>
      </c>
      <c r="O71" s="92"/>
      <c r="P71" s="92">
        <v>32.121250000000003</v>
      </c>
      <c r="Q71" s="92"/>
      <c r="R71" s="92">
        <v>142.34700000000001</v>
      </c>
      <c r="S71" s="92"/>
      <c r="T71" s="92">
        <v>1.0217579999999999</v>
      </c>
      <c r="U71" s="92"/>
      <c r="V71" s="92">
        <v>7.0532009999999996</v>
      </c>
      <c r="W71" s="92"/>
      <c r="X71" s="92" t="s">
        <v>244</v>
      </c>
      <c r="Y71" s="92"/>
      <c r="Z71" s="92">
        <v>182.86779999999999</v>
      </c>
      <c r="AA71" s="92"/>
      <c r="AB71" s="92">
        <v>223.89250000000001</v>
      </c>
      <c r="AC71" s="92"/>
      <c r="AD71" s="92">
        <v>85.485010000000003</v>
      </c>
      <c r="AE71" s="92"/>
      <c r="AF71" s="92">
        <v>81.129109999999997</v>
      </c>
      <c r="AG71" s="92"/>
      <c r="AH71" s="92">
        <v>2.1592831000000001</v>
      </c>
      <c r="AI71" s="92"/>
      <c r="AJ71" s="111">
        <v>1.8168923000000001</v>
      </c>
      <c r="AK71" s="92"/>
      <c r="AL71" s="92">
        <v>87.009681169688875</v>
      </c>
      <c r="AM71" s="111">
        <v>81.303024817515052</v>
      </c>
      <c r="AN71" s="92">
        <v>62.300337416447135</v>
      </c>
      <c r="AO71" s="111">
        <v>60.012355182601219</v>
      </c>
      <c r="AP71" s="92">
        <v>46.74689</v>
      </c>
      <c r="AQ71" s="92"/>
      <c r="AR71" s="92">
        <v>36.23574</v>
      </c>
      <c r="AS71" s="92"/>
    </row>
    <row r="72" spans="1:45" s="4" customFormat="1" x14ac:dyDescent="0.3">
      <c r="A72" s="4" t="s">
        <v>69</v>
      </c>
      <c r="B72" s="92">
        <v>13.92531</v>
      </c>
      <c r="C72" s="92"/>
      <c r="D72" s="92">
        <v>6.4748330000000003</v>
      </c>
      <c r="E72" s="92"/>
      <c r="F72" s="92">
        <v>5.8635299999999999</v>
      </c>
      <c r="G72" s="92"/>
      <c r="H72" s="92">
        <v>18.812619999999999</v>
      </c>
      <c r="I72" s="92"/>
      <c r="J72" s="92">
        <v>20.948630000000001</v>
      </c>
      <c r="K72" s="92"/>
      <c r="L72" s="92">
        <v>44.662666999999999</v>
      </c>
      <c r="M72" s="92"/>
      <c r="N72" s="91" t="s">
        <v>244</v>
      </c>
      <c r="O72" s="92"/>
      <c r="P72" s="92" t="s">
        <v>244</v>
      </c>
      <c r="Q72" s="92"/>
      <c r="R72" s="92">
        <v>11.20073</v>
      </c>
      <c r="S72" s="92"/>
      <c r="T72" s="92" t="s">
        <v>244</v>
      </c>
      <c r="U72" s="92"/>
      <c r="V72" s="92" t="s">
        <v>244</v>
      </c>
      <c r="W72" s="92"/>
      <c r="X72" s="92" t="s">
        <v>244</v>
      </c>
      <c r="Y72" s="92"/>
      <c r="Z72" s="92">
        <v>1.5938969999999999</v>
      </c>
      <c r="AA72" s="92"/>
      <c r="AB72" s="92">
        <v>11.059010000000001</v>
      </c>
      <c r="AC72" s="92"/>
      <c r="AD72" s="92">
        <v>0.81921520000000003</v>
      </c>
      <c r="AE72" s="92"/>
      <c r="AF72" s="92">
        <v>5.7123090000000003</v>
      </c>
      <c r="AG72" s="92"/>
      <c r="AH72" s="92" t="s">
        <v>244</v>
      </c>
      <c r="AI72" s="92"/>
      <c r="AJ72" s="92" t="s">
        <v>244</v>
      </c>
      <c r="AK72" s="92"/>
      <c r="AL72" s="92" t="s">
        <v>244</v>
      </c>
      <c r="AM72" s="92" t="s">
        <v>244</v>
      </c>
      <c r="AN72" s="92" t="s">
        <v>244</v>
      </c>
      <c r="AO72" s="92" t="s">
        <v>244</v>
      </c>
      <c r="AP72" s="92">
        <v>51.396999999999998</v>
      </c>
      <c r="AQ72" s="92"/>
      <c r="AR72" s="92">
        <v>51.652990000000003</v>
      </c>
      <c r="AS72" s="92"/>
    </row>
    <row r="73" spans="1:45" s="4" customFormat="1" x14ac:dyDescent="0.3">
      <c r="A73" s="4" t="s">
        <v>70</v>
      </c>
      <c r="B73" s="92" t="s">
        <v>244</v>
      </c>
      <c r="C73" s="92"/>
      <c r="D73" s="92" t="s">
        <v>244</v>
      </c>
      <c r="E73" s="92"/>
      <c r="F73" s="92" t="s">
        <v>244</v>
      </c>
      <c r="G73" s="92"/>
      <c r="H73" s="92" t="s">
        <v>244</v>
      </c>
      <c r="I73" s="92"/>
      <c r="J73" s="92" t="s">
        <v>244</v>
      </c>
      <c r="K73" s="92"/>
      <c r="L73" s="92" t="s">
        <v>244</v>
      </c>
      <c r="M73" s="92"/>
      <c r="N73" s="91">
        <v>2.0121E-2</v>
      </c>
      <c r="O73" s="92"/>
      <c r="P73" s="92" t="s">
        <v>244</v>
      </c>
      <c r="Q73" s="92"/>
      <c r="R73" s="92">
        <v>10.72128</v>
      </c>
      <c r="S73" s="92"/>
      <c r="T73" s="92" t="s">
        <v>244</v>
      </c>
      <c r="U73" s="92"/>
      <c r="V73" s="92" t="s">
        <v>244</v>
      </c>
      <c r="W73" s="92"/>
      <c r="X73" s="92" t="s">
        <v>244</v>
      </c>
      <c r="Y73" s="92"/>
      <c r="Z73" s="92">
        <v>36.900939999999999</v>
      </c>
      <c r="AA73" s="92"/>
      <c r="AB73" s="92">
        <v>83.096919999999997</v>
      </c>
      <c r="AC73" s="92"/>
      <c r="AD73" s="92">
        <v>22.661950000000001</v>
      </c>
      <c r="AE73" s="92"/>
      <c r="AF73" s="92">
        <v>17.61234</v>
      </c>
      <c r="AG73" s="92"/>
      <c r="AH73" s="92">
        <v>0.49823469999999997</v>
      </c>
      <c r="AI73" s="92"/>
      <c r="AJ73" s="111">
        <v>0.31275750000000002</v>
      </c>
      <c r="AK73" s="92"/>
      <c r="AL73" s="92" t="s">
        <v>244</v>
      </c>
      <c r="AM73" s="92" t="s">
        <v>244</v>
      </c>
      <c r="AN73" s="92" t="s">
        <v>244</v>
      </c>
      <c r="AO73" s="92" t="s">
        <v>244</v>
      </c>
      <c r="AP73" s="92">
        <v>61.412930000000003</v>
      </c>
      <c r="AQ73" s="92"/>
      <c r="AR73" s="92">
        <v>21.194939999999999</v>
      </c>
      <c r="AS73" s="92"/>
    </row>
    <row r="74" spans="1:45" s="4" customFormat="1" x14ac:dyDescent="0.3">
      <c r="A74" s="4" t="s">
        <v>73</v>
      </c>
      <c r="B74" s="92">
        <v>20.488880000000002</v>
      </c>
      <c r="C74" s="92"/>
      <c r="D74" s="92">
        <v>5.6475119999999999</v>
      </c>
      <c r="E74" s="92"/>
      <c r="F74" s="92">
        <v>14.6374</v>
      </c>
      <c r="G74" s="92"/>
      <c r="H74" s="92">
        <v>31.120509999999999</v>
      </c>
      <c r="I74" s="92"/>
      <c r="J74" s="92">
        <v>12.18726</v>
      </c>
      <c r="K74" s="92"/>
      <c r="L74" s="92">
        <v>30.218028</v>
      </c>
      <c r="M74" s="92"/>
      <c r="N74" s="91">
        <v>216.8</v>
      </c>
      <c r="O74" s="92"/>
      <c r="P74" s="92">
        <v>21.06935</v>
      </c>
      <c r="Q74" s="92"/>
      <c r="R74" s="92">
        <v>58.048200000000001</v>
      </c>
      <c r="S74" s="92"/>
      <c r="T74" s="92">
        <v>0.71754439999999997</v>
      </c>
      <c r="U74" s="92"/>
      <c r="V74" s="92">
        <v>3.240424</v>
      </c>
      <c r="W74" s="92"/>
      <c r="X74" s="92">
        <v>2.2527210000000002</v>
      </c>
      <c r="Y74" s="92"/>
      <c r="Z74" s="92">
        <v>16.923850000000002</v>
      </c>
      <c r="AA74" s="92"/>
      <c r="AB74" s="92">
        <v>38.014740000000003</v>
      </c>
      <c r="AC74" s="92"/>
      <c r="AD74" s="92">
        <v>13.088850000000001</v>
      </c>
      <c r="AE74" s="92"/>
      <c r="AF74" s="92">
        <v>53.663760000000003</v>
      </c>
      <c r="AG74" s="92"/>
      <c r="AH74" s="92">
        <v>0.82969369999999998</v>
      </c>
      <c r="AI74" s="92"/>
      <c r="AJ74" s="92">
        <v>1.5260544999999999</v>
      </c>
      <c r="AK74" s="92"/>
      <c r="AL74" s="92">
        <v>67.663717134429916</v>
      </c>
      <c r="AM74" s="111">
        <v>72.358279021994932</v>
      </c>
      <c r="AN74" s="92">
        <v>45.297587951223854</v>
      </c>
      <c r="AO74" s="111">
        <v>32.40421463601961</v>
      </c>
      <c r="AP74" s="92">
        <v>77.339640000000003</v>
      </c>
      <c r="AQ74" s="92"/>
      <c r="AR74" s="92">
        <v>141.16569999999999</v>
      </c>
      <c r="AS74" s="92"/>
    </row>
    <row r="75" spans="1:45" s="4" customFormat="1" x14ac:dyDescent="0.3">
      <c r="A75" s="4" t="s">
        <v>76</v>
      </c>
      <c r="B75" s="92">
        <v>1.3761000000000001</v>
      </c>
      <c r="C75" s="92"/>
      <c r="D75" s="92">
        <v>2.2911199999999998</v>
      </c>
      <c r="E75" s="92"/>
      <c r="F75" s="92">
        <v>0.25317010000000001</v>
      </c>
      <c r="G75" s="92"/>
      <c r="H75" s="92">
        <v>1.2273259999999999</v>
      </c>
      <c r="I75" s="92"/>
      <c r="J75" s="92">
        <v>18.322230000000001</v>
      </c>
      <c r="K75" s="92"/>
      <c r="L75" s="92">
        <v>61.364809999999999</v>
      </c>
      <c r="M75" s="92"/>
      <c r="N75" s="91">
        <v>2.5981700000000001</v>
      </c>
      <c r="O75" s="92"/>
      <c r="P75" s="92" t="s">
        <v>244</v>
      </c>
      <c r="Q75" s="92"/>
      <c r="R75" s="92">
        <v>12.191879999999999</v>
      </c>
      <c r="S75" s="92"/>
      <c r="T75" s="92" t="s">
        <v>244</v>
      </c>
      <c r="U75" s="92"/>
      <c r="V75" s="92">
        <v>1.7721549999999999</v>
      </c>
      <c r="W75" s="92"/>
      <c r="X75" s="92" t="s">
        <v>244</v>
      </c>
      <c r="Y75" s="92"/>
      <c r="Z75" s="92">
        <v>13.9682</v>
      </c>
      <c r="AA75" s="92"/>
      <c r="AB75" s="92">
        <v>17.428450000000002</v>
      </c>
      <c r="AC75" s="92"/>
      <c r="AD75" s="92">
        <v>8.7770480000000006</v>
      </c>
      <c r="AE75" s="92"/>
      <c r="AF75" s="92">
        <v>10.92836</v>
      </c>
      <c r="AG75" s="92"/>
      <c r="AH75" s="92">
        <v>0.60835659999999991</v>
      </c>
      <c r="AI75" s="92"/>
      <c r="AJ75" s="111">
        <v>0.58432759999999995</v>
      </c>
      <c r="AK75" s="92"/>
      <c r="AL75" s="92" t="s">
        <v>244</v>
      </c>
      <c r="AM75" s="92" t="s">
        <v>244</v>
      </c>
      <c r="AN75" s="92" t="s">
        <v>244</v>
      </c>
      <c r="AO75" s="92" t="s">
        <v>244</v>
      </c>
      <c r="AP75" s="92">
        <v>62.835929999999998</v>
      </c>
      <c r="AQ75" s="92"/>
      <c r="AR75" s="92">
        <v>62.704140000000002</v>
      </c>
      <c r="AS75" s="92"/>
    </row>
    <row r="76" spans="1:45" s="4" customFormat="1" x14ac:dyDescent="0.3">
      <c r="A76" s="4" t="s">
        <v>83</v>
      </c>
      <c r="B76" s="92">
        <v>8.2432829999999999</v>
      </c>
      <c r="C76" s="92"/>
      <c r="D76" s="92">
        <v>9.1874710000000004</v>
      </c>
      <c r="E76" s="92"/>
      <c r="F76" s="92">
        <v>0.45548689999999997</v>
      </c>
      <c r="G76" s="92"/>
      <c r="H76" s="92">
        <v>1.2198709999999999</v>
      </c>
      <c r="I76" s="92"/>
      <c r="J76" s="92">
        <v>24.776247000000001</v>
      </c>
      <c r="K76" s="92"/>
      <c r="L76" s="92">
        <v>42.148398999999998</v>
      </c>
      <c r="M76" s="92"/>
      <c r="N76" s="91" t="s">
        <v>244</v>
      </c>
      <c r="O76" s="92"/>
      <c r="P76" s="92">
        <v>19.6205</v>
      </c>
      <c r="Q76" s="92"/>
      <c r="R76" s="92">
        <v>12.67324</v>
      </c>
      <c r="S76" s="92"/>
      <c r="T76" s="92" t="s">
        <v>244</v>
      </c>
      <c r="U76" s="92"/>
      <c r="V76" s="92">
        <v>5.6500830000000004</v>
      </c>
      <c r="W76" s="92"/>
      <c r="X76" s="92" t="s">
        <v>244</v>
      </c>
      <c r="Y76" s="92"/>
      <c r="Z76" s="92">
        <v>13.84531</v>
      </c>
      <c r="AA76" s="92"/>
      <c r="AB76" s="92">
        <v>28.64002</v>
      </c>
      <c r="AC76" s="92"/>
      <c r="AD76" s="92">
        <v>5.6037480000000004</v>
      </c>
      <c r="AE76" s="92"/>
      <c r="AF76" s="92">
        <v>18.372450000000001</v>
      </c>
      <c r="AG76" s="92"/>
      <c r="AH76" s="92">
        <v>1.7200932999999998</v>
      </c>
      <c r="AI76" s="92"/>
      <c r="AJ76" s="92">
        <v>0.95066850000000003</v>
      </c>
      <c r="AK76" s="92"/>
      <c r="AL76" s="92" t="s">
        <v>244</v>
      </c>
      <c r="AM76" s="92" t="s">
        <v>244</v>
      </c>
      <c r="AN76" s="92" t="s">
        <v>244</v>
      </c>
      <c r="AO76" s="92" t="s">
        <v>244</v>
      </c>
      <c r="AP76" s="92">
        <v>40.473999999999997</v>
      </c>
      <c r="AQ76" s="92"/>
      <c r="AR76" s="92">
        <v>64.149569999999997</v>
      </c>
      <c r="AS76" s="92"/>
    </row>
    <row r="77" spans="1:45" s="4" customFormat="1" x14ac:dyDescent="0.3">
      <c r="A77" s="4" t="s">
        <v>84</v>
      </c>
      <c r="B77" s="92">
        <v>35.406779999999998</v>
      </c>
      <c r="C77" s="92"/>
      <c r="D77" s="92">
        <v>11.19655</v>
      </c>
      <c r="E77" s="92"/>
      <c r="F77" s="92">
        <v>16.400179999999999</v>
      </c>
      <c r="G77" s="92"/>
      <c r="H77" s="92">
        <v>7.2089660000000002</v>
      </c>
      <c r="I77" s="92"/>
      <c r="J77" s="92">
        <v>15.635020000000001</v>
      </c>
      <c r="K77" s="92"/>
      <c r="L77" s="92">
        <v>21.348690000000001</v>
      </c>
      <c r="M77" s="92"/>
      <c r="N77" s="91">
        <v>331.7</v>
      </c>
      <c r="O77" s="92"/>
      <c r="P77" s="92">
        <v>133.5121</v>
      </c>
      <c r="Q77" s="92"/>
      <c r="R77" s="92">
        <v>114.5673</v>
      </c>
      <c r="S77" s="92"/>
      <c r="T77" s="92">
        <v>23.588429999999999</v>
      </c>
      <c r="U77" s="92"/>
      <c r="V77" s="92">
        <v>18.50975</v>
      </c>
      <c r="W77" s="92"/>
      <c r="X77" s="92">
        <v>49.301139999999997</v>
      </c>
      <c r="Y77" s="92"/>
      <c r="Z77" s="92">
        <v>112.85129999999999</v>
      </c>
      <c r="AA77" s="92"/>
      <c r="AB77" s="92">
        <v>128.92519999999999</v>
      </c>
      <c r="AC77" s="92"/>
      <c r="AD77" s="92">
        <v>126.72929999999999</v>
      </c>
      <c r="AE77" s="92"/>
      <c r="AF77" s="92">
        <v>112.1247</v>
      </c>
      <c r="AG77" s="92"/>
      <c r="AH77" s="92">
        <v>4.036422</v>
      </c>
      <c r="AI77" s="92"/>
      <c r="AJ77" s="92">
        <v>4.2966630000000006</v>
      </c>
      <c r="AK77" s="92"/>
      <c r="AL77" s="92" t="s">
        <v>244</v>
      </c>
      <c r="AM77" s="92" t="s">
        <v>244</v>
      </c>
      <c r="AN77" s="92">
        <v>2.0328500933942166</v>
      </c>
      <c r="AO77" s="111">
        <v>4.7410690183733948</v>
      </c>
      <c r="AP77" s="92">
        <v>112.2976</v>
      </c>
      <c r="AQ77" s="92"/>
      <c r="AR77" s="92">
        <v>86.968810000000005</v>
      </c>
      <c r="AS77" s="92"/>
    </row>
    <row r="78" spans="1:45" s="4" customFormat="1" x14ac:dyDescent="0.3">
      <c r="A78" s="4" t="s">
        <v>79</v>
      </c>
      <c r="B78" s="92">
        <v>4.4791150000000002</v>
      </c>
      <c r="C78" s="92"/>
      <c r="D78" s="92">
        <v>3.6765690000000002</v>
      </c>
      <c r="E78" s="92"/>
      <c r="F78" s="92">
        <v>0.99100670000000002</v>
      </c>
      <c r="G78" s="92"/>
      <c r="H78" s="92">
        <v>9.2277719999999999</v>
      </c>
      <c r="I78" s="92"/>
      <c r="J78" s="92">
        <v>32.901755000000001</v>
      </c>
      <c r="K78" s="92"/>
      <c r="L78" s="92">
        <v>25.389621000000002</v>
      </c>
      <c r="M78" s="92"/>
      <c r="N78" s="91" t="s">
        <v>244</v>
      </c>
      <c r="O78" s="92"/>
      <c r="P78" s="92" t="s">
        <v>244</v>
      </c>
      <c r="Q78" s="92"/>
      <c r="R78" s="92">
        <v>18.941600000000001</v>
      </c>
      <c r="S78" s="92"/>
      <c r="T78" s="92" t="s">
        <v>244</v>
      </c>
      <c r="U78" s="92"/>
      <c r="V78" s="92">
        <v>0.53824780000000005</v>
      </c>
      <c r="W78" s="92"/>
      <c r="X78" s="92" t="s">
        <v>244</v>
      </c>
      <c r="Y78" s="92"/>
      <c r="Z78" s="92">
        <v>13.73686</v>
      </c>
      <c r="AA78" s="92"/>
      <c r="AB78" s="92">
        <v>21.859200000000001</v>
      </c>
      <c r="AC78" s="92"/>
      <c r="AD78" s="92">
        <v>15.001899999999999</v>
      </c>
      <c r="AE78" s="92"/>
      <c r="AF78" s="92">
        <v>21.447849999999999</v>
      </c>
      <c r="AG78" s="92"/>
      <c r="AH78" s="92">
        <v>0.52081960000000005</v>
      </c>
      <c r="AI78" s="92"/>
      <c r="AJ78" s="111">
        <v>0.45784970000000003</v>
      </c>
      <c r="AK78" s="92"/>
      <c r="AL78" s="92" t="s">
        <v>244</v>
      </c>
      <c r="AM78" s="92" t="s">
        <v>244</v>
      </c>
      <c r="AN78" s="92" t="s">
        <v>244</v>
      </c>
      <c r="AO78" s="92" t="s">
        <v>244</v>
      </c>
      <c r="AP78" s="92">
        <v>109.2092</v>
      </c>
      <c r="AQ78" s="92"/>
      <c r="AR78" s="92">
        <v>98.118189999999998</v>
      </c>
      <c r="AS78" s="92"/>
    </row>
    <row r="79" spans="1:45" s="4" customFormat="1" x14ac:dyDescent="0.3">
      <c r="A79" s="4" t="s">
        <v>82</v>
      </c>
      <c r="B79" s="92">
        <v>6.4092760000000002</v>
      </c>
      <c r="C79" s="92"/>
      <c r="D79" s="92">
        <v>7.8514600000000003</v>
      </c>
      <c r="E79" s="92"/>
      <c r="F79" s="92">
        <v>2.036324</v>
      </c>
      <c r="G79" s="92"/>
      <c r="H79" s="92">
        <v>16.955390000000001</v>
      </c>
      <c r="I79" s="92"/>
      <c r="J79" s="92">
        <v>16.449573999999998</v>
      </c>
      <c r="K79" s="92"/>
      <c r="L79" s="92">
        <v>35.785629999999998</v>
      </c>
      <c r="M79" s="92"/>
      <c r="N79" s="91" t="s">
        <v>244</v>
      </c>
      <c r="O79" s="92"/>
      <c r="P79" s="92" t="s">
        <v>244</v>
      </c>
      <c r="Q79" s="92"/>
      <c r="R79" s="92">
        <v>27.145720000000001</v>
      </c>
      <c r="S79" s="92"/>
      <c r="T79" s="92" t="s">
        <v>244</v>
      </c>
      <c r="U79" s="92"/>
      <c r="V79" s="92" t="s">
        <v>244</v>
      </c>
      <c r="W79" s="92"/>
      <c r="X79" s="92" t="s">
        <v>244</v>
      </c>
      <c r="Y79" s="92"/>
      <c r="Z79" s="92" t="s">
        <v>244</v>
      </c>
      <c r="AA79" s="92"/>
      <c r="AB79" s="92">
        <v>23.885190000000001</v>
      </c>
      <c r="AC79" s="92"/>
      <c r="AD79" s="92" t="s">
        <v>244</v>
      </c>
      <c r="AE79" s="92"/>
      <c r="AF79" s="92">
        <v>25.641089999999998</v>
      </c>
      <c r="AG79" s="92"/>
      <c r="AH79" s="92" t="s">
        <v>244</v>
      </c>
      <c r="AI79" s="92"/>
      <c r="AJ79" s="111">
        <v>0.39404459999999997</v>
      </c>
      <c r="AK79" s="92"/>
      <c r="AL79" s="92" t="s">
        <v>244</v>
      </c>
      <c r="AM79" s="92" t="s">
        <v>244</v>
      </c>
      <c r="AN79" s="92" t="s">
        <v>244</v>
      </c>
      <c r="AO79" s="92" t="s">
        <v>244</v>
      </c>
      <c r="AP79" s="92" t="s">
        <v>244</v>
      </c>
      <c r="AQ79" s="92"/>
      <c r="AR79" s="92">
        <v>107.3514</v>
      </c>
      <c r="AS79" s="92"/>
    </row>
    <row r="80" spans="1:45" s="4" customFormat="1" x14ac:dyDescent="0.3">
      <c r="A80" s="4" t="s">
        <v>77</v>
      </c>
      <c r="B80" s="92">
        <v>6.7252780000000003</v>
      </c>
      <c r="C80" s="92"/>
      <c r="D80" s="92">
        <v>7.5588559999999996</v>
      </c>
      <c r="E80" s="92"/>
      <c r="F80" s="92">
        <v>8.4803320000000006</v>
      </c>
      <c r="G80" s="92"/>
      <c r="H80" s="92">
        <v>4.8625249999999998</v>
      </c>
      <c r="I80" s="92"/>
      <c r="J80" s="92">
        <v>20.358751999999999</v>
      </c>
      <c r="K80" s="92"/>
      <c r="L80" s="92">
        <v>22.081603999999999</v>
      </c>
      <c r="M80" s="92"/>
      <c r="N80" s="91">
        <v>1639.5119999999999</v>
      </c>
      <c r="O80" s="92"/>
      <c r="P80" s="92">
        <v>31.493600000000001</v>
      </c>
      <c r="Q80" s="92"/>
      <c r="R80" s="92">
        <v>29.773599999999998</v>
      </c>
      <c r="S80" s="92"/>
      <c r="T80" s="92">
        <v>7.2984070000000001</v>
      </c>
      <c r="U80" s="92"/>
      <c r="V80" s="92">
        <v>3.1832050000000001</v>
      </c>
      <c r="W80" s="92"/>
      <c r="X80" s="92">
        <v>8.1268499999999992</v>
      </c>
      <c r="Y80" s="92"/>
      <c r="Z80" s="92">
        <v>23.547899999999998</v>
      </c>
      <c r="AA80" s="92"/>
      <c r="AB80" s="92">
        <v>26.667359999999999</v>
      </c>
      <c r="AC80" s="92"/>
      <c r="AD80" s="92">
        <v>17.177309999999999</v>
      </c>
      <c r="AE80" s="92"/>
      <c r="AF80" s="92">
        <v>19.842300000000002</v>
      </c>
      <c r="AG80" s="92"/>
      <c r="AH80" s="92">
        <v>1.7853049999999999</v>
      </c>
      <c r="AI80" s="92"/>
      <c r="AJ80" s="92">
        <v>1.6495352999999999</v>
      </c>
      <c r="AK80" s="92"/>
      <c r="AL80" s="92"/>
      <c r="AM80" s="111">
        <v>9.6999999999999993</v>
      </c>
      <c r="AN80" s="92">
        <v>6.4028273216034579</v>
      </c>
      <c r="AO80" s="111">
        <v>8.5915918470685941</v>
      </c>
      <c r="AP80" s="92">
        <v>72.946269999999998</v>
      </c>
      <c r="AQ80" s="92"/>
      <c r="AR80" s="92">
        <v>74.406679999999994</v>
      </c>
      <c r="AS80" s="92"/>
    </row>
    <row r="81" spans="1:45" s="4" customFormat="1" x14ac:dyDescent="0.3">
      <c r="A81" s="4" t="s">
        <v>75</v>
      </c>
      <c r="B81" s="92">
        <v>3.541385</v>
      </c>
      <c r="C81" s="92"/>
      <c r="D81" s="92">
        <v>6.4168240000000001</v>
      </c>
      <c r="E81" s="92"/>
      <c r="F81" s="92">
        <v>1.5550900000000001</v>
      </c>
      <c r="G81" s="92"/>
      <c r="H81" s="92">
        <v>2.6005560000000001</v>
      </c>
      <c r="I81" s="92"/>
      <c r="J81" s="92">
        <v>18.692164999999999</v>
      </c>
      <c r="K81" s="92"/>
      <c r="L81" s="92">
        <v>41.503886000000001</v>
      </c>
      <c r="M81" s="92"/>
      <c r="N81" s="91">
        <v>26.937504000000001</v>
      </c>
      <c r="O81" s="92"/>
      <c r="P81" s="92" t="s">
        <v>244</v>
      </c>
      <c r="Q81" s="92"/>
      <c r="R81" s="92">
        <v>33.358739999999997</v>
      </c>
      <c r="S81" s="92"/>
      <c r="T81" s="92" t="s">
        <v>244</v>
      </c>
      <c r="U81" s="92"/>
      <c r="V81" s="92">
        <v>2.2199149999999999</v>
      </c>
      <c r="W81" s="92"/>
      <c r="X81" s="92" t="s">
        <v>244</v>
      </c>
      <c r="Y81" s="92"/>
      <c r="Z81" s="92">
        <v>13.121449999999999</v>
      </c>
      <c r="AA81" s="92"/>
      <c r="AB81" s="92">
        <v>36.643439999999998</v>
      </c>
      <c r="AC81" s="92"/>
      <c r="AD81" s="92">
        <v>12.642709999999999</v>
      </c>
      <c r="AE81" s="92"/>
      <c r="AF81" s="92">
        <v>33.616370000000003</v>
      </c>
      <c r="AG81" s="92"/>
      <c r="AH81" s="92">
        <v>0.52703480000000003</v>
      </c>
      <c r="AI81" s="92"/>
      <c r="AJ81" s="92">
        <v>1.1395191</v>
      </c>
      <c r="AK81" s="92"/>
      <c r="AL81" s="92">
        <v>40.757274758729437</v>
      </c>
      <c r="AM81" s="111">
        <v>46.312503048312728</v>
      </c>
      <c r="AN81" s="92">
        <v>42.42783646192192</v>
      </c>
      <c r="AO81" s="111">
        <v>47.971732784834266</v>
      </c>
      <c r="AP81" s="92">
        <v>96.351519999999994</v>
      </c>
      <c r="AQ81" s="92"/>
      <c r="AR81" s="92">
        <v>91.739140000000006</v>
      </c>
      <c r="AS81" s="92"/>
    </row>
    <row r="82" spans="1:45" s="4" customFormat="1" x14ac:dyDescent="0.3">
      <c r="A82" s="4" t="s">
        <v>74</v>
      </c>
      <c r="B82" s="92">
        <v>12.23973</v>
      </c>
      <c r="C82" s="92"/>
      <c r="D82" s="92">
        <v>4.3021349999999998</v>
      </c>
      <c r="E82" s="92"/>
      <c r="F82" s="92">
        <v>4.5223959999999996</v>
      </c>
      <c r="G82" s="92"/>
      <c r="H82" s="92">
        <v>18.73415</v>
      </c>
      <c r="I82" s="92"/>
      <c r="J82" s="92">
        <v>18.22749</v>
      </c>
      <c r="K82" s="92"/>
      <c r="L82" s="92">
        <v>41.645035</v>
      </c>
      <c r="M82" s="92"/>
      <c r="N82" s="91">
        <v>28</v>
      </c>
      <c r="O82" s="92"/>
      <c r="P82" s="92">
        <v>68.585660000000004</v>
      </c>
      <c r="Q82" s="92"/>
      <c r="R82" s="92">
        <v>75.681560000000005</v>
      </c>
      <c r="S82" s="92"/>
      <c r="T82" s="92">
        <v>22.026440000000001</v>
      </c>
      <c r="U82" s="92"/>
      <c r="V82" s="92">
        <v>17.104240000000001</v>
      </c>
      <c r="W82" s="92"/>
      <c r="X82" s="92">
        <v>20</v>
      </c>
      <c r="Y82" s="92"/>
      <c r="Z82" s="92">
        <v>59.185879999999997</v>
      </c>
      <c r="AA82" s="92"/>
      <c r="AB82" s="92">
        <v>89.505070000000003</v>
      </c>
      <c r="AC82" s="92"/>
      <c r="AD82" s="92">
        <v>50.733510000000003</v>
      </c>
      <c r="AE82" s="92"/>
      <c r="AF82" s="92">
        <v>71.618769999999998</v>
      </c>
      <c r="AG82" s="92"/>
      <c r="AH82" s="92">
        <v>2.3087162999999999</v>
      </c>
      <c r="AI82" s="92"/>
      <c r="AJ82" s="92">
        <v>2.6049891999999999</v>
      </c>
      <c r="AK82" s="92"/>
      <c r="AL82" s="92">
        <v>1</v>
      </c>
      <c r="AM82" s="92" t="s">
        <v>244</v>
      </c>
      <c r="AN82" s="92" t="s">
        <v>244</v>
      </c>
      <c r="AO82" s="92" t="s">
        <v>244</v>
      </c>
      <c r="AP82" s="92">
        <v>85.718940000000003</v>
      </c>
      <c r="AQ82" s="92"/>
      <c r="AR82" s="92">
        <v>80.016440000000003</v>
      </c>
      <c r="AS82" s="92"/>
    </row>
    <row r="83" spans="1:45" s="4" customFormat="1" x14ac:dyDescent="0.3">
      <c r="A83" s="4" t="s">
        <v>81</v>
      </c>
      <c r="B83" s="92">
        <v>17.456520000000001</v>
      </c>
      <c r="C83" s="92"/>
      <c r="D83" s="92">
        <v>5.8748740000000002</v>
      </c>
      <c r="E83" s="92"/>
      <c r="F83" s="92">
        <v>3.6827239999999999</v>
      </c>
      <c r="G83" s="92"/>
      <c r="H83" s="92">
        <v>5.2790169999999996</v>
      </c>
      <c r="I83" s="92"/>
      <c r="J83" s="92">
        <v>25.18591</v>
      </c>
      <c r="K83" s="92"/>
      <c r="L83" s="92">
        <v>35.447946000000002</v>
      </c>
      <c r="M83" s="92"/>
      <c r="N83" s="91">
        <v>3.9975580000000002</v>
      </c>
      <c r="O83" s="92"/>
      <c r="P83" s="92" t="s">
        <v>244</v>
      </c>
      <c r="Q83" s="92"/>
      <c r="R83" s="92">
        <v>23.803360000000001</v>
      </c>
      <c r="S83" s="92"/>
      <c r="T83" s="92" t="s">
        <v>244</v>
      </c>
      <c r="U83" s="92"/>
      <c r="V83" s="92">
        <v>2.6997650000000002</v>
      </c>
      <c r="W83" s="92"/>
      <c r="X83" s="92" t="s">
        <v>244</v>
      </c>
      <c r="Y83" s="92"/>
      <c r="Z83" s="92">
        <v>23.34525</v>
      </c>
      <c r="AA83" s="92"/>
      <c r="AB83" s="92">
        <v>33.676110000000001</v>
      </c>
      <c r="AC83" s="92"/>
      <c r="AD83" s="92">
        <v>16.741630000000001</v>
      </c>
      <c r="AE83" s="92"/>
      <c r="AF83" s="92">
        <v>23.647169999999999</v>
      </c>
      <c r="AG83" s="92"/>
      <c r="AH83" s="92">
        <v>0.51785459999999994</v>
      </c>
      <c r="AI83" s="92"/>
      <c r="AJ83" s="111">
        <v>1.124423</v>
      </c>
      <c r="AK83" s="92"/>
      <c r="AL83" s="92">
        <v>40.24</v>
      </c>
      <c r="AM83" s="111">
        <v>32.4</v>
      </c>
      <c r="AN83" s="111">
        <v>46.7</v>
      </c>
      <c r="AO83" s="92">
        <v>35.795954265611257</v>
      </c>
      <c r="AP83" s="92">
        <v>71.713229999999996</v>
      </c>
      <c r="AQ83" s="92"/>
      <c r="AR83" s="92">
        <v>70.219409999999996</v>
      </c>
      <c r="AS83" s="92"/>
    </row>
    <row r="84" spans="1:45" s="4" customFormat="1" x14ac:dyDescent="0.3">
      <c r="A84" s="4" t="s">
        <v>80</v>
      </c>
      <c r="B84" s="92" t="s">
        <v>244</v>
      </c>
      <c r="C84" s="92"/>
      <c r="D84" s="92" t="s">
        <v>244</v>
      </c>
      <c r="E84" s="92"/>
      <c r="F84" s="92" t="s">
        <v>244</v>
      </c>
      <c r="G84" s="92"/>
      <c r="H84" s="92" t="s">
        <v>244</v>
      </c>
      <c r="I84" s="92"/>
      <c r="J84" s="92" t="s">
        <v>244</v>
      </c>
      <c r="K84" s="92"/>
      <c r="L84" s="92" t="s">
        <v>244</v>
      </c>
      <c r="M84" s="92"/>
      <c r="N84" s="91" t="s">
        <v>244</v>
      </c>
      <c r="O84" s="92"/>
      <c r="P84" s="92" t="s">
        <v>244</v>
      </c>
      <c r="Q84" s="92"/>
      <c r="R84" s="92">
        <v>3.4798290000000001</v>
      </c>
      <c r="S84" s="92"/>
      <c r="T84" s="92" t="s">
        <v>244</v>
      </c>
      <c r="U84" s="92"/>
      <c r="V84" s="92" t="s">
        <v>244</v>
      </c>
      <c r="W84" s="92"/>
      <c r="X84" s="92" t="s">
        <v>244</v>
      </c>
      <c r="Y84" s="92"/>
      <c r="Z84" s="92">
        <v>17.96416</v>
      </c>
      <c r="AA84" s="92"/>
      <c r="AB84" s="92">
        <v>17.872219999999999</v>
      </c>
      <c r="AC84" s="92"/>
      <c r="AD84" s="92">
        <v>9.5174070000000004</v>
      </c>
      <c r="AE84" s="92"/>
      <c r="AF84" s="92">
        <v>7.8659410000000003</v>
      </c>
      <c r="AG84" s="92"/>
      <c r="AH84" s="92">
        <v>7.1202100000000004E-2</v>
      </c>
      <c r="AI84" s="92"/>
      <c r="AJ84" s="92" t="s">
        <v>244</v>
      </c>
      <c r="AK84" s="92"/>
      <c r="AL84" s="92" t="s">
        <v>244</v>
      </c>
      <c r="AM84" s="92" t="s">
        <v>244</v>
      </c>
      <c r="AN84" s="92" t="s">
        <v>244</v>
      </c>
      <c r="AO84" s="92" t="s">
        <v>244</v>
      </c>
      <c r="AP84" s="92">
        <v>52.979979999999998</v>
      </c>
      <c r="AQ84" s="92"/>
      <c r="AR84" s="92">
        <v>44.012099999999997</v>
      </c>
      <c r="AS84" s="92"/>
    </row>
    <row r="85" spans="1:45" s="4" customFormat="1" x14ac:dyDescent="0.3">
      <c r="A85" s="4" t="s">
        <v>90</v>
      </c>
      <c r="B85" s="92">
        <v>9.9026460000000007</v>
      </c>
      <c r="C85" s="92"/>
      <c r="D85" s="92">
        <v>10.76375</v>
      </c>
      <c r="E85" s="92"/>
      <c r="F85" s="92">
        <v>1.814349</v>
      </c>
      <c r="G85" s="92"/>
      <c r="H85" s="92">
        <v>2.1602299999999999</v>
      </c>
      <c r="I85" s="92"/>
      <c r="J85" s="92">
        <v>8.4888440000000003</v>
      </c>
      <c r="K85" s="92"/>
      <c r="L85" s="92">
        <v>43.394410000000001</v>
      </c>
      <c r="M85" s="92"/>
      <c r="N85" s="91">
        <v>0.10151399999999999</v>
      </c>
      <c r="O85" s="92"/>
      <c r="P85" s="92">
        <v>29.172090000000001</v>
      </c>
      <c r="Q85" s="92"/>
      <c r="R85" s="92">
        <v>45.589179999999999</v>
      </c>
      <c r="S85" s="92"/>
      <c r="T85" s="92" t="s">
        <v>244</v>
      </c>
      <c r="U85" s="92"/>
      <c r="V85" s="92">
        <v>0.61952799999999997</v>
      </c>
      <c r="W85" s="92"/>
      <c r="X85" s="92" t="s">
        <v>244</v>
      </c>
      <c r="Y85" s="92"/>
      <c r="Z85" s="92">
        <v>38.770789999999998</v>
      </c>
      <c r="AA85" s="92"/>
      <c r="AB85" s="92">
        <v>63.935180000000003</v>
      </c>
      <c r="AC85" s="92"/>
      <c r="AD85" s="92">
        <v>30.28106</v>
      </c>
      <c r="AE85" s="92"/>
      <c r="AF85" s="92">
        <v>52.404380000000003</v>
      </c>
      <c r="AG85" s="92"/>
      <c r="AH85" s="92">
        <v>0.4825931</v>
      </c>
      <c r="AI85" s="92"/>
      <c r="AJ85" s="92">
        <v>1.4899159000000002</v>
      </c>
      <c r="AK85" s="92"/>
      <c r="AL85" s="92" t="s">
        <v>244</v>
      </c>
      <c r="AM85" s="92" t="s">
        <v>244</v>
      </c>
      <c r="AN85" s="92" t="s">
        <v>244</v>
      </c>
      <c r="AO85" s="92" t="s">
        <v>244</v>
      </c>
      <c r="AP85" s="92">
        <v>78.102779999999996</v>
      </c>
      <c r="AQ85" s="92"/>
      <c r="AR85" s="92">
        <v>81.964860000000002</v>
      </c>
      <c r="AS85" s="92"/>
    </row>
    <row r="86" spans="1:45" s="4" customFormat="1" x14ac:dyDescent="0.3">
      <c r="A86" s="4" t="s">
        <v>88</v>
      </c>
      <c r="B86" s="92">
        <v>57.813609999999997</v>
      </c>
      <c r="C86" s="92"/>
      <c r="D86" s="92">
        <v>12.561489999999999</v>
      </c>
      <c r="E86" s="92"/>
      <c r="F86" s="92" t="s">
        <v>244</v>
      </c>
      <c r="G86" s="92"/>
      <c r="H86" s="92" t="s">
        <v>244</v>
      </c>
      <c r="I86" s="92"/>
      <c r="J86" s="92">
        <v>15.238189999999999</v>
      </c>
      <c r="K86" s="92"/>
      <c r="L86" s="92">
        <v>7.2320399999999996</v>
      </c>
      <c r="M86" s="92"/>
      <c r="N86" s="91">
        <v>4806.7144580000004</v>
      </c>
      <c r="O86" s="92"/>
      <c r="P86" s="92">
        <v>87.406400000000005</v>
      </c>
      <c r="Q86" s="92"/>
      <c r="R86" s="92">
        <v>194.68709999999999</v>
      </c>
      <c r="S86" s="92"/>
      <c r="T86" s="92">
        <v>12.86373</v>
      </c>
      <c r="U86" s="92"/>
      <c r="V86" s="92">
        <v>61.507719999999999</v>
      </c>
      <c r="W86" s="92"/>
      <c r="X86" s="92">
        <v>119.9079</v>
      </c>
      <c r="Y86" s="92"/>
      <c r="Z86" s="92">
        <v>92.294280000000001</v>
      </c>
      <c r="AA86" s="92"/>
      <c r="AB86" s="92">
        <v>131.85050000000001</v>
      </c>
      <c r="AC86" s="92"/>
      <c r="AD86" s="92">
        <v>134.07159999999999</v>
      </c>
      <c r="AE86" s="92"/>
      <c r="AF86" s="92">
        <v>197.9041</v>
      </c>
      <c r="AG86" s="92"/>
      <c r="AH86" s="92">
        <v>7.1694490000000002</v>
      </c>
      <c r="AI86" s="92"/>
      <c r="AJ86" s="92">
        <v>4.8615650000000006</v>
      </c>
      <c r="AK86" s="92"/>
      <c r="AL86" s="92" t="s">
        <v>244</v>
      </c>
      <c r="AM86" s="92" t="s">
        <v>244</v>
      </c>
      <c r="AN86" s="92" t="s">
        <v>244</v>
      </c>
      <c r="AO86" s="92" t="s">
        <v>244</v>
      </c>
      <c r="AP86" s="92">
        <v>145.2653</v>
      </c>
      <c r="AQ86" s="92"/>
      <c r="AR86" s="92">
        <v>150.09729999999999</v>
      </c>
      <c r="AS86" s="92"/>
    </row>
    <row r="87" spans="1:45" s="4" customFormat="1" x14ac:dyDescent="0.3">
      <c r="A87" s="4" t="s">
        <v>91</v>
      </c>
      <c r="B87" s="92">
        <v>60.439749999999997</v>
      </c>
      <c r="C87" s="92"/>
      <c r="D87" s="92">
        <v>26.623190000000001</v>
      </c>
      <c r="E87" s="92"/>
      <c r="F87" s="92" t="s">
        <v>244</v>
      </c>
      <c r="G87" s="92"/>
      <c r="H87" s="92" t="s">
        <v>244</v>
      </c>
      <c r="I87" s="92"/>
      <c r="J87" s="92">
        <v>12.207850000000001</v>
      </c>
      <c r="K87" s="92"/>
      <c r="L87" s="92">
        <v>23.68871</v>
      </c>
      <c r="M87" s="92"/>
      <c r="N87" s="91" t="s">
        <v>244</v>
      </c>
      <c r="O87" s="92"/>
      <c r="P87" s="92">
        <v>36.762929999999997</v>
      </c>
      <c r="Q87" s="92"/>
      <c r="R87" s="92">
        <v>138.24780000000001</v>
      </c>
      <c r="S87" s="92"/>
      <c r="T87" s="92">
        <v>10.94112</v>
      </c>
      <c r="U87" s="92"/>
      <c r="V87" s="92" t="s">
        <v>244</v>
      </c>
      <c r="W87" s="92"/>
      <c r="X87" s="92">
        <v>11.63241</v>
      </c>
      <c r="Y87" s="92"/>
      <c r="Z87" s="92">
        <v>78.663749999999993</v>
      </c>
      <c r="AA87" s="92"/>
      <c r="AB87" s="111">
        <v>94.271640000000005</v>
      </c>
      <c r="AC87" s="92"/>
      <c r="AD87" s="92">
        <v>110.0056</v>
      </c>
      <c r="AE87" s="92"/>
      <c r="AF87" s="111">
        <v>147.7218</v>
      </c>
      <c r="AG87" s="92"/>
      <c r="AH87" s="92">
        <v>3.7924219999999997</v>
      </c>
      <c r="AI87" s="92"/>
      <c r="AJ87" s="92">
        <v>2.722124</v>
      </c>
      <c r="AK87" s="92"/>
      <c r="AL87" s="92" t="s">
        <v>244</v>
      </c>
      <c r="AM87" s="92" t="s">
        <v>244</v>
      </c>
      <c r="AN87" s="92" t="s">
        <v>244</v>
      </c>
      <c r="AO87" s="92" t="s">
        <v>244</v>
      </c>
      <c r="AP87" s="92">
        <v>139.84280000000001</v>
      </c>
      <c r="AQ87" s="92"/>
      <c r="AR87" s="111">
        <v>156.69800000000001</v>
      </c>
      <c r="AS87" s="92"/>
    </row>
    <row r="88" spans="1:45" s="4" customFormat="1" x14ac:dyDescent="0.3">
      <c r="A88" s="4" t="s">
        <v>87</v>
      </c>
      <c r="B88" s="92">
        <v>6.5346609999999998</v>
      </c>
      <c r="C88" s="92"/>
      <c r="D88" s="92">
        <v>7.628711</v>
      </c>
      <c r="E88" s="92"/>
      <c r="F88" s="92">
        <v>0.78211969999999997</v>
      </c>
      <c r="G88" s="92"/>
      <c r="H88" s="92">
        <v>5.9375619999999998</v>
      </c>
      <c r="I88" s="92"/>
      <c r="J88" s="92">
        <v>19.543199000000001</v>
      </c>
      <c r="K88" s="92"/>
      <c r="L88" s="92">
        <v>6.6537790000000001</v>
      </c>
      <c r="M88" s="92"/>
      <c r="N88" s="91" t="s">
        <v>244</v>
      </c>
      <c r="O88" s="92"/>
      <c r="P88" s="92" t="s">
        <v>244</v>
      </c>
      <c r="Q88" s="92"/>
      <c r="R88" s="92">
        <v>37.521839999999997</v>
      </c>
      <c r="S88" s="92"/>
      <c r="T88" s="92" t="s">
        <v>244</v>
      </c>
      <c r="U88" s="92"/>
      <c r="V88" s="92">
        <v>0.52192119999999997</v>
      </c>
      <c r="W88" s="92"/>
      <c r="X88" s="92" t="s">
        <v>244</v>
      </c>
      <c r="Y88" s="92"/>
      <c r="Z88" s="92">
        <v>34.428199999999997</v>
      </c>
      <c r="AA88" s="92"/>
      <c r="AB88" s="92">
        <v>38.117899999999999</v>
      </c>
      <c r="AC88" s="92"/>
      <c r="AD88" s="92">
        <v>30.510850000000001</v>
      </c>
      <c r="AE88" s="92"/>
      <c r="AF88" s="92">
        <v>32.075029999999998</v>
      </c>
      <c r="AG88" s="92"/>
      <c r="AH88" s="92">
        <v>1.2214137</v>
      </c>
      <c r="AI88" s="92"/>
      <c r="AJ88" s="92">
        <v>1.5298436</v>
      </c>
      <c r="AK88" s="92"/>
      <c r="AL88" s="92">
        <v>83</v>
      </c>
      <c r="AM88" s="92">
        <v>88.679965677480368</v>
      </c>
      <c r="AN88" s="92">
        <v>70.3</v>
      </c>
      <c r="AO88" s="92" t="s">
        <v>244</v>
      </c>
      <c r="AP88" s="92">
        <v>88.621690000000001</v>
      </c>
      <c r="AQ88" s="92"/>
      <c r="AR88" s="92">
        <v>84.146900000000002</v>
      </c>
      <c r="AS88" s="92"/>
    </row>
    <row r="89" spans="1:45" s="4" customFormat="1" x14ac:dyDescent="0.3">
      <c r="A89" s="4" t="s">
        <v>85</v>
      </c>
      <c r="B89" s="92">
        <v>1.1644000000000001</v>
      </c>
      <c r="C89" s="92"/>
      <c r="D89" s="92">
        <v>1.3010170000000001</v>
      </c>
      <c r="E89" s="92"/>
      <c r="F89" s="92">
        <v>0.20827280000000001</v>
      </c>
      <c r="G89" s="92"/>
      <c r="H89" s="92">
        <v>5.7940519999999998</v>
      </c>
      <c r="I89" s="92"/>
      <c r="J89" s="92">
        <v>23.97475</v>
      </c>
      <c r="K89" s="92"/>
      <c r="L89" s="92">
        <v>46.761153</v>
      </c>
      <c r="M89" s="92"/>
      <c r="N89" s="91" t="s">
        <v>244</v>
      </c>
      <c r="O89" s="92"/>
      <c r="P89" s="92" t="s">
        <v>244</v>
      </c>
      <c r="Q89" s="92"/>
      <c r="R89" s="92">
        <v>9.9844039999999996</v>
      </c>
      <c r="S89" s="92"/>
      <c r="T89" s="92" t="s">
        <v>244</v>
      </c>
      <c r="U89" s="92"/>
      <c r="V89" s="92">
        <v>0.76188809999999996</v>
      </c>
      <c r="W89" s="92"/>
      <c r="X89" s="92" t="s">
        <v>244</v>
      </c>
      <c r="Y89" s="92"/>
      <c r="Z89" s="92">
        <v>5.9310850000000004</v>
      </c>
      <c r="AA89" s="92"/>
      <c r="AB89" s="92">
        <v>11.756790000000001</v>
      </c>
      <c r="AC89" s="92"/>
      <c r="AD89" s="92">
        <v>5.1716559999999996</v>
      </c>
      <c r="AE89" s="92"/>
      <c r="AF89" s="92">
        <v>14.03265</v>
      </c>
      <c r="AG89" s="92"/>
      <c r="AH89" s="92">
        <v>0.50156400000000001</v>
      </c>
      <c r="AI89" s="92"/>
      <c r="AJ89" s="92">
        <v>0.58307050000000005</v>
      </c>
      <c r="AK89" s="92"/>
      <c r="AL89" s="92" t="s">
        <v>244</v>
      </c>
      <c r="AM89" s="92" t="s">
        <v>244</v>
      </c>
      <c r="AN89" s="92" t="s">
        <v>244</v>
      </c>
      <c r="AO89" s="92" t="s">
        <v>244</v>
      </c>
      <c r="AP89" s="92">
        <v>87.195790000000002</v>
      </c>
      <c r="AQ89" s="92"/>
      <c r="AR89" s="92">
        <v>119.3578</v>
      </c>
      <c r="AS89" s="92"/>
    </row>
    <row r="90" spans="1:45" s="4" customFormat="1" x14ac:dyDescent="0.3">
      <c r="A90" s="4" t="s">
        <v>86</v>
      </c>
      <c r="B90" s="92">
        <v>23.59374</v>
      </c>
      <c r="C90" s="92"/>
      <c r="D90" s="92">
        <v>2.0649139999999999</v>
      </c>
      <c r="E90" s="92"/>
      <c r="F90" s="92">
        <v>0.39780799999999999</v>
      </c>
      <c r="G90" s="92"/>
      <c r="H90" s="92">
        <v>2.2921019999999999</v>
      </c>
      <c r="I90" s="92"/>
      <c r="J90" s="92">
        <v>40.793399999999998</v>
      </c>
      <c r="K90" s="92"/>
      <c r="L90" s="92">
        <v>46.216996000000002</v>
      </c>
      <c r="M90" s="92"/>
      <c r="N90" s="91" t="s">
        <v>244</v>
      </c>
      <c r="O90" s="92"/>
      <c r="P90" s="92">
        <v>24.721579999999999</v>
      </c>
      <c r="Q90" s="92"/>
      <c r="R90" s="92">
        <v>30.219360000000002</v>
      </c>
      <c r="S90" s="92"/>
      <c r="T90" s="92" t="s">
        <v>244</v>
      </c>
      <c r="U90" s="92"/>
      <c r="V90" s="92">
        <v>1.672803</v>
      </c>
      <c r="W90" s="92"/>
      <c r="X90" s="92">
        <v>2.871067</v>
      </c>
      <c r="Y90" s="92"/>
      <c r="Z90" s="92">
        <v>14.92384</v>
      </c>
      <c r="AA90" s="92"/>
      <c r="AB90" s="92">
        <v>30.62172</v>
      </c>
      <c r="AC90" s="92"/>
      <c r="AD90" s="92">
        <v>11.653230000000001</v>
      </c>
      <c r="AE90" s="92"/>
      <c r="AF90" s="92">
        <v>21.289809999999999</v>
      </c>
      <c r="AG90" s="92"/>
      <c r="AH90" s="92">
        <v>0.54060750000000002</v>
      </c>
      <c r="AI90" s="92"/>
      <c r="AJ90" s="92">
        <v>0.68235979999999996</v>
      </c>
      <c r="AK90" s="92"/>
      <c r="AL90" s="92" t="s">
        <v>244</v>
      </c>
      <c r="AM90" s="92" t="s">
        <v>244</v>
      </c>
      <c r="AN90" s="92">
        <v>5.4</v>
      </c>
      <c r="AO90" s="92" t="s">
        <v>244</v>
      </c>
      <c r="AP90" s="92">
        <v>78.084649999999996</v>
      </c>
      <c r="AQ90" s="92"/>
      <c r="AR90" s="92">
        <v>69.525189999999995</v>
      </c>
      <c r="AS90" s="92"/>
    </row>
    <row r="91" spans="1:45" s="4" customFormat="1" x14ac:dyDescent="0.3">
      <c r="A91" s="4" t="s">
        <v>89</v>
      </c>
      <c r="B91" s="92" t="s">
        <v>244</v>
      </c>
      <c r="C91" s="92"/>
      <c r="D91" s="92" t="s">
        <v>244</v>
      </c>
      <c r="E91" s="92"/>
      <c r="F91" s="92" t="s">
        <v>244</v>
      </c>
      <c r="G91" s="92"/>
      <c r="H91" s="92" t="s">
        <v>244</v>
      </c>
      <c r="I91" s="92"/>
      <c r="J91" s="92" t="s">
        <v>244</v>
      </c>
      <c r="K91" s="92"/>
      <c r="L91" s="92" t="s">
        <v>244</v>
      </c>
      <c r="M91" s="92"/>
      <c r="N91" s="91">
        <v>1835.3</v>
      </c>
      <c r="O91" s="92"/>
      <c r="P91" s="92">
        <v>61.258180000000003</v>
      </c>
      <c r="Q91" s="92"/>
      <c r="R91" s="92">
        <v>79.830820000000003</v>
      </c>
      <c r="S91" s="92"/>
      <c r="T91" s="92">
        <v>16.171379999999999</v>
      </c>
      <c r="U91" s="92"/>
      <c r="V91" s="92">
        <v>36.629440000000002</v>
      </c>
      <c r="W91" s="92"/>
      <c r="X91" s="92">
        <v>7.1865560000000004</v>
      </c>
      <c r="Y91" s="92"/>
      <c r="Z91" s="92">
        <v>45.913260000000001</v>
      </c>
      <c r="AA91" s="92"/>
      <c r="AB91" s="92" t="s">
        <v>244</v>
      </c>
      <c r="AC91" s="92"/>
      <c r="AD91" s="92">
        <v>65.461060000000003</v>
      </c>
      <c r="AE91" s="92"/>
      <c r="AF91" s="92" t="s">
        <v>244</v>
      </c>
      <c r="AG91" s="92"/>
      <c r="AH91" s="92">
        <v>4.301933</v>
      </c>
      <c r="AI91" s="92"/>
      <c r="AJ91" s="92">
        <v>4.7764899999999999</v>
      </c>
      <c r="AK91" s="92"/>
      <c r="AL91" s="92">
        <v>12.136769919082994</v>
      </c>
      <c r="AM91" s="92">
        <v>12.61836493950752</v>
      </c>
      <c r="AN91" s="92">
        <v>16.219503024435184</v>
      </c>
      <c r="AO91" s="111">
        <v>25.357667418267194</v>
      </c>
      <c r="AP91" s="92">
        <v>142.57550000000001</v>
      </c>
      <c r="AQ91" s="92"/>
      <c r="AR91" s="92" t="s">
        <v>244</v>
      </c>
      <c r="AS91" s="92"/>
    </row>
    <row r="92" spans="1:45" s="4" customFormat="1" x14ac:dyDescent="0.3">
      <c r="A92" s="4" t="s">
        <v>92</v>
      </c>
      <c r="B92" s="92">
        <v>1.4405490000000001</v>
      </c>
      <c r="C92" s="92"/>
      <c r="D92" s="92">
        <v>1.5697479999999999</v>
      </c>
      <c r="E92" s="92"/>
      <c r="F92" s="92">
        <v>0.52097640000000001</v>
      </c>
      <c r="G92" s="92"/>
      <c r="H92" s="92">
        <v>2.6217480000000002</v>
      </c>
      <c r="I92" s="92"/>
      <c r="J92" s="92">
        <v>6.0403979999999997</v>
      </c>
      <c r="K92" s="92"/>
      <c r="L92" s="92">
        <v>27.341301999999999</v>
      </c>
      <c r="M92" s="92"/>
      <c r="N92" s="91" t="s">
        <v>244</v>
      </c>
      <c r="O92" s="92"/>
      <c r="P92" s="92">
        <v>29.27929</v>
      </c>
      <c r="Q92" s="92"/>
      <c r="R92" s="92">
        <v>37.603169999999999</v>
      </c>
      <c r="S92" s="92"/>
      <c r="T92" s="92">
        <v>1.810602</v>
      </c>
      <c r="U92" s="92"/>
      <c r="V92" s="92" t="s">
        <v>244</v>
      </c>
      <c r="W92" s="92"/>
      <c r="X92" s="92" t="s">
        <v>244</v>
      </c>
      <c r="Y92" s="92"/>
      <c r="Z92" s="92">
        <v>27.663460000000001</v>
      </c>
      <c r="AA92" s="92"/>
      <c r="AB92" s="92">
        <v>29.130089999999999</v>
      </c>
      <c r="AC92" s="92"/>
      <c r="AD92" s="92">
        <v>22.336089999999999</v>
      </c>
      <c r="AE92" s="92"/>
      <c r="AF92" s="92">
        <v>18.245529999999999</v>
      </c>
      <c r="AG92" s="92"/>
      <c r="AH92" s="92">
        <v>0.46806879999999995</v>
      </c>
      <c r="AI92" s="92"/>
      <c r="AJ92" s="92">
        <v>0.60807809999999995</v>
      </c>
      <c r="AK92" s="92"/>
      <c r="AL92" s="92" t="s">
        <v>244</v>
      </c>
      <c r="AM92" s="92" t="s">
        <v>244</v>
      </c>
      <c r="AN92" s="92" t="s">
        <v>244</v>
      </c>
      <c r="AO92" s="92" t="s">
        <v>244</v>
      </c>
      <c r="AP92" s="92">
        <v>80.742230000000006</v>
      </c>
      <c r="AQ92" s="92"/>
      <c r="AR92" s="92">
        <v>62.634619999999998</v>
      </c>
      <c r="AS92" s="92"/>
    </row>
    <row r="93" spans="1:45" s="4" customFormat="1" x14ac:dyDescent="0.3">
      <c r="A93" s="4" t="s">
        <v>93</v>
      </c>
      <c r="B93" s="92">
        <v>12.45989</v>
      </c>
      <c r="C93" s="92"/>
      <c r="D93" s="92">
        <v>9.7562879999999996</v>
      </c>
      <c r="E93" s="92"/>
      <c r="F93" s="92">
        <v>4.8726630000000002</v>
      </c>
      <c r="G93" s="92"/>
      <c r="H93" s="92">
        <v>0</v>
      </c>
      <c r="I93" s="92"/>
      <c r="J93" s="92">
        <v>22.488019999999999</v>
      </c>
      <c r="K93" s="92"/>
      <c r="L93" s="92">
        <v>17.441692</v>
      </c>
      <c r="M93" s="92"/>
      <c r="N93" s="91" t="s">
        <v>244</v>
      </c>
      <c r="O93" s="92"/>
      <c r="P93" s="92">
        <v>30.547409999999999</v>
      </c>
      <c r="Q93" s="92"/>
      <c r="R93" s="92">
        <v>80.980670000000003</v>
      </c>
      <c r="S93" s="92"/>
      <c r="T93" s="92" t="s">
        <v>244</v>
      </c>
      <c r="U93" s="92"/>
      <c r="V93" s="92">
        <v>5.2466999999999997</v>
      </c>
      <c r="W93" s="92"/>
      <c r="X93" s="92">
        <v>2.7438920000000002</v>
      </c>
      <c r="Y93" s="92"/>
      <c r="Z93" s="92">
        <v>76.734489999999994</v>
      </c>
      <c r="AA93" s="92"/>
      <c r="AB93" s="92">
        <v>82.665890000000005</v>
      </c>
      <c r="AC93" s="92"/>
      <c r="AD93" s="92">
        <v>95.454499999999996</v>
      </c>
      <c r="AE93" s="92"/>
      <c r="AF93" s="92">
        <v>84.602450000000005</v>
      </c>
      <c r="AG93" s="92"/>
      <c r="AH93" s="92">
        <v>2.6523818000000001</v>
      </c>
      <c r="AI93" s="92"/>
      <c r="AJ93" s="92">
        <v>2.8654278999999998</v>
      </c>
      <c r="AK93" s="92"/>
      <c r="AL93" s="92" t="s">
        <v>244</v>
      </c>
      <c r="AM93" s="92" t="s">
        <v>244</v>
      </c>
      <c r="AN93" s="92" t="s">
        <v>244</v>
      </c>
      <c r="AO93" s="92" t="s">
        <v>244</v>
      </c>
      <c r="AP93" s="92">
        <v>124.39579999999999</v>
      </c>
      <c r="AQ93" s="92"/>
      <c r="AR93" s="92">
        <v>102.3426</v>
      </c>
      <c r="AS93" s="92"/>
    </row>
    <row r="94" spans="1:45" s="4" customFormat="1" x14ac:dyDescent="0.3">
      <c r="A94" s="4" t="s">
        <v>96</v>
      </c>
      <c r="B94" s="92" t="s">
        <v>244</v>
      </c>
      <c r="C94" s="92"/>
      <c r="D94" s="92" t="s">
        <v>244</v>
      </c>
      <c r="E94" s="92"/>
      <c r="F94" s="92" t="s">
        <v>244</v>
      </c>
      <c r="G94" s="92"/>
      <c r="H94" s="92" t="s">
        <v>244</v>
      </c>
      <c r="I94" s="92"/>
      <c r="J94" s="92" t="s">
        <v>244</v>
      </c>
      <c r="K94" s="92"/>
      <c r="L94" s="92" t="s">
        <v>244</v>
      </c>
      <c r="M94" s="92"/>
      <c r="N94" s="91" t="s">
        <v>244</v>
      </c>
      <c r="O94" s="92"/>
      <c r="P94" s="92">
        <v>117.61579999999999</v>
      </c>
      <c r="Q94" s="92"/>
      <c r="R94" s="92">
        <v>32.347799999999999</v>
      </c>
      <c r="S94" s="92"/>
      <c r="T94" s="92" t="s">
        <v>244</v>
      </c>
      <c r="U94" s="92"/>
      <c r="V94" s="92" t="s">
        <v>244</v>
      </c>
      <c r="W94" s="92"/>
      <c r="X94" s="92" t="s">
        <v>244</v>
      </c>
      <c r="Y94" s="92"/>
      <c r="Z94" s="92">
        <v>28.969670000000001</v>
      </c>
      <c r="AA94" s="92"/>
      <c r="AB94" s="92">
        <v>41.759799999999998</v>
      </c>
      <c r="AC94" s="92"/>
      <c r="AD94" s="92">
        <v>17.13419</v>
      </c>
      <c r="AE94" s="92"/>
      <c r="AF94" s="92">
        <v>22.353619999999999</v>
      </c>
      <c r="AG94" s="92"/>
      <c r="AH94" s="92">
        <v>1.5334186000000001</v>
      </c>
      <c r="AI94" s="92"/>
      <c r="AJ94" s="111">
        <v>7.3966100000000007E-2</v>
      </c>
      <c r="AK94" s="92"/>
      <c r="AL94" s="92" t="s">
        <v>244</v>
      </c>
      <c r="AM94" s="92" t="s">
        <v>244</v>
      </c>
      <c r="AN94" s="92" t="s">
        <v>244</v>
      </c>
      <c r="AO94" s="92" t="s">
        <v>244</v>
      </c>
      <c r="AP94" s="92">
        <v>59.145249999999997</v>
      </c>
      <c r="AQ94" s="92"/>
      <c r="AR94" s="92">
        <v>53.529029999999999</v>
      </c>
      <c r="AS94" s="92"/>
    </row>
    <row r="95" spans="1:45" s="4" customFormat="1" x14ac:dyDescent="0.3">
      <c r="A95" s="4" t="s">
        <v>99</v>
      </c>
      <c r="B95" s="92">
        <v>9.7210579999999993</v>
      </c>
      <c r="C95" s="92"/>
      <c r="D95" s="92">
        <v>12.87786</v>
      </c>
      <c r="E95" s="92"/>
      <c r="F95" s="92">
        <v>5.9488919999999998</v>
      </c>
      <c r="G95" s="92"/>
      <c r="H95" s="92">
        <v>1.6522330000000001</v>
      </c>
      <c r="I95" s="92"/>
      <c r="J95" s="92">
        <v>8.3642219999999998</v>
      </c>
      <c r="K95" s="92"/>
      <c r="L95" s="92">
        <v>16.64321</v>
      </c>
      <c r="M95" s="92"/>
      <c r="N95" s="91" t="s">
        <v>244</v>
      </c>
      <c r="O95" s="92"/>
      <c r="P95" s="92">
        <v>3.5068429999999999</v>
      </c>
      <c r="Q95" s="92"/>
      <c r="R95" s="92">
        <v>23.198869999999999</v>
      </c>
      <c r="S95" s="92"/>
      <c r="T95" s="92" t="s">
        <v>244</v>
      </c>
      <c r="U95" s="92"/>
      <c r="V95" s="92">
        <v>1.231117</v>
      </c>
      <c r="W95" s="92"/>
      <c r="X95" s="92" t="s">
        <v>244</v>
      </c>
      <c r="Y95" s="92"/>
      <c r="Z95" s="92">
        <v>22.161190000000001</v>
      </c>
      <c r="AA95" s="92"/>
      <c r="AB95" s="92">
        <v>27.25299</v>
      </c>
      <c r="AC95" s="92"/>
      <c r="AD95" s="92">
        <v>27.130179999999999</v>
      </c>
      <c r="AE95" s="92"/>
      <c r="AF95" s="92">
        <v>40.976230000000001</v>
      </c>
      <c r="AG95" s="92"/>
      <c r="AH95" s="92">
        <v>1.0567648000000001</v>
      </c>
      <c r="AI95" s="92"/>
      <c r="AJ95" s="92">
        <v>1.0871534999999999</v>
      </c>
      <c r="AK95" s="92"/>
      <c r="AL95" s="92">
        <v>49</v>
      </c>
      <c r="AM95" s="92">
        <v>42</v>
      </c>
      <c r="AN95" s="92">
        <v>59.7</v>
      </c>
      <c r="AO95" s="92">
        <v>39.6</v>
      </c>
      <c r="AP95" s="92">
        <v>122.4221</v>
      </c>
      <c r="AQ95" s="92"/>
      <c r="AR95" s="92">
        <v>150.35499999999999</v>
      </c>
      <c r="AS95" s="92"/>
    </row>
    <row r="96" spans="1:45" s="4" customFormat="1" x14ac:dyDescent="0.3">
      <c r="A96" s="4" t="s">
        <v>94</v>
      </c>
      <c r="B96" s="92">
        <v>8.5578559999999992</v>
      </c>
      <c r="C96" s="92"/>
      <c r="D96" s="92">
        <v>12.74634</v>
      </c>
      <c r="E96" s="92"/>
      <c r="F96" s="92">
        <v>3.5283039999999999</v>
      </c>
      <c r="G96" s="92"/>
      <c r="H96" s="92">
        <v>11.10976</v>
      </c>
      <c r="I96" s="92"/>
      <c r="J96" s="92">
        <v>20.587233999999999</v>
      </c>
      <c r="K96" s="92"/>
      <c r="L96" s="92">
        <v>16.417719999999999</v>
      </c>
      <c r="M96" s="92"/>
      <c r="N96" s="91">
        <v>102.92400000000001</v>
      </c>
      <c r="O96" s="92"/>
      <c r="P96" s="92">
        <v>56.453119999999998</v>
      </c>
      <c r="Q96" s="92"/>
      <c r="R96" s="92">
        <v>22.114820000000002</v>
      </c>
      <c r="S96" s="92"/>
      <c r="T96" s="92">
        <v>3.1713</v>
      </c>
      <c r="U96" s="92"/>
      <c r="V96" s="92">
        <v>3.4977830000000001</v>
      </c>
      <c r="W96" s="92"/>
      <c r="X96" s="92">
        <v>15.52145</v>
      </c>
      <c r="Y96" s="92"/>
      <c r="Z96" s="92">
        <v>25.803709999999999</v>
      </c>
      <c r="AA96" s="92"/>
      <c r="AB96" s="92">
        <v>29.502289999999999</v>
      </c>
      <c r="AC96" s="92"/>
      <c r="AD96" s="92">
        <v>25.653849999999998</v>
      </c>
      <c r="AE96" s="92"/>
      <c r="AF96" s="92">
        <v>26.27984</v>
      </c>
      <c r="AG96" s="92"/>
      <c r="AH96" s="92">
        <v>0.88835810000000004</v>
      </c>
      <c r="AI96" s="92"/>
      <c r="AJ96" s="92">
        <v>1.3423818999999999</v>
      </c>
      <c r="AK96" s="92"/>
      <c r="AL96" s="92">
        <v>81.400000000000006</v>
      </c>
      <c r="AM96" s="92">
        <v>52.3</v>
      </c>
      <c r="AN96" s="92">
        <v>77.2</v>
      </c>
      <c r="AO96" s="92">
        <v>52.6</v>
      </c>
      <c r="AP96" s="92">
        <v>99.419240000000002</v>
      </c>
      <c r="AQ96" s="92"/>
      <c r="AR96" s="92">
        <v>89.077269999999999</v>
      </c>
      <c r="AS96" s="92"/>
    </row>
    <row r="97" spans="1:45" s="4" customFormat="1" x14ac:dyDescent="0.3">
      <c r="A97" s="4" t="s">
        <v>95</v>
      </c>
      <c r="B97" s="92">
        <v>14.71312</v>
      </c>
      <c r="C97" s="92"/>
      <c r="D97" s="92">
        <v>10.5146</v>
      </c>
      <c r="E97" s="92"/>
      <c r="F97" s="92">
        <v>5.4880589999999998</v>
      </c>
      <c r="G97" s="92"/>
      <c r="H97" s="92">
        <v>0</v>
      </c>
      <c r="I97" s="92"/>
      <c r="J97" s="92">
        <v>30.76999</v>
      </c>
      <c r="K97" s="92"/>
      <c r="L97" s="92">
        <v>47.617440000000002</v>
      </c>
      <c r="M97" s="92"/>
      <c r="N97" s="91" t="s">
        <v>244</v>
      </c>
      <c r="O97" s="92"/>
      <c r="P97" s="92">
        <v>47.538200000000003</v>
      </c>
      <c r="Q97" s="92"/>
      <c r="R97" s="92">
        <v>40.085059999999999</v>
      </c>
      <c r="S97" s="92"/>
      <c r="T97" s="92">
        <v>1.129054</v>
      </c>
      <c r="U97" s="92"/>
      <c r="V97" s="92">
        <v>6.5262330000000004</v>
      </c>
      <c r="W97" s="92"/>
      <c r="X97" s="92">
        <v>3.4891320000000001</v>
      </c>
      <c r="Y97" s="92"/>
      <c r="Z97" s="92">
        <v>50.696089999999998</v>
      </c>
      <c r="AA97" s="92"/>
      <c r="AB97" s="92">
        <v>52.222880000000004</v>
      </c>
      <c r="AC97" s="92"/>
      <c r="AD97" s="92">
        <v>36.769030000000001</v>
      </c>
      <c r="AE97" s="92"/>
      <c r="AF97" s="92">
        <v>31.78172</v>
      </c>
      <c r="AG97" s="92"/>
      <c r="AH97" s="92">
        <v>1.2134647000000001</v>
      </c>
      <c r="AI97" s="92"/>
      <c r="AJ97" s="92">
        <v>1.3633419</v>
      </c>
      <c r="AK97" s="92"/>
      <c r="AL97" s="111">
        <v>27.1</v>
      </c>
      <c r="AM97" s="111">
        <v>18.399999999999999</v>
      </c>
      <c r="AN97" s="92" t="s">
        <v>244</v>
      </c>
      <c r="AO97" s="111">
        <v>22.621535927209976</v>
      </c>
      <c r="AP97" s="92">
        <v>72.52834</v>
      </c>
      <c r="AQ97" s="92"/>
      <c r="AR97" s="92">
        <v>60.85783</v>
      </c>
      <c r="AS97" s="92"/>
    </row>
    <row r="98" spans="1:45" s="4" customFormat="1" x14ac:dyDescent="0.3">
      <c r="A98" s="4" t="s">
        <v>97</v>
      </c>
      <c r="B98" s="92">
        <v>17.987380000000002</v>
      </c>
      <c r="C98" s="92"/>
      <c r="D98" s="92">
        <v>9.6059149999999995</v>
      </c>
      <c r="E98" s="92"/>
      <c r="F98" s="92" t="s">
        <v>244</v>
      </c>
      <c r="G98" s="92"/>
      <c r="H98" s="92" t="s">
        <v>244</v>
      </c>
      <c r="I98" s="92"/>
      <c r="J98" s="92">
        <v>12.81561</v>
      </c>
      <c r="K98" s="92"/>
      <c r="L98" s="92">
        <v>16.746445000000001</v>
      </c>
      <c r="M98" s="92"/>
      <c r="N98" s="91">
        <v>2027.48</v>
      </c>
      <c r="O98" s="92"/>
      <c r="P98" s="92">
        <v>33.240609999999997</v>
      </c>
      <c r="Q98" s="92"/>
      <c r="R98" s="92">
        <v>43.563659999999999</v>
      </c>
      <c r="S98" s="92"/>
      <c r="T98" s="92">
        <v>7.5593859999999999</v>
      </c>
      <c r="U98" s="92"/>
      <c r="V98" s="92">
        <v>10.25928</v>
      </c>
      <c r="W98" s="92"/>
      <c r="X98" s="92">
        <v>11.940989999999999</v>
      </c>
      <c r="Y98" s="92"/>
      <c r="Z98" s="92">
        <v>36.01435</v>
      </c>
      <c r="AA98" s="92"/>
      <c r="AB98" s="92">
        <v>50.543509999999998</v>
      </c>
      <c r="AC98" s="92"/>
      <c r="AD98" s="92">
        <v>26.567039999999999</v>
      </c>
      <c r="AE98" s="92"/>
      <c r="AF98" s="92">
        <v>54.935319999999997</v>
      </c>
      <c r="AG98" s="92"/>
      <c r="AH98" s="92">
        <v>2.4842016</v>
      </c>
      <c r="AI98" s="92"/>
      <c r="AJ98" s="92">
        <v>3.3104089999999999</v>
      </c>
      <c r="AK98" s="92"/>
      <c r="AL98" s="92">
        <v>21.926989464862913</v>
      </c>
      <c r="AM98" s="111">
        <v>30.171495835827898</v>
      </c>
      <c r="AN98" s="92">
        <v>15.740198373013364</v>
      </c>
      <c r="AO98" s="111">
        <v>8.8146789636300209</v>
      </c>
      <c r="AP98" s="92">
        <v>73.767910000000001</v>
      </c>
      <c r="AQ98" s="92"/>
      <c r="AR98" s="92">
        <v>108.6892</v>
      </c>
      <c r="AS98" s="92"/>
    </row>
    <row r="99" spans="1:45" s="4" customFormat="1" x14ac:dyDescent="0.3">
      <c r="A99" s="4" t="s">
        <v>98</v>
      </c>
      <c r="B99" s="92">
        <v>25.556709999999999</v>
      </c>
      <c r="C99" s="92"/>
      <c r="D99" s="92">
        <v>8.2591420000000006</v>
      </c>
      <c r="E99" s="92"/>
      <c r="F99" s="92" t="s">
        <v>244</v>
      </c>
      <c r="G99" s="92"/>
      <c r="H99" s="92" t="s">
        <v>244</v>
      </c>
      <c r="I99" s="92"/>
      <c r="J99" s="92">
        <v>8.1860400000000002</v>
      </c>
      <c r="K99" s="92"/>
      <c r="L99" s="92">
        <v>6.947228</v>
      </c>
      <c r="M99" s="92"/>
      <c r="N99" s="91">
        <v>1456.9</v>
      </c>
      <c r="O99" s="92"/>
      <c r="P99" s="92">
        <v>41.180410000000002</v>
      </c>
      <c r="Q99" s="92"/>
      <c r="R99" s="92">
        <v>169.1396</v>
      </c>
      <c r="S99" s="92"/>
      <c r="T99" s="92">
        <v>13.863939999999999</v>
      </c>
      <c r="U99" s="92"/>
      <c r="V99" s="92">
        <v>32.999890000000001</v>
      </c>
      <c r="W99" s="92"/>
      <c r="X99" s="92">
        <v>12.44819</v>
      </c>
      <c r="Y99" s="92"/>
      <c r="Z99" s="92">
        <v>89.287450000000007</v>
      </c>
      <c r="AA99" s="92"/>
      <c r="AB99" s="92">
        <v>133.46950000000001</v>
      </c>
      <c r="AC99" s="92"/>
      <c r="AD99" s="92">
        <v>126.1003</v>
      </c>
      <c r="AE99" s="92"/>
      <c r="AF99" s="92">
        <v>192.1242</v>
      </c>
      <c r="AG99" s="92"/>
      <c r="AH99" s="92">
        <v>4.673057</v>
      </c>
      <c r="AI99" s="92"/>
      <c r="AJ99" s="92">
        <v>5.9285050000000004</v>
      </c>
      <c r="AK99" s="92"/>
      <c r="AL99" s="92" t="s">
        <v>244</v>
      </c>
      <c r="AM99" s="92" t="s">
        <v>244</v>
      </c>
      <c r="AN99" s="92" t="s">
        <v>244</v>
      </c>
      <c r="AO99" s="92" t="s">
        <v>244</v>
      </c>
      <c r="AP99" s="92">
        <v>141.2296</v>
      </c>
      <c r="AQ99" s="92"/>
      <c r="AR99" s="92">
        <v>143.9462</v>
      </c>
      <c r="AS99" s="92"/>
    </row>
    <row r="100" spans="1:45" s="4" customFormat="1" x14ac:dyDescent="0.3">
      <c r="A100" s="4" t="s">
        <v>101</v>
      </c>
      <c r="B100" s="92">
        <v>8.6877770000000005</v>
      </c>
      <c r="C100" s="92"/>
      <c r="D100" s="92">
        <v>8.3695529999999998</v>
      </c>
      <c r="E100" s="92"/>
      <c r="F100" s="92">
        <v>5.8592360000000001</v>
      </c>
      <c r="G100" s="92"/>
      <c r="H100" s="92">
        <v>6.4565210000000004</v>
      </c>
      <c r="I100" s="92"/>
      <c r="J100" s="92">
        <v>9.529833</v>
      </c>
      <c r="K100" s="92"/>
      <c r="L100" s="92">
        <v>18.308667</v>
      </c>
      <c r="M100" s="92"/>
      <c r="N100" s="91">
        <v>277.52</v>
      </c>
      <c r="O100" s="92"/>
      <c r="P100" s="92">
        <v>18.829830000000001</v>
      </c>
      <c r="Q100" s="92"/>
      <c r="R100" s="92">
        <v>33.906730000000003</v>
      </c>
      <c r="S100" s="92"/>
      <c r="T100" s="92">
        <v>0.41144320000000001</v>
      </c>
      <c r="U100" s="92"/>
      <c r="V100" s="92">
        <v>2.8201130000000001</v>
      </c>
      <c r="W100" s="92"/>
      <c r="X100" s="92">
        <v>0.43165540000000002</v>
      </c>
      <c r="Y100" s="92"/>
      <c r="Z100" s="92">
        <v>19.67267</v>
      </c>
      <c r="AA100" s="92"/>
      <c r="AB100" s="92">
        <v>31.362870000000001</v>
      </c>
      <c r="AC100" s="92"/>
      <c r="AD100" s="92">
        <v>7.1154149999999996</v>
      </c>
      <c r="AE100" s="92"/>
      <c r="AF100" s="92">
        <v>37.994410000000002</v>
      </c>
      <c r="AG100" s="92"/>
      <c r="AH100" s="92">
        <v>0.79364479999999993</v>
      </c>
      <c r="AI100" s="92"/>
      <c r="AJ100" s="92">
        <v>1.3427792000000001</v>
      </c>
      <c r="AK100" s="92"/>
      <c r="AL100" s="92">
        <v>59.456062009991854</v>
      </c>
      <c r="AM100" s="111">
        <v>60.119431798083156</v>
      </c>
      <c r="AN100" s="92">
        <v>46.985384486094873</v>
      </c>
      <c r="AO100" s="111">
        <v>34.751342917473671</v>
      </c>
      <c r="AP100" s="92">
        <v>36.169040000000003</v>
      </c>
      <c r="AQ100" s="92"/>
      <c r="AR100" s="92">
        <v>121.14449999999999</v>
      </c>
      <c r="AS100" s="92"/>
    </row>
    <row r="101" spans="1:45" s="4" customFormat="1" x14ac:dyDescent="0.3">
      <c r="A101" s="4" t="s">
        <v>102</v>
      </c>
      <c r="B101" s="92">
        <v>10.87796</v>
      </c>
      <c r="C101" s="92"/>
      <c r="D101" s="92">
        <v>7.6897950000000002</v>
      </c>
      <c r="E101" s="92"/>
      <c r="F101" s="92">
        <v>6.7052079999999998</v>
      </c>
      <c r="G101" s="92"/>
      <c r="H101" s="92">
        <v>3.6695850000000001</v>
      </c>
      <c r="I101" s="92"/>
      <c r="J101" s="92">
        <v>11.804690000000001</v>
      </c>
      <c r="K101" s="92"/>
      <c r="L101" s="92">
        <v>24.199674999999999</v>
      </c>
      <c r="M101" s="92"/>
      <c r="N101" s="91">
        <v>2832.8</v>
      </c>
      <c r="O101" s="92"/>
      <c r="P101" s="92">
        <v>68.663110000000003</v>
      </c>
      <c r="Q101" s="92"/>
      <c r="R101" s="92">
        <v>37.628779999999999</v>
      </c>
      <c r="S101" s="92"/>
      <c r="T101" s="92">
        <v>0.34785670000000002</v>
      </c>
      <c r="U101" s="92"/>
      <c r="V101" s="92">
        <v>2.2296309999999999</v>
      </c>
      <c r="W101" s="92"/>
      <c r="X101" s="92">
        <v>1.2600480000000001</v>
      </c>
      <c r="Y101" s="92"/>
      <c r="Z101" s="92">
        <v>15.50962</v>
      </c>
      <c r="AA101" s="92"/>
      <c r="AB101" s="92">
        <v>40.829479999999997</v>
      </c>
      <c r="AC101" s="92"/>
      <c r="AD101" s="92">
        <v>13.26937</v>
      </c>
      <c r="AE101" s="92"/>
      <c r="AF101" s="92">
        <v>45.01388</v>
      </c>
      <c r="AG101" s="92"/>
      <c r="AH101" s="92">
        <v>1.7055589</v>
      </c>
      <c r="AI101" s="92"/>
      <c r="AJ101" s="92">
        <v>0.93180619999999992</v>
      </c>
      <c r="AK101" s="92"/>
      <c r="AL101" s="92">
        <v>37.797127098513457</v>
      </c>
      <c r="AM101" s="111">
        <v>24.058118001610779</v>
      </c>
      <c r="AN101" s="92">
        <v>46.193322477684276</v>
      </c>
      <c r="AO101" s="111">
        <v>29.837285831869515</v>
      </c>
      <c r="AP101" s="92">
        <v>85.555719999999994</v>
      </c>
      <c r="AQ101" s="92"/>
      <c r="AR101" s="92">
        <v>110.24850000000001</v>
      </c>
      <c r="AS101" s="92"/>
    </row>
    <row r="102" spans="1:45" s="4" customFormat="1" x14ac:dyDescent="0.3">
      <c r="A102" s="4" t="s">
        <v>103</v>
      </c>
      <c r="B102" s="92">
        <v>17.839269999999999</v>
      </c>
      <c r="C102" s="92"/>
      <c r="D102" s="92">
        <v>8.4006609999999995</v>
      </c>
      <c r="E102" s="92"/>
      <c r="F102" s="92">
        <v>5.3279459999999998</v>
      </c>
      <c r="G102" s="92"/>
      <c r="H102" s="92">
        <v>4.3010479999999998</v>
      </c>
      <c r="I102" s="92"/>
      <c r="J102" s="92">
        <v>12.62161</v>
      </c>
      <c r="K102" s="92"/>
      <c r="L102" s="92">
        <v>30.104628999999999</v>
      </c>
      <c r="M102" s="92"/>
      <c r="N102" s="91">
        <v>1.0857129999999999</v>
      </c>
      <c r="O102" s="92"/>
      <c r="P102" s="92" t="s">
        <v>244</v>
      </c>
      <c r="Q102" s="92"/>
      <c r="R102" s="92">
        <v>11.72855</v>
      </c>
      <c r="S102" s="92"/>
      <c r="T102" s="92" t="s">
        <v>244</v>
      </c>
      <c r="U102" s="92"/>
      <c r="V102" s="92" t="s">
        <v>244</v>
      </c>
      <c r="W102" s="92"/>
      <c r="X102" s="92" t="s">
        <v>244</v>
      </c>
      <c r="Y102" s="92"/>
      <c r="Z102" s="92">
        <v>13.04186</v>
      </c>
      <c r="AA102" s="92"/>
      <c r="AB102" s="92" t="s">
        <v>244</v>
      </c>
      <c r="AC102" s="92"/>
      <c r="AD102" s="92">
        <v>10.24985</v>
      </c>
      <c r="AE102" s="92"/>
      <c r="AF102" s="92" t="s">
        <v>244</v>
      </c>
      <c r="AG102" s="92"/>
      <c r="AH102" s="92">
        <v>0.41967390000000004</v>
      </c>
      <c r="AI102" s="92"/>
      <c r="AJ102" s="111">
        <v>0.5417324</v>
      </c>
      <c r="AK102" s="92"/>
      <c r="AL102" s="92" t="s">
        <v>244</v>
      </c>
      <c r="AM102" s="92" t="s">
        <v>244</v>
      </c>
      <c r="AN102" s="92" t="s">
        <v>244</v>
      </c>
      <c r="AO102" s="92" t="s">
        <v>244</v>
      </c>
      <c r="AP102" s="92">
        <v>78.591930000000005</v>
      </c>
      <c r="AQ102" s="92"/>
      <c r="AR102" s="92" t="s">
        <v>244</v>
      </c>
      <c r="AS102" s="92"/>
    </row>
    <row r="103" spans="1:45" s="4" customFormat="1" x14ac:dyDescent="0.3">
      <c r="A103" s="4" t="s">
        <v>104</v>
      </c>
      <c r="B103" s="92">
        <v>17.24119</v>
      </c>
      <c r="C103" s="92"/>
      <c r="D103" s="92">
        <v>2.1431909999999998</v>
      </c>
      <c r="E103" s="92"/>
      <c r="F103" s="92" t="s">
        <v>244</v>
      </c>
      <c r="G103" s="92"/>
      <c r="H103" s="92" t="s">
        <v>244</v>
      </c>
      <c r="I103" s="92"/>
      <c r="J103" s="92">
        <v>16.145700000000001</v>
      </c>
      <c r="K103" s="92"/>
      <c r="L103" s="92">
        <v>34.765619000000001</v>
      </c>
      <c r="M103" s="92"/>
      <c r="N103" s="91">
        <v>158.84582</v>
      </c>
      <c r="O103" s="92"/>
      <c r="P103" s="92">
        <v>104.5887</v>
      </c>
      <c r="Q103" s="92"/>
      <c r="R103" s="92">
        <v>52.454250000000002</v>
      </c>
      <c r="S103" s="92"/>
      <c r="T103" s="92">
        <v>6.9290120000000002</v>
      </c>
      <c r="U103" s="92"/>
      <c r="V103" s="92">
        <v>1.732478</v>
      </c>
      <c r="W103" s="92"/>
      <c r="X103" s="92" t="s">
        <v>244</v>
      </c>
      <c r="Y103" s="92"/>
      <c r="Z103" s="92">
        <v>37.369639999999997</v>
      </c>
      <c r="AA103" s="92"/>
      <c r="AB103" s="92">
        <v>51.67304</v>
      </c>
      <c r="AC103" s="92"/>
      <c r="AD103" s="92">
        <v>24.373619999999999</v>
      </c>
      <c r="AE103" s="92"/>
      <c r="AF103" s="92">
        <v>39.682299999999998</v>
      </c>
      <c r="AG103" s="92"/>
      <c r="AH103" s="92">
        <v>0.21438970000000002</v>
      </c>
      <c r="AI103" s="92"/>
      <c r="AJ103" s="111">
        <v>0.45533420000000002</v>
      </c>
      <c r="AK103" s="92"/>
      <c r="AL103" s="92">
        <v>25.4</v>
      </c>
      <c r="AM103" s="111">
        <v>13.6</v>
      </c>
      <c r="AN103" s="92">
        <v>18.600000000000001</v>
      </c>
      <c r="AO103" s="111">
        <v>11.9</v>
      </c>
      <c r="AP103" s="92">
        <v>65.223050000000001</v>
      </c>
      <c r="AQ103" s="92"/>
      <c r="AR103" s="92">
        <v>76.794979999999995</v>
      </c>
      <c r="AS103" s="92"/>
    </row>
    <row r="104" spans="1:45" s="4" customFormat="1" x14ac:dyDescent="0.3">
      <c r="A104" s="4" t="s">
        <v>106</v>
      </c>
      <c r="B104" s="92">
        <v>3.7166109999999999</v>
      </c>
      <c r="C104" s="92"/>
      <c r="D104" s="92">
        <v>3.5031859999999999</v>
      </c>
      <c r="E104" s="92"/>
      <c r="F104" s="92">
        <v>0.87146120000000005</v>
      </c>
      <c r="G104" s="92"/>
      <c r="H104" s="92">
        <v>3.3947080000000001</v>
      </c>
      <c r="I104" s="92"/>
      <c r="J104" s="92">
        <v>11.637979</v>
      </c>
      <c r="K104" s="92"/>
      <c r="L104" s="92">
        <v>27.460314</v>
      </c>
      <c r="M104" s="92"/>
      <c r="N104" s="91" t="s">
        <v>244</v>
      </c>
      <c r="O104" s="92"/>
      <c r="P104" s="92" t="s">
        <v>244</v>
      </c>
      <c r="Q104" s="92"/>
      <c r="R104" s="92">
        <v>25.82037</v>
      </c>
      <c r="S104" s="92"/>
      <c r="T104" s="92" t="s">
        <v>244</v>
      </c>
      <c r="U104" s="92"/>
      <c r="V104" s="92">
        <v>2.2056390000000001</v>
      </c>
      <c r="W104" s="92"/>
      <c r="X104" s="92" t="s">
        <v>244</v>
      </c>
      <c r="Y104" s="92"/>
      <c r="Z104" s="92">
        <v>18.398479999999999</v>
      </c>
      <c r="AA104" s="92"/>
      <c r="AB104" s="92">
        <v>31.95664</v>
      </c>
      <c r="AC104" s="92"/>
      <c r="AD104" s="92">
        <v>18.595199999999998</v>
      </c>
      <c r="AE104" s="92"/>
      <c r="AF104" s="92">
        <v>29.482849999999999</v>
      </c>
      <c r="AG104" s="92"/>
      <c r="AH104" s="92">
        <v>0.99068080000000003</v>
      </c>
      <c r="AI104" s="92"/>
      <c r="AJ104" s="92">
        <v>1.1670182</v>
      </c>
      <c r="AK104" s="92"/>
      <c r="AL104" s="92" t="s">
        <v>244</v>
      </c>
      <c r="AM104" s="92" t="s">
        <v>244</v>
      </c>
      <c r="AN104" s="92" t="s">
        <v>244</v>
      </c>
      <c r="AO104" s="92" t="s">
        <v>244</v>
      </c>
      <c r="AP104" s="92">
        <v>101.0692</v>
      </c>
      <c r="AQ104" s="92"/>
      <c r="AR104" s="92">
        <v>92.258920000000003</v>
      </c>
      <c r="AS104" s="92"/>
    </row>
    <row r="105" spans="1:45" s="4" customFormat="1" x14ac:dyDescent="0.3">
      <c r="A105" s="4" t="s">
        <v>111</v>
      </c>
      <c r="B105" s="92">
        <v>3.1671390000000001</v>
      </c>
      <c r="C105" s="92"/>
      <c r="D105" s="92">
        <v>12.25202</v>
      </c>
      <c r="E105" s="92"/>
      <c r="F105" s="92">
        <v>3.6747709999999998</v>
      </c>
      <c r="G105" s="92"/>
      <c r="H105" s="92">
        <v>2.2317629999999999</v>
      </c>
      <c r="I105" s="92"/>
      <c r="J105" s="92">
        <v>11.722451</v>
      </c>
      <c r="K105" s="92"/>
      <c r="L105" s="92">
        <v>31.417729999999999</v>
      </c>
      <c r="M105" s="92"/>
      <c r="N105" s="91">
        <v>397.92250000000001</v>
      </c>
      <c r="O105" s="92"/>
      <c r="P105" s="92">
        <v>30.605930000000001</v>
      </c>
      <c r="Q105" s="92"/>
      <c r="R105" s="92">
        <v>37.42801</v>
      </c>
      <c r="S105" s="92"/>
      <c r="T105" s="92" t="s">
        <v>244</v>
      </c>
      <c r="U105" s="92"/>
      <c r="V105" s="92">
        <v>3.246578</v>
      </c>
      <c r="W105" s="92"/>
      <c r="X105" s="92">
        <v>0.1832116</v>
      </c>
      <c r="Y105" s="92"/>
      <c r="Z105" s="92">
        <v>14.084199999999999</v>
      </c>
      <c r="AA105" s="92"/>
      <c r="AB105" s="92">
        <v>43.17266</v>
      </c>
      <c r="AC105" s="92"/>
      <c r="AD105" s="92">
        <v>49.112630000000003</v>
      </c>
      <c r="AE105" s="92"/>
      <c r="AF105" s="92">
        <v>50.96837</v>
      </c>
      <c r="AG105" s="92"/>
      <c r="AH105" s="92">
        <v>2.0755275000000002</v>
      </c>
      <c r="AI105" s="92"/>
      <c r="AJ105" s="92">
        <v>1.5165275</v>
      </c>
      <c r="AK105" s="92"/>
      <c r="AL105" s="92" t="s">
        <v>244</v>
      </c>
      <c r="AM105" s="111">
        <v>84.062850756835786</v>
      </c>
      <c r="AN105" s="92">
        <v>76.69547975338476</v>
      </c>
      <c r="AO105" s="111">
        <v>73.119896732947964</v>
      </c>
      <c r="AP105" s="92" t="s">
        <v>244</v>
      </c>
      <c r="AQ105" s="92"/>
      <c r="AR105" s="92">
        <v>118.057</v>
      </c>
      <c r="AS105" s="92"/>
    </row>
    <row r="106" spans="1:45" s="4" customFormat="1" x14ac:dyDescent="0.3">
      <c r="A106" s="4" t="s">
        <v>108</v>
      </c>
      <c r="B106" s="92">
        <v>14.490449999999999</v>
      </c>
      <c r="C106" s="92"/>
      <c r="D106" s="92">
        <v>6.1450659999999999</v>
      </c>
      <c r="E106" s="92"/>
      <c r="F106" s="92">
        <v>0.5119089</v>
      </c>
      <c r="G106" s="92"/>
      <c r="H106" s="92">
        <v>17.255690000000001</v>
      </c>
      <c r="I106" s="92"/>
      <c r="J106" s="92">
        <v>18.124020000000002</v>
      </c>
      <c r="K106" s="92"/>
      <c r="L106" s="92">
        <v>42.952863999999998</v>
      </c>
      <c r="M106" s="92"/>
      <c r="N106" s="91">
        <v>1.3219E-2</v>
      </c>
      <c r="O106" s="92"/>
      <c r="P106" s="92" t="s">
        <v>244</v>
      </c>
      <c r="Q106" s="92"/>
      <c r="R106" s="92">
        <v>11.37748</v>
      </c>
      <c r="S106" s="92"/>
      <c r="T106" s="92" t="s">
        <v>244</v>
      </c>
      <c r="U106" s="92"/>
      <c r="V106" s="92" t="s">
        <v>244</v>
      </c>
      <c r="W106" s="92"/>
      <c r="X106" s="92" t="s">
        <v>244</v>
      </c>
      <c r="Y106" s="92"/>
      <c r="Z106" s="92">
        <v>9.1046379999999996</v>
      </c>
      <c r="AA106" s="92"/>
      <c r="AB106" s="92">
        <v>18.935549999999999</v>
      </c>
      <c r="AC106" s="92"/>
      <c r="AD106" s="92">
        <v>2.0322450000000001</v>
      </c>
      <c r="AE106" s="92"/>
      <c r="AF106" s="92">
        <v>8.8938900000000007</v>
      </c>
      <c r="AG106" s="92"/>
      <c r="AH106" s="92" t="s">
        <v>244</v>
      </c>
      <c r="AI106" s="92"/>
      <c r="AJ106" s="111">
        <v>0.47021619999999997</v>
      </c>
      <c r="AK106" s="92"/>
      <c r="AL106" s="92" t="s">
        <v>244</v>
      </c>
      <c r="AM106" s="92" t="s">
        <v>244</v>
      </c>
      <c r="AN106" s="92" t="s">
        <v>244</v>
      </c>
      <c r="AO106" s="92" t="s">
        <v>244</v>
      </c>
      <c r="AP106" s="92">
        <v>22.320989999999998</v>
      </c>
      <c r="AQ106" s="92"/>
      <c r="AR106" s="92">
        <v>46.969270000000002</v>
      </c>
      <c r="AS106" s="92"/>
    </row>
    <row r="107" spans="1:45" s="4" customFormat="1" x14ac:dyDescent="0.3">
      <c r="A107" s="4" t="s">
        <v>107</v>
      </c>
      <c r="B107" s="92">
        <v>58.4099</v>
      </c>
      <c r="C107" s="92"/>
      <c r="D107" s="92">
        <v>9.9916250000000009</v>
      </c>
      <c r="E107" s="92"/>
      <c r="F107" s="92" t="s">
        <v>244</v>
      </c>
      <c r="G107" s="92"/>
      <c r="H107" s="92" t="s">
        <v>244</v>
      </c>
      <c r="I107" s="92"/>
      <c r="J107" s="92">
        <v>2.4877400000000001</v>
      </c>
      <c r="K107" s="92"/>
      <c r="L107" s="92">
        <v>22.717214999999999</v>
      </c>
      <c r="M107" s="92"/>
      <c r="N107" s="91">
        <v>289.37</v>
      </c>
      <c r="O107" s="92"/>
      <c r="P107" s="92">
        <v>185.99270000000001</v>
      </c>
      <c r="Q107" s="92"/>
      <c r="R107" s="92">
        <v>114.56950000000001</v>
      </c>
      <c r="S107" s="92"/>
      <c r="T107" s="92">
        <v>48.771999999999998</v>
      </c>
      <c r="U107" s="92"/>
      <c r="V107" s="92">
        <v>48.234900000000003</v>
      </c>
      <c r="W107" s="92"/>
      <c r="X107" s="92">
        <v>57.200310000000002</v>
      </c>
      <c r="Y107" s="92"/>
      <c r="Z107" s="92">
        <v>98.170109999999994</v>
      </c>
      <c r="AA107" s="92"/>
      <c r="AB107" s="92">
        <v>128.09719999999999</v>
      </c>
      <c r="AC107" s="92"/>
      <c r="AD107" s="92">
        <v>97.846590000000006</v>
      </c>
      <c r="AE107" s="92"/>
      <c r="AF107" s="92">
        <v>112.56659999999999</v>
      </c>
      <c r="AG107" s="92"/>
      <c r="AH107" s="92">
        <v>6.2272550999999998</v>
      </c>
      <c r="AI107" s="92"/>
      <c r="AJ107" s="92">
        <v>6.1015668000000005</v>
      </c>
      <c r="AK107" s="92"/>
      <c r="AL107" s="92" t="s">
        <v>244</v>
      </c>
      <c r="AM107" s="111">
        <v>42.9</v>
      </c>
      <c r="AN107" s="92" t="s">
        <v>244</v>
      </c>
      <c r="AO107" s="92" t="s">
        <v>244</v>
      </c>
      <c r="AP107" s="92">
        <v>99.670450000000002</v>
      </c>
      <c r="AQ107" s="92"/>
      <c r="AR107" s="92">
        <v>87.875919999999994</v>
      </c>
      <c r="AS107" s="92"/>
    </row>
    <row r="108" spans="1:45" s="4" customFormat="1" x14ac:dyDescent="0.3">
      <c r="A108" s="4" t="s">
        <v>113</v>
      </c>
      <c r="B108" s="92">
        <v>36.84346</v>
      </c>
      <c r="C108" s="92"/>
      <c r="D108" s="92">
        <v>11.42801</v>
      </c>
      <c r="E108" s="92"/>
      <c r="F108" s="92" t="s">
        <v>244</v>
      </c>
      <c r="G108" s="92"/>
      <c r="H108" s="92" t="s">
        <v>244</v>
      </c>
      <c r="I108" s="92"/>
      <c r="J108" s="92">
        <v>12.44788</v>
      </c>
      <c r="K108" s="92"/>
      <c r="L108" s="92">
        <v>23.74868</v>
      </c>
      <c r="M108" s="92"/>
      <c r="N108" s="91">
        <v>415.27</v>
      </c>
      <c r="O108" s="92"/>
      <c r="P108" s="92">
        <v>6.5311490000000001</v>
      </c>
      <c r="Q108" s="92"/>
      <c r="R108" s="92">
        <v>55.267330000000001</v>
      </c>
      <c r="S108" s="92"/>
      <c r="T108" s="92">
        <v>4.7999549999999997</v>
      </c>
      <c r="U108" s="92"/>
      <c r="V108" s="92">
        <v>5.267582</v>
      </c>
      <c r="W108" s="92"/>
      <c r="X108" s="92">
        <v>3.5484209999999998</v>
      </c>
      <c r="Y108" s="92"/>
      <c r="Z108" s="92">
        <v>66.895259999999993</v>
      </c>
      <c r="AA108" s="92"/>
      <c r="AB108" s="92">
        <v>54.813189999999999</v>
      </c>
      <c r="AC108" s="92"/>
      <c r="AD108" s="92">
        <v>51.061660000000003</v>
      </c>
      <c r="AE108" s="92"/>
      <c r="AF108" s="92">
        <v>49.700110000000002</v>
      </c>
      <c r="AG108" s="92"/>
      <c r="AH108" s="92">
        <v>2.8066629999999999</v>
      </c>
      <c r="AI108" s="92"/>
      <c r="AJ108" s="92">
        <v>2.9955369999999997</v>
      </c>
      <c r="AK108" s="92"/>
      <c r="AL108" s="92">
        <v>19.008023102433093</v>
      </c>
      <c r="AM108" s="111">
        <v>18.052426457235317</v>
      </c>
      <c r="AN108" s="92">
        <v>17.154309273184776</v>
      </c>
      <c r="AO108" s="111">
        <v>17.088646672288842</v>
      </c>
      <c r="AP108" s="92">
        <v>76.330759999999998</v>
      </c>
      <c r="AQ108" s="92"/>
      <c r="AR108" s="92">
        <v>90.671809999999994</v>
      </c>
      <c r="AS108" s="92"/>
    </row>
    <row r="109" spans="1:45" s="4" customFormat="1" x14ac:dyDescent="0.3">
      <c r="A109" s="4" t="s">
        <v>110</v>
      </c>
      <c r="B109" s="92">
        <v>13.616899999999999</v>
      </c>
      <c r="C109" s="92"/>
      <c r="D109" s="92">
        <v>1.5683260000000001</v>
      </c>
      <c r="E109" s="92"/>
      <c r="F109" s="92">
        <v>0.4513045</v>
      </c>
      <c r="G109" s="92"/>
      <c r="H109" s="92">
        <v>20.05612</v>
      </c>
      <c r="I109" s="92"/>
      <c r="J109" s="92">
        <v>8.2242200000000008</v>
      </c>
      <c r="K109" s="92"/>
      <c r="L109" s="92">
        <v>34.724674</v>
      </c>
      <c r="M109" s="92"/>
      <c r="N109" s="91" t="s">
        <v>244</v>
      </c>
      <c r="O109" s="92"/>
      <c r="P109" s="92" t="s">
        <v>244</v>
      </c>
      <c r="Q109" s="92"/>
      <c r="R109" s="92" t="s">
        <v>244</v>
      </c>
      <c r="S109" s="92"/>
      <c r="T109" s="92" t="s">
        <v>244</v>
      </c>
      <c r="U109" s="92"/>
      <c r="V109" s="92" t="s">
        <v>244</v>
      </c>
      <c r="W109" s="92"/>
      <c r="X109" s="92" t="s">
        <v>244</v>
      </c>
      <c r="Y109" s="92"/>
      <c r="Z109" s="92" t="s">
        <v>244</v>
      </c>
      <c r="AA109" s="92"/>
      <c r="AB109" s="92" t="s">
        <v>244</v>
      </c>
      <c r="AC109" s="92"/>
      <c r="AD109" s="92" t="s">
        <v>244</v>
      </c>
      <c r="AE109" s="92"/>
      <c r="AF109" s="92" t="s">
        <v>244</v>
      </c>
      <c r="AG109" s="92"/>
      <c r="AH109" s="92" t="s">
        <v>244</v>
      </c>
      <c r="AI109" s="92"/>
      <c r="AJ109" s="92" t="s">
        <v>244</v>
      </c>
      <c r="AK109" s="92"/>
      <c r="AL109" s="92" t="s">
        <v>244</v>
      </c>
      <c r="AM109" s="92" t="s">
        <v>244</v>
      </c>
      <c r="AN109" s="92" t="s">
        <v>244</v>
      </c>
      <c r="AO109" s="92" t="s">
        <v>244</v>
      </c>
      <c r="AP109" s="92" t="s">
        <v>244</v>
      </c>
      <c r="AQ109" s="92"/>
      <c r="AR109" s="92" t="s">
        <v>244</v>
      </c>
      <c r="AS109" s="92"/>
    </row>
    <row r="110" spans="1:45" s="4" customFormat="1" x14ac:dyDescent="0.3">
      <c r="A110" s="4" t="s">
        <v>132</v>
      </c>
      <c r="B110" s="92">
        <v>22.080030000000001</v>
      </c>
      <c r="C110" s="92"/>
      <c r="D110" s="92">
        <v>8.8650020000000005</v>
      </c>
      <c r="E110" s="92"/>
      <c r="F110" s="92">
        <v>7.4384189999999997</v>
      </c>
      <c r="G110" s="92"/>
      <c r="H110" s="92">
        <v>43.296030000000002</v>
      </c>
      <c r="I110" s="92"/>
      <c r="J110" s="92">
        <v>9.3871199999999995</v>
      </c>
      <c r="K110" s="92"/>
      <c r="L110" s="92">
        <v>35.278807999999998</v>
      </c>
      <c r="M110" s="92"/>
      <c r="N110" s="91">
        <v>969.77675999999997</v>
      </c>
      <c r="O110" s="92"/>
      <c r="P110" s="92">
        <v>233.78280000000001</v>
      </c>
      <c r="Q110" s="92"/>
      <c r="R110" s="92">
        <v>80.368570000000005</v>
      </c>
      <c r="S110" s="92"/>
      <c r="T110" s="92">
        <v>31.908750000000001</v>
      </c>
      <c r="U110" s="92"/>
      <c r="V110" s="92">
        <v>36.846449999999997</v>
      </c>
      <c r="W110" s="92"/>
      <c r="X110" s="92">
        <v>104.6182</v>
      </c>
      <c r="Y110" s="92"/>
      <c r="Z110" s="92">
        <v>51.496279999999999</v>
      </c>
      <c r="AA110" s="92"/>
      <c r="AB110" s="92">
        <v>62.604010000000002</v>
      </c>
      <c r="AC110" s="92"/>
      <c r="AD110" s="92">
        <v>69.100840000000005</v>
      </c>
      <c r="AE110" s="92"/>
      <c r="AF110" s="92">
        <v>68.939359999999994</v>
      </c>
      <c r="AG110" s="92"/>
      <c r="AH110" s="92">
        <v>17.468913000000001</v>
      </c>
      <c r="AI110" s="92"/>
      <c r="AJ110" s="92">
        <v>11.159477000000001</v>
      </c>
      <c r="AK110" s="92"/>
      <c r="AL110" s="92">
        <v>49.760694432058031</v>
      </c>
      <c r="AM110" s="92" t="s">
        <v>244</v>
      </c>
      <c r="AN110" s="92">
        <v>4.1879004409102301</v>
      </c>
      <c r="AO110" s="92" t="s">
        <v>244</v>
      </c>
      <c r="AP110" s="92">
        <v>134.18610000000001</v>
      </c>
      <c r="AQ110" s="92"/>
      <c r="AR110" s="92">
        <v>110.11969999999999</v>
      </c>
      <c r="AS110" s="92"/>
    </row>
    <row r="111" spans="1:45" s="4" customFormat="1" x14ac:dyDescent="0.3">
      <c r="A111" s="4" t="s">
        <v>112</v>
      </c>
      <c r="B111" s="92" t="s">
        <v>244</v>
      </c>
      <c r="C111" s="92"/>
      <c r="D111" s="92" t="s">
        <v>244</v>
      </c>
      <c r="E111" s="92"/>
      <c r="F111" s="92" t="s">
        <v>244</v>
      </c>
      <c r="G111" s="92"/>
      <c r="H111" s="92" t="s">
        <v>244</v>
      </c>
      <c r="I111" s="92"/>
      <c r="J111" s="92" t="s">
        <v>244</v>
      </c>
      <c r="K111" s="92"/>
      <c r="L111" s="92" t="s">
        <v>244</v>
      </c>
      <c r="M111" s="92"/>
      <c r="N111" s="91" t="s">
        <v>244</v>
      </c>
      <c r="O111" s="92"/>
      <c r="P111" s="92" t="s">
        <v>244</v>
      </c>
      <c r="Q111" s="92"/>
      <c r="R111" s="92" t="s">
        <v>244</v>
      </c>
      <c r="S111" s="92"/>
      <c r="T111" s="92" t="s">
        <v>244</v>
      </c>
      <c r="U111" s="92"/>
      <c r="V111" s="92" t="s">
        <v>244</v>
      </c>
      <c r="W111" s="92"/>
      <c r="X111" s="92" t="s">
        <v>244</v>
      </c>
      <c r="Y111" s="92"/>
      <c r="Z111" s="92" t="s">
        <v>244</v>
      </c>
      <c r="AA111" s="92"/>
      <c r="AB111" s="92" t="s">
        <v>244</v>
      </c>
      <c r="AC111" s="92"/>
      <c r="AD111" s="92" t="s">
        <v>244</v>
      </c>
      <c r="AE111" s="92"/>
      <c r="AF111" s="92" t="s">
        <v>244</v>
      </c>
      <c r="AG111" s="92"/>
      <c r="AH111" s="92" t="s">
        <v>244</v>
      </c>
      <c r="AI111" s="92"/>
      <c r="AJ111" s="92" t="s">
        <v>244</v>
      </c>
      <c r="AK111" s="92"/>
      <c r="AL111" s="92" t="s">
        <v>244</v>
      </c>
      <c r="AM111" s="92" t="s">
        <v>244</v>
      </c>
      <c r="AN111" s="92" t="s">
        <v>244</v>
      </c>
      <c r="AO111" s="92" t="s">
        <v>244</v>
      </c>
      <c r="AP111" s="92" t="s">
        <v>244</v>
      </c>
      <c r="AQ111" s="92"/>
      <c r="AR111" s="92" t="s">
        <v>244</v>
      </c>
      <c r="AS111" s="92"/>
    </row>
    <row r="112" spans="1:45" s="4" customFormat="1" x14ac:dyDescent="0.3">
      <c r="A112" s="4" t="s">
        <v>38</v>
      </c>
      <c r="B112" s="92">
        <v>35.047280000000001</v>
      </c>
      <c r="C112" s="92"/>
      <c r="D112" s="92">
        <v>11.432230000000001</v>
      </c>
      <c r="E112" s="92"/>
      <c r="F112" s="92" t="s">
        <v>244</v>
      </c>
      <c r="G112" s="92"/>
      <c r="H112" s="92" t="s">
        <v>244</v>
      </c>
      <c r="I112" s="92"/>
      <c r="J112" s="92">
        <v>11.248670000000001</v>
      </c>
      <c r="K112" s="92"/>
      <c r="L112" s="92">
        <v>15.30944</v>
      </c>
      <c r="M112" s="92"/>
      <c r="N112" s="91">
        <v>3563.5736590000001</v>
      </c>
      <c r="O112" s="92"/>
      <c r="P112" s="92">
        <v>90.025369999999995</v>
      </c>
      <c r="Q112" s="92"/>
      <c r="R112" s="92">
        <v>192.00290000000001</v>
      </c>
      <c r="S112" s="92"/>
      <c r="T112" s="92">
        <v>24.140779999999999</v>
      </c>
      <c r="U112" s="92"/>
      <c r="V112" s="92">
        <v>23.816970000000001</v>
      </c>
      <c r="W112" s="92"/>
      <c r="X112" s="92">
        <v>8.0329429999999995</v>
      </c>
      <c r="Y112" s="92"/>
      <c r="Z112" s="92">
        <v>78.885140000000007</v>
      </c>
      <c r="AA112" s="92"/>
      <c r="AB112" s="92">
        <v>150.8997</v>
      </c>
      <c r="AC112" s="92"/>
      <c r="AD112" s="92">
        <v>97.773160000000004</v>
      </c>
      <c r="AE112" s="92"/>
      <c r="AF112" s="92">
        <v>205.39699999999999</v>
      </c>
      <c r="AG112" s="92"/>
      <c r="AH112" s="92">
        <v>5.9700880000000005</v>
      </c>
      <c r="AI112" s="92"/>
      <c r="AJ112" s="92">
        <v>4.9052639999999998</v>
      </c>
      <c r="AK112" s="92"/>
      <c r="AL112" s="92" t="s">
        <v>244</v>
      </c>
      <c r="AM112" s="92" t="s">
        <v>244</v>
      </c>
      <c r="AN112" s="92" t="s">
        <v>244</v>
      </c>
      <c r="AO112" s="92" t="s">
        <v>244</v>
      </c>
      <c r="AP112" s="92">
        <v>123.94370000000001</v>
      </c>
      <c r="AQ112" s="92"/>
      <c r="AR112" s="92">
        <v>136.11490000000001</v>
      </c>
      <c r="AS112" s="92"/>
    </row>
    <row r="113" spans="1:45" s="4" customFormat="1" x14ac:dyDescent="0.3">
      <c r="A113" s="4" t="s">
        <v>72</v>
      </c>
      <c r="B113" s="92">
        <v>28.090589999999999</v>
      </c>
      <c r="C113" s="92"/>
      <c r="D113" s="92">
        <v>17.744330000000001</v>
      </c>
      <c r="E113" s="92"/>
      <c r="F113" s="92">
        <v>7.5274020000000004</v>
      </c>
      <c r="G113" s="92"/>
      <c r="H113" s="92">
        <v>8.0631489999999992</v>
      </c>
      <c r="I113" s="92"/>
      <c r="J113" s="92">
        <v>8.1686700000000005</v>
      </c>
      <c r="K113" s="92"/>
      <c r="L113" s="92">
        <v>16.37133</v>
      </c>
      <c r="M113" s="92"/>
      <c r="N113" s="91">
        <v>28.92</v>
      </c>
      <c r="O113" s="92"/>
      <c r="P113" s="92">
        <v>20.57977</v>
      </c>
      <c r="Q113" s="92"/>
      <c r="R113" s="92">
        <v>36.495220000000003</v>
      </c>
      <c r="S113" s="92"/>
      <c r="T113" s="92">
        <v>0.2</v>
      </c>
      <c r="U113" s="92"/>
      <c r="V113" s="92">
        <v>3.8682970000000001</v>
      </c>
      <c r="W113" s="92"/>
      <c r="X113" s="92">
        <v>0.61959739999999996</v>
      </c>
      <c r="Y113" s="92"/>
      <c r="Z113" s="92">
        <v>33.454230000000003</v>
      </c>
      <c r="AA113" s="92"/>
      <c r="AB113" s="92">
        <v>34.372349999999997</v>
      </c>
      <c r="AC113" s="92"/>
      <c r="AD113" s="92">
        <v>28.818729999999999</v>
      </c>
      <c r="AE113" s="92"/>
      <c r="AF113" s="92">
        <v>30.6435</v>
      </c>
      <c r="AG113" s="92"/>
      <c r="AH113" s="92">
        <v>1.1821686</v>
      </c>
      <c r="AI113" s="92"/>
      <c r="AJ113" s="111">
        <v>1.2225883</v>
      </c>
      <c r="AK113" s="92"/>
      <c r="AL113" s="92" t="s">
        <v>244</v>
      </c>
      <c r="AM113" s="92" t="s">
        <v>244</v>
      </c>
      <c r="AN113" s="92" t="s">
        <v>244</v>
      </c>
      <c r="AO113" s="92" t="s">
        <v>244</v>
      </c>
      <c r="AP113" s="92">
        <v>86.143749999999997</v>
      </c>
      <c r="AQ113" s="92"/>
      <c r="AR113" s="92">
        <v>89.151589999999999</v>
      </c>
      <c r="AS113" s="92"/>
    </row>
    <row r="114" spans="1:45" s="4" customFormat="1" x14ac:dyDescent="0.3">
      <c r="A114" s="4" t="s">
        <v>105</v>
      </c>
      <c r="B114" s="92">
        <v>3.4092669999999998</v>
      </c>
      <c r="C114" s="92"/>
      <c r="D114" s="92">
        <v>1.7639549999999999</v>
      </c>
      <c r="E114" s="92"/>
      <c r="F114" s="92">
        <v>9.4896119999999993</v>
      </c>
      <c r="G114" s="92"/>
      <c r="H114" s="92">
        <v>20.735040000000001</v>
      </c>
      <c r="I114" s="92"/>
      <c r="J114" s="92">
        <v>19.256333000000001</v>
      </c>
      <c r="K114" s="92"/>
      <c r="L114" s="92">
        <v>63.349665000000002</v>
      </c>
      <c r="M114" s="92"/>
      <c r="N114" s="91">
        <v>10.022821</v>
      </c>
      <c r="O114" s="92"/>
      <c r="P114" s="92" t="s">
        <v>244</v>
      </c>
      <c r="Q114" s="92"/>
      <c r="R114" s="92">
        <v>13.28979</v>
      </c>
      <c r="S114" s="92"/>
      <c r="T114" s="92" t="s">
        <v>244</v>
      </c>
      <c r="U114" s="92"/>
      <c r="V114" s="92">
        <v>0.54858269999999998</v>
      </c>
      <c r="W114" s="92"/>
      <c r="X114" s="92" t="s">
        <v>244</v>
      </c>
      <c r="Y114" s="92"/>
      <c r="Z114" s="92">
        <v>5.6701360000000003</v>
      </c>
      <c r="AA114" s="92"/>
      <c r="AB114" s="92">
        <v>15.9026</v>
      </c>
      <c r="AC114" s="92"/>
      <c r="AD114" s="92">
        <v>2.1235200000000001</v>
      </c>
      <c r="AE114" s="92"/>
      <c r="AF114" s="92">
        <v>11.2255</v>
      </c>
      <c r="AG114" s="92"/>
      <c r="AH114" s="92">
        <v>0.32782830000000002</v>
      </c>
      <c r="AI114" s="92"/>
      <c r="AJ114" s="111">
        <v>0.43900439999999996</v>
      </c>
      <c r="AK114" s="92"/>
      <c r="AL114" s="92" t="s">
        <v>244</v>
      </c>
      <c r="AM114" s="92" t="s">
        <v>244</v>
      </c>
      <c r="AN114" s="92" t="s">
        <v>244</v>
      </c>
      <c r="AO114" s="92" t="s">
        <v>244</v>
      </c>
      <c r="AP114" s="92">
        <v>37.450960000000002</v>
      </c>
      <c r="AQ114" s="92"/>
      <c r="AR114" s="92">
        <v>70.589079999999996</v>
      </c>
      <c r="AS114" s="92"/>
    </row>
    <row r="115" spans="1:45" s="4" customFormat="1" x14ac:dyDescent="0.3">
      <c r="A115" s="4" t="s">
        <v>114</v>
      </c>
      <c r="B115" s="92">
        <v>63.584499999999998</v>
      </c>
      <c r="C115" s="92"/>
      <c r="D115" s="92">
        <v>23.398140000000001</v>
      </c>
      <c r="E115" s="92"/>
      <c r="F115" s="92" t="s">
        <v>244</v>
      </c>
      <c r="G115" s="92"/>
      <c r="H115" s="92" t="s">
        <v>244</v>
      </c>
      <c r="I115" s="92"/>
      <c r="J115" s="92">
        <v>19.26548</v>
      </c>
      <c r="K115" s="92"/>
      <c r="L115" s="92">
        <v>18.852360000000001</v>
      </c>
      <c r="M115" s="92"/>
      <c r="N115" s="91">
        <v>2846</v>
      </c>
      <c r="O115" s="92"/>
      <c r="P115" s="92">
        <v>107.3954</v>
      </c>
      <c r="Q115" s="92"/>
      <c r="R115" s="92">
        <v>127.0453</v>
      </c>
      <c r="S115" s="92"/>
      <c r="T115" s="92">
        <v>38.160620000000002</v>
      </c>
      <c r="U115" s="92"/>
      <c r="V115" s="92">
        <v>82.696280000000002</v>
      </c>
      <c r="W115" s="92"/>
      <c r="X115" s="92">
        <v>3.4280499999999998</v>
      </c>
      <c r="Y115" s="92"/>
      <c r="Z115" s="92">
        <v>36.225650000000002</v>
      </c>
      <c r="AA115" s="92"/>
      <c r="AB115" s="92">
        <v>59.767069999999997</v>
      </c>
      <c r="AC115" s="92"/>
      <c r="AD115" s="92">
        <v>42.317959999999999</v>
      </c>
      <c r="AE115" s="92"/>
      <c r="AF115" s="92" t="s">
        <v>244</v>
      </c>
      <c r="AG115" s="92"/>
      <c r="AH115" s="92">
        <v>6.9486420000000004</v>
      </c>
      <c r="AI115" s="92"/>
      <c r="AJ115" s="92">
        <v>7.4958589999999994</v>
      </c>
      <c r="AK115" s="92"/>
      <c r="AL115" s="92">
        <v>14.061685825812706</v>
      </c>
      <c r="AM115" s="111">
        <v>23.040973117364409</v>
      </c>
      <c r="AN115" s="92">
        <v>26.685902600775492</v>
      </c>
      <c r="AO115" s="111">
        <v>26.096326699990041</v>
      </c>
      <c r="AP115" s="92">
        <v>116.8177</v>
      </c>
      <c r="AQ115" s="92"/>
      <c r="AR115" s="92" t="s">
        <v>244</v>
      </c>
      <c r="AS115" s="92"/>
    </row>
    <row r="116" spans="1:45" s="4" customFormat="1" x14ac:dyDescent="0.3">
      <c r="A116" s="4" t="s">
        <v>21</v>
      </c>
      <c r="B116" s="92" t="s">
        <v>244</v>
      </c>
      <c r="C116" s="92"/>
      <c r="D116" s="92" t="s">
        <v>244</v>
      </c>
      <c r="E116" s="92"/>
      <c r="F116" s="92" t="s">
        <v>244</v>
      </c>
      <c r="G116" s="92"/>
      <c r="H116" s="92" t="s">
        <v>244</v>
      </c>
      <c r="I116" s="92"/>
      <c r="J116" s="92" t="s">
        <v>244</v>
      </c>
      <c r="K116" s="92"/>
      <c r="L116" s="92" t="s">
        <v>244</v>
      </c>
      <c r="M116" s="92"/>
      <c r="N116" s="91">
        <v>1268.31</v>
      </c>
      <c r="O116" s="92"/>
      <c r="P116" s="92">
        <v>241.2637</v>
      </c>
      <c r="Q116" s="92"/>
      <c r="R116" s="92">
        <v>178.62479999999999</v>
      </c>
      <c r="S116" s="92"/>
      <c r="T116" s="92">
        <v>37.297759999999997</v>
      </c>
      <c r="U116" s="92"/>
      <c r="V116" s="92">
        <v>86.093119999999999</v>
      </c>
      <c r="W116" s="92"/>
      <c r="X116" s="92">
        <v>99.736500000000007</v>
      </c>
      <c r="Y116" s="92"/>
      <c r="Z116" s="92">
        <v>113.81570000000001</v>
      </c>
      <c r="AA116" s="92"/>
      <c r="AB116" s="92">
        <v>151.63679999999999</v>
      </c>
      <c r="AC116" s="92"/>
      <c r="AD116" s="92">
        <v>154.703</v>
      </c>
      <c r="AE116" s="92"/>
      <c r="AF116" s="92">
        <v>168.3938</v>
      </c>
      <c r="AG116" s="92"/>
      <c r="AH116" s="92">
        <v>9.7414920000000009</v>
      </c>
      <c r="AI116" s="92"/>
      <c r="AJ116" s="92">
        <v>7.7261780000000009</v>
      </c>
      <c r="AK116" s="92"/>
      <c r="AL116" s="92">
        <v>15.743494645218419</v>
      </c>
      <c r="AM116" s="111">
        <v>15.098915477430259</v>
      </c>
      <c r="AN116" s="92">
        <v>17.058877696663988</v>
      </c>
      <c r="AO116" s="111">
        <v>33.441872682396983</v>
      </c>
      <c r="AP116" s="92">
        <v>135.92420000000001</v>
      </c>
      <c r="AQ116" s="92"/>
      <c r="AR116" s="92">
        <v>111.05070000000001</v>
      </c>
      <c r="AS116" s="92"/>
    </row>
    <row r="117" spans="1:45" s="4" customFormat="1" x14ac:dyDescent="0.3">
      <c r="A117" s="4" t="s">
        <v>115</v>
      </c>
      <c r="B117" s="92">
        <v>5.0637470000000002</v>
      </c>
      <c r="C117" s="92"/>
      <c r="D117" s="92">
        <v>13.14007</v>
      </c>
      <c r="E117" s="92"/>
      <c r="F117" s="92">
        <v>9.5127970000000008</v>
      </c>
      <c r="G117" s="92"/>
      <c r="H117" s="92">
        <v>2.5749110000000002</v>
      </c>
      <c r="I117" s="92"/>
      <c r="J117" s="92">
        <v>43.207462999999997</v>
      </c>
      <c r="K117" s="92"/>
      <c r="L117" s="92">
        <v>49.29513</v>
      </c>
      <c r="M117" s="92"/>
      <c r="N117" s="91" t="s">
        <v>244</v>
      </c>
      <c r="O117" s="92"/>
      <c r="P117" s="92" t="s">
        <v>244</v>
      </c>
      <c r="Q117" s="92"/>
      <c r="R117" s="92">
        <v>36.074779999999997</v>
      </c>
      <c r="S117" s="92"/>
      <c r="T117" s="92" t="s">
        <v>244</v>
      </c>
      <c r="U117" s="92"/>
      <c r="V117" s="92" t="s">
        <v>244</v>
      </c>
      <c r="W117" s="92"/>
      <c r="X117" s="92" t="s">
        <v>244</v>
      </c>
      <c r="Y117" s="92"/>
      <c r="Z117" s="92">
        <v>38.337879999999998</v>
      </c>
      <c r="AA117" s="92"/>
      <c r="AB117" s="111">
        <v>54.99783</v>
      </c>
      <c r="AC117" s="92"/>
      <c r="AD117" s="92">
        <v>8.4751930000000009</v>
      </c>
      <c r="AE117" s="92"/>
      <c r="AF117" s="111">
        <v>23.158090000000001</v>
      </c>
      <c r="AG117" s="92"/>
      <c r="AH117" s="92">
        <v>0.41906360000000004</v>
      </c>
      <c r="AI117" s="92"/>
      <c r="AJ117" s="111">
        <v>0.55406960000000005</v>
      </c>
      <c r="AK117" s="92"/>
      <c r="AL117" s="92" t="s">
        <v>244</v>
      </c>
      <c r="AM117" s="92" t="s">
        <v>244</v>
      </c>
      <c r="AN117" s="92" t="s">
        <v>244</v>
      </c>
      <c r="AO117" s="92" t="s">
        <v>244</v>
      </c>
      <c r="AP117" s="92">
        <v>22.106580000000001</v>
      </c>
      <c r="AQ117" s="92"/>
      <c r="AR117" s="111">
        <v>42.107280000000003</v>
      </c>
      <c r="AS117" s="92"/>
    </row>
    <row r="118" spans="1:45" s="4" customFormat="1" x14ac:dyDescent="0.3">
      <c r="A118" s="4" t="s">
        <v>118</v>
      </c>
      <c r="B118" s="92">
        <v>0.28687950000000001</v>
      </c>
      <c r="C118" s="92"/>
      <c r="D118" s="92">
        <v>4.7589379999999997</v>
      </c>
      <c r="E118" s="92"/>
      <c r="F118" s="92">
        <v>0.80913210000000002</v>
      </c>
      <c r="G118" s="92"/>
      <c r="H118" s="92">
        <v>8.9551639999999999</v>
      </c>
      <c r="I118" s="92"/>
      <c r="J118" s="92">
        <v>13.5117405</v>
      </c>
      <c r="K118" s="92"/>
      <c r="L118" s="92">
        <v>26.937942</v>
      </c>
      <c r="M118" s="92"/>
      <c r="N118" s="91" t="s">
        <v>244</v>
      </c>
      <c r="O118" s="92"/>
      <c r="P118" s="92" t="s">
        <v>244</v>
      </c>
      <c r="Q118" s="92"/>
      <c r="R118" s="92">
        <v>15.011659999999999</v>
      </c>
      <c r="S118" s="92"/>
      <c r="T118" s="92" t="s">
        <v>244</v>
      </c>
      <c r="U118" s="92"/>
      <c r="V118" s="92" t="s">
        <v>244</v>
      </c>
      <c r="W118" s="92"/>
      <c r="X118" s="92" t="s">
        <v>244</v>
      </c>
      <c r="Y118" s="92"/>
      <c r="Z118" s="92">
        <v>3.2313610000000001</v>
      </c>
      <c r="AA118" s="92"/>
      <c r="AB118" s="92" t="s">
        <v>244</v>
      </c>
      <c r="AC118" s="92"/>
      <c r="AD118" s="92">
        <v>13.5603</v>
      </c>
      <c r="AE118" s="92"/>
      <c r="AF118" s="92" t="s">
        <v>244</v>
      </c>
      <c r="AG118" s="92"/>
      <c r="AH118" s="92">
        <v>5.7452799999999998E-2</v>
      </c>
      <c r="AI118" s="92"/>
      <c r="AJ118" s="111">
        <v>0.40838970000000002</v>
      </c>
      <c r="AK118" s="92"/>
      <c r="AL118" s="92">
        <v>48.430122569670765</v>
      </c>
      <c r="AM118" s="92">
        <v>29.768050596591756</v>
      </c>
      <c r="AN118" s="92" t="s">
        <v>244</v>
      </c>
      <c r="AO118" s="111">
        <v>72.2</v>
      </c>
      <c r="AP118" s="92" t="s">
        <v>244</v>
      </c>
      <c r="AQ118" s="92"/>
      <c r="AR118" s="92" t="s">
        <v>244</v>
      </c>
      <c r="AS118" s="92"/>
    </row>
    <row r="119" spans="1:45" s="4" customFormat="1" x14ac:dyDescent="0.3">
      <c r="A119" s="4" t="s">
        <v>122</v>
      </c>
      <c r="B119" s="92">
        <v>11.913069999999999</v>
      </c>
      <c r="C119" s="92"/>
      <c r="D119" s="92">
        <v>6.6081469999999998</v>
      </c>
      <c r="E119" s="92"/>
      <c r="F119" s="92">
        <v>2.5641940000000001</v>
      </c>
      <c r="G119" s="92"/>
      <c r="H119" s="92">
        <v>7.413259</v>
      </c>
      <c r="I119" s="92"/>
      <c r="J119" s="92">
        <v>28.230889999999999</v>
      </c>
      <c r="K119" s="92"/>
      <c r="L119" s="92">
        <v>45.081713000000001</v>
      </c>
      <c r="M119" s="92"/>
      <c r="N119" s="91">
        <v>4.4294909999999996</v>
      </c>
      <c r="O119" s="92"/>
      <c r="P119" s="92">
        <v>4.0343200000000001</v>
      </c>
      <c r="Q119" s="92"/>
      <c r="R119" s="92">
        <v>19.34714</v>
      </c>
      <c r="S119" s="92"/>
      <c r="T119" s="92" t="s">
        <v>244</v>
      </c>
      <c r="U119" s="92"/>
      <c r="V119" s="92">
        <v>1.2445470000000001</v>
      </c>
      <c r="W119" s="92"/>
      <c r="X119" s="92" t="s">
        <v>244</v>
      </c>
      <c r="Y119" s="92"/>
      <c r="Z119" s="92">
        <v>13.83093</v>
      </c>
      <c r="AA119" s="92"/>
      <c r="AB119" s="92">
        <v>28.753699999999998</v>
      </c>
      <c r="AC119" s="92"/>
      <c r="AD119" s="92">
        <v>4.5851240000000004</v>
      </c>
      <c r="AE119" s="92"/>
      <c r="AF119" s="92">
        <v>17.682549999999999</v>
      </c>
      <c r="AG119" s="92"/>
      <c r="AH119" s="92">
        <v>0.57450639999999997</v>
      </c>
      <c r="AI119" s="92"/>
      <c r="AJ119" s="92">
        <v>0.71853719999999999</v>
      </c>
      <c r="AK119" s="92"/>
      <c r="AL119" s="92" t="s">
        <v>244</v>
      </c>
      <c r="AM119" s="92" t="s">
        <v>244</v>
      </c>
      <c r="AN119" s="92" t="s">
        <v>244</v>
      </c>
      <c r="AO119" s="92" t="s">
        <v>244</v>
      </c>
      <c r="AP119" s="92">
        <v>33.151240000000001</v>
      </c>
      <c r="AQ119" s="92"/>
      <c r="AR119" s="92">
        <v>61.49662</v>
      </c>
      <c r="AS119" s="92"/>
    </row>
    <row r="120" spans="1:45" s="4" customFormat="1" x14ac:dyDescent="0.3">
      <c r="A120" s="4" t="s">
        <v>243</v>
      </c>
      <c r="B120" s="92">
        <v>42.802599999999998</v>
      </c>
      <c r="C120" s="92"/>
      <c r="D120" s="92">
        <v>19.395990000000001</v>
      </c>
      <c r="E120" s="92"/>
      <c r="F120" s="92">
        <v>24.070219999999999</v>
      </c>
      <c r="G120" s="92"/>
      <c r="H120" s="92">
        <v>7.4032640000000001</v>
      </c>
      <c r="I120" s="92"/>
      <c r="J120" s="92">
        <v>17.245239999999999</v>
      </c>
      <c r="K120" s="92"/>
      <c r="L120" s="92">
        <v>7.7620399999999998</v>
      </c>
      <c r="M120" s="92"/>
      <c r="N120" s="91">
        <v>557.62400000000002</v>
      </c>
      <c r="O120" s="92"/>
      <c r="P120" s="92">
        <v>62.848849999999999</v>
      </c>
      <c r="Q120" s="92"/>
      <c r="R120" s="92">
        <v>106.0789</v>
      </c>
      <c r="S120" s="92"/>
      <c r="T120" s="92">
        <v>17.903020000000001</v>
      </c>
      <c r="U120" s="92"/>
      <c r="V120" s="92">
        <v>11.426539999999999</v>
      </c>
      <c r="W120" s="92"/>
      <c r="X120" s="92">
        <v>5.2527970000000002</v>
      </c>
      <c r="Y120" s="92"/>
      <c r="Z120" s="92">
        <v>106.5959</v>
      </c>
      <c r="AA120" s="92"/>
      <c r="AB120" s="92">
        <v>103.8468</v>
      </c>
      <c r="AC120" s="92"/>
      <c r="AD120" s="92">
        <v>108.2628</v>
      </c>
      <c r="AE120" s="92"/>
      <c r="AF120" s="92">
        <v>108.553</v>
      </c>
      <c r="AG120" s="92"/>
      <c r="AH120" s="92">
        <v>2.4749182999999997</v>
      </c>
      <c r="AI120" s="92"/>
      <c r="AJ120" s="92">
        <v>4.2058210000000003</v>
      </c>
      <c r="AK120" s="92"/>
      <c r="AL120" s="111">
        <v>9.1999999999999993</v>
      </c>
      <c r="AM120" s="92" t="s">
        <v>244</v>
      </c>
      <c r="AN120" s="92" t="s">
        <v>244</v>
      </c>
      <c r="AO120" s="111">
        <v>0.9</v>
      </c>
      <c r="AP120" s="92">
        <v>101.5637</v>
      </c>
      <c r="AQ120" s="92"/>
      <c r="AR120" s="92">
        <v>104.5318</v>
      </c>
      <c r="AS120" s="92"/>
    </row>
    <row r="121" spans="1:45" s="4" customFormat="1" x14ac:dyDescent="0.3">
      <c r="A121" s="4" t="s">
        <v>117</v>
      </c>
      <c r="B121" s="92">
        <v>3.6306080000000001</v>
      </c>
      <c r="C121" s="92"/>
      <c r="D121" s="92">
        <v>3.7653189999999999</v>
      </c>
      <c r="E121" s="92"/>
      <c r="F121" s="92">
        <v>0.65923639999999994</v>
      </c>
      <c r="G121" s="92"/>
      <c r="H121" s="92">
        <v>2.1667109999999998</v>
      </c>
      <c r="I121" s="92"/>
      <c r="J121" s="92">
        <v>15.977212</v>
      </c>
      <c r="K121" s="92"/>
      <c r="L121" s="92">
        <v>20.356641</v>
      </c>
      <c r="M121" s="92"/>
      <c r="N121" s="91" t="s">
        <v>244</v>
      </c>
      <c r="O121" s="92"/>
      <c r="P121" s="92" t="s">
        <v>244</v>
      </c>
      <c r="Q121" s="92"/>
      <c r="R121" s="92">
        <v>23.421620000000001</v>
      </c>
      <c r="S121" s="92"/>
      <c r="T121" s="92" t="s">
        <v>244</v>
      </c>
      <c r="U121" s="92"/>
      <c r="V121" s="92">
        <v>1.901721</v>
      </c>
      <c r="W121" s="92"/>
      <c r="X121" s="92" t="s">
        <v>244</v>
      </c>
      <c r="Y121" s="92"/>
      <c r="Z121" s="92">
        <v>16.03642</v>
      </c>
      <c r="AA121" s="92"/>
      <c r="AB121" s="92">
        <v>38.349780000000003</v>
      </c>
      <c r="AC121" s="92"/>
      <c r="AD121" s="92">
        <v>16.018519999999999</v>
      </c>
      <c r="AE121" s="92"/>
      <c r="AF121" s="92">
        <v>31.071829999999999</v>
      </c>
      <c r="AG121" s="92"/>
      <c r="AH121" s="92">
        <v>1.0348461</v>
      </c>
      <c r="AI121" s="92"/>
      <c r="AJ121" s="111">
        <v>1.4594426999999999</v>
      </c>
      <c r="AK121" s="92"/>
      <c r="AL121" s="92" t="s">
        <v>244</v>
      </c>
      <c r="AM121" s="92" t="s">
        <v>244</v>
      </c>
      <c r="AN121" s="92" t="s">
        <v>244</v>
      </c>
      <c r="AO121" s="92" t="s">
        <v>244</v>
      </c>
      <c r="AP121" s="92">
        <v>99.888319999999993</v>
      </c>
      <c r="AQ121" s="92"/>
      <c r="AR121" s="92">
        <v>81.022189999999995</v>
      </c>
      <c r="AS121" s="92"/>
    </row>
    <row r="122" spans="1:45" s="4" customFormat="1" x14ac:dyDescent="0.3">
      <c r="A122" s="4" t="s">
        <v>120</v>
      </c>
      <c r="B122" s="92">
        <v>4.959829</v>
      </c>
      <c r="C122" s="92"/>
      <c r="D122" s="92">
        <v>3.1829839999999998</v>
      </c>
      <c r="E122" s="92"/>
      <c r="F122" s="92">
        <v>6.0637920000000003</v>
      </c>
      <c r="G122" s="92"/>
      <c r="H122" s="92">
        <v>0</v>
      </c>
      <c r="I122" s="92"/>
      <c r="J122" s="92">
        <v>20.094511000000001</v>
      </c>
      <c r="K122" s="92"/>
      <c r="L122" s="92">
        <v>23.215015999999999</v>
      </c>
      <c r="M122" s="92"/>
      <c r="N122" s="91" t="s">
        <v>244</v>
      </c>
      <c r="O122" s="92"/>
      <c r="P122" s="92">
        <v>13.950850000000001</v>
      </c>
      <c r="Q122" s="92"/>
      <c r="R122" s="92">
        <v>59.72533</v>
      </c>
      <c r="S122" s="92"/>
      <c r="T122" s="92">
        <v>6.9535840000000002</v>
      </c>
      <c r="U122" s="92"/>
      <c r="V122" s="92">
        <v>0.75661319999999999</v>
      </c>
      <c r="W122" s="92"/>
      <c r="X122" s="92" t="s">
        <v>244</v>
      </c>
      <c r="Y122" s="92"/>
      <c r="Z122" s="92">
        <v>46.762639999999998</v>
      </c>
      <c r="AA122" s="92"/>
      <c r="AB122" s="92">
        <v>55.116930000000004</v>
      </c>
      <c r="AC122" s="92"/>
      <c r="AD122" s="92">
        <v>60.482460000000003</v>
      </c>
      <c r="AE122" s="92"/>
      <c r="AF122" s="92">
        <v>72.249279999999999</v>
      </c>
      <c r="AG122" s="92"/>
      <c r="AH122" s="92">
        <v>1.3638418999999999</v>
      </c>
      <c r="AI122" s="92"/>
      <c r="AJ122" s="92">
        <v>1.6287736000000002</v>
      </c>
      <c r="AK122" s="92"/>
      <c r="AL122" s="92" t="s">
        <v>244</v>
      </c>
      <c r="AM122" s="92" t="s">
        <v>244</v>
      </c>
      <c r="AN122" s="92" t="s">
        <v>244</v>
      </c>
      <c r="AO122" s="92" t="s">
        <v>244</v>
      </c>
      <c r="AP122" s="92">
        <v>129.33930000000001</v>
      </c>
      <c r="AQ122" s="92"/>
      <c r="AR122" s="92">
        <v>131.08359999999999</v>
      </c>
      <c r="AS122" s="92"/>
    </row>
    <row r="123" spans="1:45" s="4" customFormat="1" x14ac:dyDescent="0.3">
      <c r="A123" s="4" t="s">
        <v>121</v>
      </c>
      <c r="B123" s="92">
        <v>4.1687570000000003</v>
      </c>
      <c r="C123" s="92"/>
      <c r="D123" s="92">
        <v>4.5530340000000002</v>
      </c>
      <c r="E123" s="92"/>
      <c r="F123" s="92">
        <v>4.3976860000000002</v>
      </c>
      <c r="G123" s="92"/>
      <c r="H123" s="92">
        <v>0</v>
      </c>
      <c r="I123" s="92"/>
      <c r="J123" s="92">
        <v>5.3841659999999996</v>
      </c>
      <c r="K123" s="92"/>
      <c r="L123" s="92">
        <v>61.273896000000001</v>
      </c>
      <c r="M123" s="92"/>
      <c r="N123" s="91">
        <v>1910.4714220000001</v>
      </c>
      <c r="O123" s="92"/>
      <c r="P123" s="92">
        <v>30.68777</v>
      </c>
      <c r="Q123" s="92"/>
      <c r="R123" s="92">
        <v>50.37923</v>
      </c>
      <c r="S123" s="92"/>
      <c r="T123" s="92">
        <v>3.1605189999999999</v>
      </c>
      <c r="U123" s="92"/>
      <c r="V123" s="92">
        <v>1.7850140000000001</v>
      </c>
      <c r="W123" s="92"/>
      <c r="X123" s="92">
        <v>0.60799020000000004</v>
      </c>
      <c r="Y123" s="92"/>
      <c r="Z123" s="92">
        <v>32.526229999999998</v>
      </c>
      <c r="AA123" s="92"/>
      <c r="AB123" s="92">
        <v>50.303379999999997</v>
      </c>
      <c r="AC123" s="92"/>
      <c r="AD123" s="92">
        <v>17.752140000000001</v>
      </c>
      <c r="AE123" s="92"/>
      <c r="AF123" s="92">
        <v>50.082149999999999</v>
      </c>
      <c r="AG123" s="92"/>
      <c r="AH123" s="92">
        <v>0.92972429999999995</v>
      </c>
      <c r="AI123" s="92"/>
      <c r="AJ123" s="92">
        <v>1.0889256999999999</v>
      </c>
      <c r="AK123" s="92"/>
      <c r="AL123" s="111">
        <v>62.254084541582664</v>
      </c>
      <c r="AM123" s="92">
        <v>31.707648617377899</v>
      </c>
      <c r="AN123" s="92">
        <v>48.182852653476324</v>
      </c>
      <c r="AO123" s="111">
        <v>33.540118420903681</v>
      </c>
      <c r="AP123" s="92">
        <v>54.577910000000003</v>
      </c>
      <c r="AQ123" s="92"/>
      <c r="AR123" s="92">
        <v>99.560199999999995</v>
      </c>
      <c r="AS123" s="92"/>
    </row>
    <row r="124" spans="1:45" s="4" customFormat="1" x14ac:dyDescent="0.3">
      <c r="A124" s="4" t="s">
        <v>119</v>
      </c>
      <c r="B124" s="92">
        <v>0.1172974</v>
      </c>
      <c r="C124" s="92"/>
      <c r="D124" s="92">
        <v>0.83629949999999997</v>
      </c>
      <c r="E124" s="92"/>
      <c r="F124" s="92">
        <v>0</v>
      </c>
      <c r="G124" s="92"/>
      <c r="H124" s="92">
        <v>2.0871379999999999</v>
      </c>
      <c r="I124" s="92"/>
      <c r="J124" s="92">
        <v>44.419002599999999</v>
      </c>
      <c r="K124" s="92"/>
      <c r="L124" s="92">
        <v>38.512940499999999</v>
      </c>
      <c r="M124" s="92"/>
      <c r="N124" s="91" t="s">
        <v>244</v>
      </c>
      <c r="O124" s="92"/>
      <c r="P124" s="92" t="s">
        <v>244</v>
      </c>
      <c r="Q124" s="92"/>
      <c r="R124" s="92" t="s">
        <v>244</v>
      </c>
      <c r="S124" s="92"/>
      <c r="T124" s="92" t="s">
        <v>244</v>
      </c>
      <c r="U124" s="92"/>
      <c r="V124" s="92" t="s">
        <v>244</v>
      </c>
      <c r="W124" s="92"/>
      <c r="X124" s="92" t="s">
        <v>244</v>
      </c>
      <c r="Y124" s="92"/>
      <c r="Z124" s="92" t="s">
        <v>244</v>
      </c>
      <c r="AA124" s="92"/>
      <c r="AB124" s="92" t="s">
        <v>244</v>
      </c>
      <c r="AC124" s="92"/>
      <c r="AD124" s="92" t="s">
        <v>244</v>
      </c>
      <c r="AE124" s="92"/>
      <c r="AF124" s="92" t="s">
        <v>244</v>
      </c>
      <c r="AG124" s="92"/>
      <c r="AH124" s="92" t="s">
        <v>244</v>
      </c>
      <c r="AI124" s="92"/>
      <c r="AJ124" s="92">
        <v>0.2637854</v>
      </c>
      <c r="AK124" s="92"/>
      <c r="AL124" s="111">
        <v>90.306560977939071</v>
      </c>
      <c r="AM124" s="92" t="s">
        <v>244</v>
      </c>
      <c r="AN124" s="92">
        <v>30.1</v>
      </c>
      <c r="AO124" s="92" t="s">
        <v>244</v>
      </c>
      <c r="AP124" s="92">
        <v>21.93723</v>
      </c>
      <c r="AQ124" s="92"/>
      <c r="AR124" s="92" t="s">
        <v>244</v>
      </c>
      <c r="AS124" s="92"/>
    </row>
    <row r="125" spans="1:45" s="4" customFormat="1" x14ac:dyDescent="0.3">
      <c r="A125" s="4" t="s">
        <v>123</v>
      </c>
      <c r="B125" s="92">
        <v>16.33099</v>
      </c>
      <c r="C125" s="92"/>
      <c r="D125" s="92">
        <v>8.8698519999999998</v>
      </c>
      <c r="E125" s="92"/>
      <c r="F125" s="92">
        <v>0.67023900000000003</v>
      </c>
      <c r="G125" s="92"/>
      <c r="H125" s="92">
        <v>9.0607319999999998</v>
      </c>
      <c r="I125" s="92"/>
      <c r="J125" s="92">
        <v>28.07714</v>
      </c>
      <c r="K125" s="92"/>
      <c r="L125" s="92">
        <v>43.934558000000003</v>
      </c>
      <c r="M125" s="92"/>
      <c r="N125" s="91">
        <v>29.339306000000001</v>
      </c>
      <c r="O125" s="92"/>
      <c r="P125" s="92">
        <v>9.5744860000000003</v>
      </c>
      <c r="Q125" s="92"/>
      <c r="R125" s="92">
        <v>16.442489999999999</v>
      </c>
      <c r="S125" s="92"/>
      <c r="T125" s="92" t="s">
        <v>244</v>
      </c>
      <c r="U125" s="92"/>
      <c r="V125" s="92">
        <v>1.060522</v>
      </c>
      <c r="W125" s="92"/>
      <c r="X125" s="92" t="s">
        <v>244</v>
      </c>
      <c r="Y125" s="92"/>
      <c r="Z125" s="92">
        <v>12.14574</v>
      </c>
      <c r="AA125" s="92"/>
      <c r="AB125" s="92">
        <v>18.113299999999999</v>
      </c>
      <c r="AC125" s="92"/>
      <c r="AD125" s="92">
        <v>5.6272500000000001</v>
      </c>
      <c r="AE125" s="92"/>
      <c r="AF125" s="92">
        <v>15.181190000000001</v>
      </c>
      <c r="AG125" s="92"/>
      <c r="AH125" s="92">
        <v>0.41449259999999999</v>
      </c>
      <c r="AI125" s="92"/>
      <c r="AJ125" s="92">
        <v>0.59443120000000005</v>
      </c>
      <c r="AK125" s="92"/>
      <c r="AL125" s="92" t="s">
        <v>244</v>
      </c>
      <c r="AM125" s="92" t="s">
        <v>244</v>
      </c>
      <c r="AN125" s="92" t="s">
        <v>244</v>
      </c>
      <c r="AO125" s="92" t="s">
        <v>244</v>
      </c>
      <c r="AP125" s="92">
        <v>46.331060000000001</v>
      </c>
      <c r="AQ125" s="92"/>
      <c r="AR125" s="92">
        <v>83.812370000000001</v>
      </c>
      <c r="AS125" s="92"/>
    </row>
    <row r="126" spans="1:45" s="4" customFormat="1" x14ac:dyDescent="0.3">
      <c r="A126" s="4" t="s">
        <v>124</v>
      </c>
      <c r="B126" s="92">
        <v>5.4113759999999997</v>
      </c>
      <c r="C126" s="92"/>
      <c r="D126" s="92">
        <v>8.1458999999999993</v>
      </c>
      <c r="E126" s="92"/>
      <c r="F126" s="92">
        <v>1.6534720000000001</v>
      </c>
      <c r="G126" s="92"/>
      <c r="H126" s="92">
        <v>0</v>
      </c>
      <c r="I126" s="92"/>
      <c r="J126" s="92">
        <v>19.558924000000001</v>
      </c>
      <c r="K126" s="92"/>
      <c r="L126" s="92">
        <v>36.278030000000001</v>
      </c>
      <c r="M126" s="92"/>
      <c r="N126" s="91" t="s">
        <v>244</v>
      </c>
      <c r="O126" s="92"/>
      <c r="P126" s="92">
        <v>29.836130000000001</v>
      </c>
      <c r="Q126" s="92"/>
      <c r="R126" s="92">
        <v>55.003369999999997</v>
      </c>
      <c r="S126" s="92"/>
      <c r="T126" s="92" t="s">
        <v>244</v>
      </c>
      <c r="U126" s="92"/>
      <c r="V126" s="92">
        <v>2.7616079999999998</v>
      </c>
      <c r="W126" s="92"/>
      <c r="X126" s="92">
        <v>7.4874300000000005E-2</v>
      </c>
      <c r="Y126" s="92"/>
      <c r="Z126" s="92">
        <v>11.018129999999999</v>
      </c>
      <c r="AA126" s="92"/>
      <c r="AB126" s="92">
        <v>37.054699999999997</v>
      </c>
      <c r="AC126" s="92"/>
      <c r="AD126" s="92">
        <v>11.06387</v>
      </c>
      <c r="AE126" s="92"/>
      <c r="AF126" s="92">
        <v>55.843389999999999</v>
      </c>
      <c r="AG126" s="92"/>
      <c r="AH126" s="92">
        <v>1.1358687999999999</v>
      </c>
      <c r="AI126" s="92"/>
      <c r="AJ126" s="111">
        <v>2.0298479</v>
      </c>
      <c r="AK126" s="92"/>
      <c r="AL126" s="92">
        <v>46.009020518092278</v>
      </c>
      <c r="AM126" s="92">
        <v>60.3</v>
      </c>
      <c r="AN126" s="92">
        <v>38.358397217877624</v>
      </c>
      <c r="AO126" s="92" t="s">
        <v>244</v>
      </c>
      <c r="AP126" s="92">
        <v>100.4152</v>
      </c>
      <c r="AQ126" s="92"/>
      <c r="AR126" s="92">
        <v>150.70529999999999</v>
      </c>
      <c r="AS126" s="92"/>
    </row>
    <row r="127" spans="1:45" s="4" customFormat="1" x14ac:dyDescent="0.3">
      <c r="A127" s="4" t="s">
        <v>3</v>
      </c>
      <c r="B127" s="92">
        <v>19.15607</v>
      </c>
      <c r="C127" s="92"/>
      <c r="D127" s="92">
        <v>10.78139</v>
      </c>
      <c r="E127" s="92"/>
      <c r="F127" s="92" t="s">
        <v>244</v>
      </c>
      <c r="G127" s="92"/>
      <c r="H127" s="92" t="s">
        <v>244</v>
      </c>
      <c r="I127" s="92"/>
      <c r="J127" s="92">
        <v>10.99155</v>
      </c>
      <c r="K127" s="92"/>
      <c r="L127" s="92">
        <v>24.596509999999999</v>
      </c>
      <c r="M127" s="92"/>
      <c r="N127" s="91">
        <v>94.249273000000002</v>
      </c>
      <c r="O127" s="92"/>
      <c r="P127" s="92" t="s">
        <v>244</v>
      </c>
      <c r="Q127" s="92"/>
      <c r="R127" s="92" t="s">
        <v>244</v>
      </c>
      <c r="S127" s="92"/>
      <c r="T127" s="92">
        <v>0.34105960000000002</v>
      </c>
      <c r="U127" s="92"/>
      <c r="V127" s="92">
        <v>4.2333040000000004</v>
      </c>
      <c r="W127" s="92"/>
      <c r="X127" s="92" t="s">
        <v>244</v>
      </c>
      <c r="Y127" s="92"/>
      <c r="Z127" s="92">
        <v>45.112189999999998</v>
      </c>
      <c r="AA127" s="92"/>
      <c r="AB127" s="92">
        <v>59.27187</v>
      </c>
      <c r="AC127" s="92"/>
      <c r="AD127" s="92">
        <v>46.221559999999997</v>
      </c>
      <c r="AE127" s="92"/>
      <c r="AF127" s="92">
        <v>61.913200000000003</v>
      </c>
      <c r="AG127" s="92"/>
      <c r="AH127" s="92">
        <v>1.1798743</v>
      </c>
      <c r="AI127" s="92"/>
      <c r="AJ127" s="92">
        <v>1.3909113999999998</v>
      </c>
      <c r="AK127" s="92"/>
      <c r="AL127" s="92" t="s">
        <v>244</v>
      </c>
      <c r="AM127" s="92" t="s">
        <v>244</v>
      </c>
      <c r="AN127" s="92" t="s">
        <v>244</v>
      </c>
      <c r="AO127" s="111">
        <v>18.899999999999999</v>
      </c>
      <c r="AP127" s="92">
        <v>102.45910000000001</v>
      </c>
      <c r="AQ127" s="92"/>
      <c r="AR127" s="92">
        <v>104.4563</v>
      </c>
      <c r="AS127" s="92"/>
    </row>
    <row r="128" spans="1:45" s="4" customFormat="1" x14ac:dyDescent="0.3">
      <c r="A128" s="4" t="s">
        <v>42</v>
      </c>
      <c r="B128" s="92">
        <v>43.799340000000001</v>
      </c>
      <c r="C128" s="92"/>
      <c r="D128" s="92">
        <v>11.84745</v>
      </c>
      <c r="E128" s="92"/>
      <c r="F128" s="92" t="s">
        <v>244</v>
      </c>
      <c r="G128" s="92"/>
      <c r="H128" s="92" t="s">
        <v>244</v>
      </c>
      <c r="I128" s="92"/>
      <c r="J128" s="92">
        <v>12.90953</v>
      </c>
      <c r="K128" s="92"/>
      <c r="L128" s="92">
        <v>16.960850000000001</v>
      </c>
      <c r="M128" s="92"/>
      <c r="N128" s="91">
        <v>13486</v>
      </c>
      <c r="O128" s="92"/>
      <c r="P128" s="92">
        <v>123.93170000000001</v>
      </c>
      <c r="Q128" s="92"/>
      <c r="R128" s="92">
        <v>183.30889999999999</v>
      </c>
      <c r="S128" s="92"/>
      <c r="T128" s="92">
        <v>36.294249999999998</v>
      </c>
      <c r="U128" s="92"/>
      <c r="V128" s="92">
        <v>95.910380000000004</v>
      </c>
      <c r="W128" s="92"/>
      <c r="X128" s="92">
        <v>76.195660000000004</v>
      </c>
      <c r="Y128" s="92"/>
      <c r="Z128" s="92">
        <v>103.9479</v>
      </c>
      <c r="AA128" s="92"/>
      <c r="AB128" s="92">
        <v>162.55160000000001</v>
      </c>
      <c r="AC128" s="92"/>
      <c r="AD128" s="92">
        <v>128.60339999999999</v>
      </c>
      <c r="AE128" s="92"/>
      <c r="AF128" s="92">
        <v>186.733</v>
      </c>
      <c r="AG128" s="92"/>
      <c r="AH128" s="92">
        <v>17.004415000000002</v>
      </c>
      <c r="AI128" s="92"/>
      <c r="AJ128" s="111">
        <v>11.724591</v>
      </c>
      <c r="AK128" s="92"/>
      <c r="AL128" s="92">
        <v>36.5197666388584</v>
      </c>
      <c r="AM128" s="111">
        <v>40.106556811002939</v>
      </c>
      <c r="AN128" s="92">
        <v>55.937294256884961</v>
      </c>
      <c r="AO128" s="111">
        <v>52.904349135525777</v>
      </c>
      <c r="AP128" s="92">
        <v>123.71899999999999</v>
      </c>
      <c r="AQ128" s="92"/>
      <c r="AR128" s="92">
        <v>114.87609999999999</v>
      </c>
      <c r="AS128" s="92"/>
    </row>
    <row r="129" spans="1:45" s="4" customFormat="1" x14ac:dyDescent="0.3">
      <c r="A129" s="4" t="s">
        <v>126</v>
      </c>
      <c r="B129" s="92">
        <v>50.397869999999998</v>
      </c>
      <c r="C129" s="92"/>
      <c r="D129" s="92">
        <v>20.13618</v>
      </c>
      <c r="E129" s="92"/>
      <c r="F129" s="92" t="s">
        <v>244</v>
      </c>
      <c r="G129" s="92"/>
      <c r="H129" s="92" t="s">
        <v>244</v>
      </c>
      <c r="I129" s="92"/>
      <c r="J129" s="92">
        <v>16.368120000000001</v>
      </c>
      <c r="K129" s="92"/>
      <c r="L129" s="92">
        <v>24.475899999999999</v>
      </c>
      <c r="M129" s="92"/>
      <c r="N129" s="91">
        <v>79011.065805000006</v>
      </c>
      <c r="O129" s="92"/>
      <c r="P129" s="92">
        <v>122.748</v>
      </c>
      <c r="Q129" s="92"/>
      <c r="R129" s="92">
        <v>65.30641</v>
      </c>
      <c r="S129" s="92"/>
      <c r="T129" s="92">
        <v>76.628469999999993</v>
      </c>
      <c r="U129" s="92"/>
      <c r="V129" s="92">
        <v>44.179209999999998</v>
      </c>
      <c r="W129" s="92"/>
      <c r="X129" s="92">
        <v>70.562190000000001</v>
      </c>
      <c r="Y129" s="92"/>
      <c r="Z129" s="92">
        <v>65.058149999999998</v>
      </c>
      <c r="AA129" s="92"/>
      <c r="AB129" s="92">
        <v>79.213290000000001</v>
      </c>
      <c r="AC129" s="92"/>
      <c r="AD129" s="92">
        <v>50.448720000000002</v>
      </c>
      <c r="AE129" s="92"/>
      <c r="AF129" s="92">
        <v>55.09552</v>
      </c>
      <c r="AG129" s="92"/>
      <c r="AH129" s="92">
        <v>7.0630129999999998</v>
      </c>
      <c r="AI129" s="92"/>
      <c r="AJ129" s="92">
        <v>6.8600960000000004</v>
      </c>
      <c r="AK129" s="92"/>
      <c r="AL129" s="92" t="s">
        <v>244</v>
      </c>
      <c r="AM129" s="92" t="s">
        <v>244</v>
      </c>
      <c r="AN129" s="92" t="s">
        <v>244</v>
      </c>
      <c r="AO129" s="92" t="s">
        <v>244</v>
      </c>
      <c r="AP129" s="92">
        <v>77.544039999999995</v>
      </c>
      <c r="AQ129" s="92"/>
      <c r="AR129" s="92">
        <v>69.553380000000004</v>
      </c>
      <c r="AS129" s="92"/>
    </row>
    <row r="130" spans="1:45" s="4" customFormat="1" x14ac:dyDescent="0.3">
      <c r="A130" s="4" t="s">
        <v>125</v>
      </c>
      <c r="B130" s="92">
        <v>5.6924729999999997</v>
      </c>
      <c r="C130" s="92"/>
      <c r="D130" s="92">
        <v>14.8035</v>
      </c>
      <c r="E130" s="92"/>
      <c r="F130" s="92">
        <v>9.3242999999999991</v>
      </c>
      <c r="G130" s="92"/>
      <c r="H130" s="92">
        <v>22.140989999999999</v>
      </c>
      <c r="I130" s="92"/>
      <c r="J130" s="92">
        <v>11.212916999999999</v>
      </c>
      <c r="K130" s="92"/>
      <c r="L130" s="92">
        <v>9.4880899999999997</v>
      </c>
      <c r="M130" s="92"/>
      <c r="N130" s="91">
        <v>51.033085</v>
      </c>
      <c r="O130" s="92"/>
      <c r="P130" s="92">
        <v>0.51767189999999996</v>
      </c>
      <c r="Q130" s="92"/>
      <c r="R130" s="92">
        <v>28.155760000000001</v>
      </c>
      <c r="S130" s="92"/>
      <c r="T130" s="92">
        <v>3.9988500000000003E-2</v>
      </c>
      <c r="U130" s="92"/>
      <c r="V130" s="92">
        <v>3.8009119999999998</v>
      </c>
      <c r="W130" s="92"/>
      <c r="X130" s="92">
        <v>13.26538</v>
      </c>
      <c r="Y130" s="92"/>
      <c r="Z130" s="92">
        <v>40.596029999999999</v>
      </c>
      <c r="AA130" s="92"/>
      <c r="AB130" s="92">
        <v>40.318219999999997</v>
      </c>
      <c r="AC130" s="92"/>
      <c r="AD130" s="92">
        <v>44.918900000000001</v>
      </c>
      <c r="AE130" s="92"/>
      <c r="AF130" s="92">
        <v>23.650780000000001</v>
      </c>
      <c r="AG130" s="92"/>
      <c r="AH130" s="92">
        <v>1.7104045999999999</v>
      </c>
      <c r="AI130" s="92"/>
      <c r="AJ130" s="92">
        <v>1.4688778</v>
      </c>
      <c r="AK130" s="92"/>
      <c r="AL130" s="111">
        <v>86.3</v>
      </c>
      <c r="AM130" s="111">
        <v>75.8</v>
      </c>
      <c r="AN130" s="111">
        <v>90.7</v>
      </c>
      <c r="AO130" s="92" t="s">
        <v>244</v>
      </c>
      <c r="AP130" s="92">
        <v>110.6485</v>
      </c>
      <c r="AQ130" s="92"/>
      <c r="AR130" s="92">
        <v>58.660269999999997</v>
      </c>
      <c r="AS130" s="92"/>
    </row>
    <row r="131" spans="1:45" s="4" customFormat="1" x14ac:dyDescent="0.3">
      <c r="A131" s="4" t="s">
        <v>127</v>
      </c>
      <c r="B131" s="92">
        <v>0.82125000000000004</v>
      </c>
      <c r="C131" s="92"/>
      <c r="D131" s="92">
        <v>1.4630840000000001</v>
      </c>
      <c r="E131" s="92"/>
      <c r="F131" s="92">
        <v>0.77108679999999996</v>
      </c>
      <c r="G131" s="92"/>
      <c r="H131" s="92">
        <v>4.2599419999999997</v>
      </c>
      <c r="I131" s="92"/>
      <c r="J131" s="92">
        <v>30.577860000000001</v>
      </c>
      <c r="K131" s="92"/>
      <c r="L131" s="92">
        <v>12.251735999999999</v>
      </c>
      <c r="M131" s="92"/>
      <c r="N131" s="91" t="s">
        <v>244</v>
      </c>
      <c r="O131" s="92"/>
      <c r="P131" s="92" t="s">
        <v>244</v>
      </c>
      <c r="Q131" s="92"/>
      <c r="R131" s="92" t="s">
        <v>244</v>
      </c>
      <c r="S131" s="92"/>
      <c r="T131" s="92" t="s">
        <v>244</v>
      </c>
      <c r="U131" s="92"/>
      <c r="V131" s="92">
        <v>0.54036640000000002</v>
      </c>
      <c r="W131" s="92"/>
      <c r="X131" s="92" t="s">
        <v>244</v>
      </c>
      <c r="Y131" s="92"/>
      <c r="Z131" s="92" t="s">
        <v>244</v>
      </c>
      <c r="AA131" s="92"/>
      <c r="AB131" s="92" t="s">
        <v>244</v>
      </c>
      <c r="AC131" s="92"/>
      <c r="AD131" s="92" t="s">
        <v>244</v>
      </c>
      <c r="AE131" s="92"/>
      <c r="AF131" s="92" t="s">
        <v>244</v>
      </c>
      <c r="AG131" s="92"/>
      <c r="AH131" s="92">
        <v>0.18297099999999999</v>
      </c>
      <c r="AI131" s="92"/>
      <c r="AJ131" s="92">
        <v>0.30417070000000002</v>
      </c>
      <c r="AK131" s="92"/>
      <c r="AL131" s="92" t="s">
        <v>244</v>
      </c>
      <c r="AM131" s="92" t="s">
        <v>244</v>
      </c>
      <c r="AN131" s="111">
        <v>8.0649379103675916</v>
      </c>
      <c r="AO131" s="92" t="s">
        <v>244</v>
      </c>
      <c r="AP131" s="92" t="s">
        <v>244</v>
      </c>
      <c r="AQ131" s="92"/>
      <c r="AR131" s="92" t="s">
        <v>244</v>
      </c>
      <c r="AS131" s="92"/>
    </row>
    <row r="132" spans="1:45" s="4" customFormat="1" x14ac:dyDescent="0.3">
      <c r="A132" s="4" t="s">
        <v>128</v>
      </c>
      <c r="B132" s="92">
        <v>13.569290000000001</v>
      </c>
      <c r="C132" s="92"/>
      <c r="D132" s="92">
        <v>1.7265200000000001</v>
      </c>
      <c r="E132" s="92"/>
      <c r="F132" s="92">
        <v>5.9518360000000001</v>
      </c>
      <c r="G132" s="92"/>
      <c r="H132" s="92">
        <v>41.187240000000003</v>
      </c>
      <c r="I132" s="92"/>
      <c r="J132" s="92">
        <v>14.79631</v>
      </c>
      <c r="K132" s="92"/>
      <c r="L132" s="92">
        <v>11.666919999999999</v>
      </c>
      <c r="M132" s="92"/>
      <c r="N132" s="91">
        <v>27.215171000000002</v>
      </c>
      <c r="O132" s="92"/>
      <c r="P132" s="92">
        <v>2.9066239999999999</v>
      </c>
      <c r="Q132" s="92"/>
      <c r="R132" s="92">
        <v>19.460850000000001</v>
      </c>
      <c r="S132" s="92"/>
      <c r="T132" s="92" t="s">
        <v>244</v>
      </c>
      <c r="U132" s="92"/>
      <c r="V132" s="92" t="s">
        <v>244</v>
      </c>
      <c r="W132" s="92"/>
      <c r="X132" s="92" t="s">
        <v>244</v>
      </c>
      <c r="Y132" s="92"/>
      <c r="Z132" s="92">
        <v>15.198700000000001</v>
      </c>
      <c r="AA132" s="92"/>
      <c r="AB132" s="92">
        <v>32.092930000000003</v>
      </c>
      <c r="AC132" s="92"/>
      <c r="AD132" s="92">
        <v>10.483829999999999</v>
      </c>
      <c r="AE132" s="92"/>
      <c r="AF132" s="92">
        <v>20.395990000000001</v>
      </c>
      <c r="AG132" s="92"/>
      <c r="AH132" s="92">
        <v>1.1543755</v>
      </c>
      <c r="AI132" s="92"/>
      <c r="AJ132" s="111">
        <v>2.0039066999999999</v>
      </c>
      <c r="AK132" s="92"/>
      <c r="AL132" s="92" t="s">
        <v>244</v>
      </c>
      <c r="AM132" s="92" t="s">
        <v>244</v>
      </c>
      <c r="AN132" s="92">
        <v>0.2</v>
      </c>
      <c r="AO132" s="92" t="s">
        <v>244</v>
      </c>
      <c r="AP132" s="92">
        <v>68.978489999999994</v>
      </c>
      <c r="AQ132" s="92"/>
      <c r="AR132" s="92">
        <v>63.552880000000002</v>
      </c>
      <c r="AS132" s="92"/>
    </row>
    <row r="133" spans="1:45" s="4" customFormat="1" x14ac:dyDescent="0.3">
      <c r="A133" s="4" t="s">
        <v>129</v>
      </c>
      <c r="B133" s="92">
        <v>7.7408479999999997</v>
      </c>
      <c r="C133" s="92"/>
      <c r="D133" s="92">
        <v>16.17792</v>
      </c>
      <c r="E133" s="92"/>
      <c r="F133" s="92">
        <v>17.518059999999998</v>
      </c>
      <c r="G133" s="92"/>
      <c r="H133" s="92">
        <v>3.104555</v>
      </c>
      <c r="I133" s="92"/>
      <c r="J133" s="92">
        <v>27.524532000000001</v>
      </c>
      <c r="K133" s="92"/>
      <c r="L133" s="92">
        <v>27.753309999999999</v>
      </c>
      <c r="M133" s="92"/>
      <c r="N133" s="91" t="s">
        <v>244</v>
      </c>
      <c r="O133" s="92"/>
      <c r="P133" s="92">
        <v>13.24813</v>
      </c>
      <c r="Q133" s="92"/>
      <c r="R133" s="92">
        <v>90.053089999999997</v>
      </c>
      <c r="S133" s="92"/>
      <c r="T133" s="92">
        <v>0.1721927</v>
      </c>
      <c r="U133" s="92"/>
      <c r="V133" s="92">
        <v>4.1955200000000001</v>
      </c>
      <c r="W133" s="92"/>
      <c r="X133" s="92" t="s">
        <v>244</v>
      </c>
      <c r="Y133" s="92"/>
      <c r="Z133" s="92">
        <v>32.783360000000002</v>
      </c>
      <c r="AA133" s="92"/>
      <c r="AB133" s="92">
        <v>94.804310000000001</v>
      </c>
      <c r="AC133" s="92"/>
      <c r="AD133" s="92">
        <v>35.259079999999997</v>
      </c>
      <c r="AE133" s="92"/>
      <c r="AF133" s="92">
        <v>111.6328</v>
      </c>
      <c r="AG133" s="92"/>
      <c r="AH133" s="92">
        <v>0.63244590000000001</v>
      </c>
      <c r="AI133" s="92"/>
      <c r="AJ133" s="92">
        <v>1.2716691999999998</v>
      </c>
      <c r="AK133" s="92"/>
      <c r="AL133" s="92">
        <v>20.7</v>
      </c>
      <c r="AM133" s="92">
        <v>17.8</v>
      </c>
      <c r="AN133" s="92" t="s">
        <v>244</v>
      </c>
      <c r="AO133" s="92" t="s">
        <v>244</v>
      </c>
      <c r="AP133" s="92">
        <v>107.5518</v>
      </c>
      <c r="AQ133" s="92"/>
      <c r="AR133" s="92">
        <v>117.75069999999999</v>
      </c>
      <c r="AS133" s="92"/>
    </row>
    <row r="134" spans="1:45" s="4" customFormat="1" x14ac:dyDescent="0.3">
      <c r="A134" s="4" t="s">
        <v>100</v>
      </c>
      <c r="B134" s="92">
        <v>5.4776249999999997</v>
      </c>
      <c r="C134" s="92"/>
      <c r="D134" s="92">
        <v>4.1023079999999998</v>
      </c>
      <c r="E134" s="92"/>
      <c r="F134" s="92">
        <v>5.0989360000000001</v>
      </c>
      <c r="G134" s="92"/>
      <c r="H134" s="92">
        <v>9.8044790000000006</v>
      </c>
      <c r="I134" s="92"/>
      <c r="J134" s="92">
        <v>10.679164999999999</v>
      </c>
      <c r="K134" s="92"/>
      <c r="L134" s="92">
        <v>49.632322000000002</v>
      </c>
      <c r="M134" s="92"/>
      <c r="N134" s="91">
        <v>2.4894370000000001</v>
      </c>
      <c r="O134" s="92"/>
      <c r="P134" s="92">
        <v>68.406149999999997</v>
      </c>
      <c r="Q134" s="92"/>
      <c r="R134" s="92">
        <v>9.4929290000000002</v>
      </c>
      <c r="S134" s="92"/>
      <c r="T134" s="92" t="s">
        <v>244</v>
      </c>
      <c r="U134" s="92"/>
      <c r="V134" s="92" t="s">
        <v>244</v>
      </c>
      <c r="W134" s="92"/>
      <c r="X134" s="92" t="s">
        <v>244</v>
      </c>
      <c r="Y134" s="92"/>
      <c r="Z134" s="92" t="s">
        <v>244</v>
      </c>
      <c r="AA134" s="92"/>
      <c r="AB134" s="92" t="s">
        <v>244</v>
      </c>
      <c r="AC134" s="92"/>
      <c r="AD134" s="92" t="s">
        <v>244</v>
      </c>
      <c r="AE134" s="92"/>
      <c r="AF134" s="92" t="s">
        <v>244</v>
      </c>
      <c r="AG134" s="92"/>
      <c r="AH134" s="92" t="s">
        <v>244</v>
      </c>
      <c r="AI134" s="92"/>
      <c r="AJ134" s="92" t="s">
        <v>244</v>
      </c>
      <c r="AK134" s="92"/>
      <c r="AL134" s="92" t="s">
        <v>244</v>
      </c>
      <c r="AM134" s="92" t="s">
        <v>244</v>
      </c>
      <c r="AN134" s="92" t="s">
        <v>244</v>
      </c>
      <c r="AO134" s="92" t="s">
        <v>244</v>
      </c>
      <c r="AP134" s="92" t="s">
        <v>244</v>
      </c>
      <c r="AQ134" s="92"/>
      <c r="AR134" s="92" t="s">
        <v>244</v>
      </c>
      <c r="AS134" s="92"/>
    </row>
    <row r="135" spans="1:45" s="4" customFormat="1" x14ac:dyDescent="0.3">
      <c r="A135" s="4" t="s">
        <v>131</v>
      </c>
      <c r="B135" s="92">
        <v>1.073977</v>
      </c>
      <c r="C135" s="92"/>
      <c r="D135" s="92">
        <v>0.92777960000000004</v>
      </c>
      <c r="E135" s="92"/>
      <c r="F135" s="92">
        <v>2.6936000000000002E-2</v>
      </c>
      <c r="G135" s="92"/>
      <c r="H135" s="92">
        <v>0</v>
      </c>
      <c r="I135" s="92"/>
      <c r="J135" s="92">
        <v>10.804403000000001</v>
      </c>
      <c r="K135" s="92"/>
      <c r="L135" s="92">
        <v>56.203540400000001</v>
      </c>
      <c r="M135" s="92"/>
      <c r="N135" s="91">
        <v>8.4668200000000002</v>
      </c>
      <c r="O135" s="92"/>
      <c r="P135" s="92" t="s">
        <v>244</v>
      </c>
      <c r="Q135" s="92"/>
      <c r="R135" s="92">
        <v>13.140940000000001</v>
      </c>
      <c r="S135" s="92"/>
      <c r="T135" s="92" t="s">
        <v>244</v>
      </c>
      <c r="U135" s="92"/>
      <c r="V135" s="92" t="s">
        <v>244</v>
      </c>
      <c r="W135" s="92"/>
      <c r="X135" s="92" t="s">
        <v>244</v>
      </c>
      <c r="Y135" s="92"/>
      <c r="Z135" s="92">
        <v>13.9475</v>
      </c>
      <c r="AA135" s="92"/>
      <c r="AB135" s="92">
        <v>15.28726</v>
      </c>
      <c r="AC135" s="92"/>
      <c r="AD135" s="92">
        <v>4.3111350000000002</v>
      </c>
      <c r="AE135" s="92"/>
      <c r="AF135" s="92">
        <v>4.1269549999999997</v>
      </c>
      <c r="AG135" s="92"/>
      <c r="AH135" s="92">
        <v>0.19936379999999998</v>
      </c>
      <c r="AI135" s="92"/>
      <c r="AJ135" s="92">
        <v>0.21161410000000003</v>
      </c>
      <c r="AK135" s="92"/>
      <c r="AL135" s="92">
        <v>41.91717163716055</v>
      </c>
      <c r="AM135" s="92">
        <v>45</v>
      </c>
      <c r="AN135" s="92">
        <v>52.7</v>
      </c>
      <c r="AO135" s="111">
        <v>39.299999999999997</v>
      </c>
      <c r="AP135" s="92">
        <v>30.90973</v>
      </c>
      <c r="AQ135" s="92"/>
      <c r="AR135" s="92">
        <v>26.996030000000001</v>
      </c>
      <c r="AS135" s="92"/>
    </row>
    <row r="136" spans="1:45" s="4" customFormat="1" x14ac:dyDescent="0.3">
      <c r="A136" s="4" t="s">
        <v>133</v>
      </c>
      <c r="B136" s="92">
        <v>11.76585</v>
      </c>
      <c r="C136" s="92"/>
      <c r="D136" s="92">
        <v>6.1309389999999997</v>
      </c>
      <c r="E136" s="92"/>
      <c r="F136" s="92">
        <v>1.2286239999999999</v>
      </c>
      <c r="G136" s="92"/>
      <c r="H136" s="92">
        <v>11.750590000000001</v>
      </c>
      <c r="I136" s="92"/>
      <c r="J136" s="92">
        <v>20.397069999999999</v>
      </c>
      <c r="K136" s="92"/>
      <c r="L136" s="92">
        <v>41.824660999999999</v>
      </c>
      <c r="M136" s="92"/>
      <c r="N136" s="91">
        <v>2.0532080000000001</v>
      </c>
      <c r="O136" s="92"/>
      <c r="P136" s="92">
        <v>13.477359999999999</v>
      </c>
      <c r="Q136" s="92"/>
      <c r="R136" s="92">
        <v>15.98991</v>
      </c>
      <c r="S136" s="92"/>
      <c r="T136" s="92" t="s">
        <v>244</v>
      </c>
      <c r="U136" s="92"/>
      <c r="V136" s="92">
        <v>1.448663</v>
      </c>
      <c r="W136" s="92"/>
      <c r="X136" s="92">
        <v>3.7831800000000002</v>
      </c>
      <c r="Y136" s="92"/>
      <c r="Z136" s="92">
        <v>20.975359999999998</v>
      </c>
      <c r="AA136" s="92"/>
      <c r="AB136" s="92">
        <v>20.439019999999999</v>
      </c>
      <c r="AC136" s="92"/>
      <c r="AD136" s="92">
        <v>8.1564479999999993</v>
      </c>
      <c r="AE136" s="92"/>
      <c r="AF136" s="92">
        <v>12.284409999999999</v>
      </c>
      <c r="AG136" s="92"/>
      <c r="AH136" s="92">
        <v>1.4316669</v>
      </c>
      <c r="AI136" s="92"/>
      <c r="AJ136" s="92">
        <v>1.1153808000000001</v>
      </c>
      <c r="AK136" s="92"/>
      <c r="AL136" s="92">
        <v>48.3</v>
      </c>
      <c r="AM136" s="92">
        <v>34.700000000000003</v>
      </c>
      <c r="AN136" s="92">
        <v>53.66636113657195</v>
      </c>
      <c r="AO136" s="92" t="s">
        <v>244</v>
      </c>
      <c r="AP136" s="92">
        <v>38.885860000000001</v>
      </c>
      <c r="AQ136" s="92"/>
      <c r="AR136" s="92">
        <v>60.102760000000004</v>
      </c>
      <c r="AS136" s="92"/>
    </row>
    <row r="137" spans="1:45" s="4" customFormat="1" x14ac:dyDescent="0.3">
      <c r="A137" s="4" t="s">
        <v>134</v>
      </c>
      <c r="B137" s="92">
        <v>17.268239999999999</v>
      </c>
      <c r="C137" s="92"/>
      <c r="D137" s="92">
        <v>4.8755170000000003</v>
      </c>
      <c r="E137" s="92"/>
      <c r="F137" s="92">
        <v>14.55456</v>
      </c>
      <c r="G137" s="92"/>
      <c r="H137" s="92">
        <v>6.1847799999999999</v>
      </c>
      <c r="I137" s="92"/>
      <c r="J137" s="92">
        <v>22.583749999999998</v>
      </c>
      <c r="K137" s="92"/>
      <c r="L137" s="92">
        <v>57.717722999999999</v>
      </c>
      <c r="M137" s="92"/>
      <c r="N137" s="91">
        <v>0.72903899999999999</v>
      </c>
      <c r="O137" s="92"/>
      <c r="P137" s="92" t="s">
        <v>244</v>
      </c>
      <c r="Q137" s="92"/>
      <c r="R137" s="92" t="s">
        <v>244</v>
      </c>
      <c r="S137" s="92"/>
      <c r="T137" s="92" t="s">
        <v>244</v>
      </c>
      <c r="U137" s="92"/>
      <c r="V137" s="92" t="s">
        <v>244</v>
      </c>
      <c r="W137" s="92"/>
      <c r="X137" s="92" t="s">
        <v>244</v>
      </c>
      <c r="Y137" s="92"/>
      <c r="Z137" s="92" t="s">
        <v>244</v>
      </c>
      <c r="AA137" s="92"/>
      <c r="AB137" s="92" t="s">
        <v>244</v>
      </c>
      <c r="AC137" s="92"/>
      <c r="AD137" s="92" t="s">
        <v>244</v>
      </c>
      <c r="AE137" s="92"/>
      <c r="AF137" s="92" t="s">
        <v>244</v>
      </c>
      <c r="AG137" s="92"/>
      <c r="AH137" s="92" t="s">
        <v>244</v>
      </c>
      <c r="AI137" s="92"/>
      <c r="AJ137" s="92" t="s">
        <v>244</v>
      </c>
      <c r="AK137" s="92"/>
      <c r="AL137" s="92" t="s">
        <v>244</v>
      </c>
      <c r="AM137" s="92" t="s">
        <v>244</v>
      </c>
      <c r="AN137" s="92" t="s">
        <v>244</v>
      </c>
      <c r="AO137" s="92" t="s">
        <v>244</v>
      </c>
      <c r="AP137" s="92" t="s">
        <v>244</v>
      </c>
      <c r="AQ137" s="92"/>
      <c r="AR137" s="92" t="s">
        <v>244</v>
      </c>
      <c r="AS137" s="92"/>
    </row>
    <row r="138" spans="1:45" s="3" customFormat="1" x14ac:dyDescent="0.3">
      <c r="A138" s="3" t="s">
        <v>130</v>
      </c>
      <c r="B138" s="97">
        <v>22.4298</v>
      </c>
      <c r="C138" s="112" t="s">
        <v>271</v>
      </c>
      <c r="D138" s="97">
        <v>9.0504999999999995</v>
      </c>
      <c r="E138" s="112" t="s">
        <v>271</v>
      </c>
      <c r="F138" s="97">
        <v>17.054099999999998</v>
      </c>
      <c r="G138" s="112" t="s">
        <v>271</v>
      </c>
      <c r="H138" s="97">
        <v>6.4752000000000001</v>
      </c>
      <c r="I138" s="112" t="s">
        <v>271</v>
      </c>
      <c r="J138" s="97">
        <v>13.4664</v>
      </c>
      <c r="K138" s="112" t="s">
        <v>271</v>
      </c>
      <c r="L138" s="97">
        <v>24.749299999999998</v>
      </c>
      <c r="M138" s="112" t="s">
        <v>271</v>
      </c>
      <c r="N138" s="95">
        <v>249527.08022100001</v>
      </c>
      <c r="O138" s="112" t="s">
        <v>270</v>
      </c>
      <c r="P138" s="97">
        <v>40.775183333333338</v>
      </c>
      <c r="Q138" s="112" t="s">
        <v>275</v>
      </c>
      <c r="R138" s="97">
        <v>42.128999999999998</v>
      </c>
      <c r="S138" s="112" t="s">
        <v>275</v>
      </c>
      <c r="T138" s="97">
        <v>10.6525</v>
      </c>
      <c r="U138" s="112" t="s">
        <v>275</v>
      </c>
      <c r="V138" s="97">
        <v>4.2951666666666668</v>
      </c>
      <c r="W138" s="112" t="s">
        <v>275</v>
      </c>
      <c r="X138" s="97">
        <v>7.7980833333333335</v>
      </c>
      <c r="Y138" s="112" t="s">
        <v>275</v>
      </c>
      <c r="Z138" s="97">
        <v>34.467399999999998</v>
      </c>
      <c r="AA138" s="112" t="s">
        <v>275</v>
      </c>
      <c r="AB138" s="97">
        <v>46.162100000000002</v>
      </c>
      <c r="AC138" s="112" t="s">
        <v>275</v>
      </c>
      <c r="AD138" s="97">
        <v>28.846</v>
      </c>
      <c r="AE138" s="112" t="s">
        <v>275</v>
      </c>
      <c r="AF138" s="97">
        <v>38.969299999999997</v>
      </c>
      <c r="AG138" s="112" t="s">
        <v>275</v>
      </c>
      <c r="AH138" s="97">
        <v>1.3031999999999999</v>
      </c>
      <c r="AI138" s="112" t="s">
        <v>275</v>
      </c>
      <c r="AJ138" s="97">
        <v>1.9088000000000001</v>
      </c>
      <c r="AK138" s="112" t="s">
        <v>275</v>
      </c>
      <c r="AL138" s="97"/>
      <c r="AM138" s="97"/>
      <c r="AN138" s="97"/>
      <c r="AO138" s="97"/>
      <c r="AP138" s="97">
        <v>80.742199999999997</v>
      </c>
      <c r="AQ138" s="112" t="s">
        <v>275</v>
      </c>
      <c r="AR138" s="97">
        <v>87.231200000000001</v>
      </c>
      <c r="AS138" s="112" t="s">
        <v>275</v>
      </c>
    </row>
    <row r="139" spans="1:45" s="3" customFormat="1" x14ac:dyDescent="0.3">
      <c r="A139" s="3" t="s">
        <v>71</v>
      </c>
      <c r="B139" s="92">
        <v>11.4841</v>
      </c>
      <c r="C139" s="92"/>
      <c r="D139" s="92">
        <v>11.3872</v>
      </c>
      <c r="E139" s="92"/>
      <c r="F139" s="92">
        <v>2.2240000000000002</v>
      </c>
      <c r="G139" s="92"/>
      <c r="H139" s="92">
        <v>5.1117999999999997</v>
      </c>
      <c r="I139" s="92"/>
      <c r="J139" s="92">
        <v>18.456299999999999</v>
      </c>
      <c r="K139" s="92"/>
      <c r="L139" s="92">
        <v>32.723700000000001</v>
      </c>
      <c r="M139" s="92"/>
      <c r="N139" s="91">
        <v>49.304881999999999</v>
      </c>
      <c r="O139" s="92"/>
      <c r="P139" s="92">
        <v>17.615466666666666</v>
      </c>
      <c r="Q139" s="92"/>
      <c r="R139" s="92">
        <v>15.1792</v>
      </c>
      <c r="S139" s="92"/>
      <c r="T139" s="92" t="s">
        <v>244</v>
      </c>
      <c r="U139" s="92"/>
      <c r="V139" s="92">
        <v>1.0574999999999999</v>
      </c>
      <c r="W139" s="92"/>
      <c r="X139" s="92">
        <v>12.949</v>
      </c>
      <c r="Y139" s="92"/>
      <c r="Z139" s="92">
        <v>13.8309</v>
      </c>
      <c r="AA139" s="92"/>
      <c r="AB139" s="92">
        <v>26.3355</v>
      </c>
      <c r="AC139" s="92"/>
      <c r="AD139" s="92">
        <v>9.5174000000000003</v>
      </c>
      <c r="AE139" s="92"/>
      <c r="AF139" s="92">
        <v>15.1812</v>
      </c>
      <c r="AG139" s="92"/>
      <c r="AH139" s="92">
        <v>0.47310000000000002</v>
      </c>
      <c r="AI139" s="92"/>
      <c r="AJ139" s="92">
        <v>0.59940000000000004</v>
      </c>
      <c r="AK139" s="92"/>
      <c r="AL139" s="92"/>
      <c r="AM139" s="92"/>
      <c r="AN139" s="92"/>
      <c r="AO139" s="92"/>
      <c r="AP139" s="92">
        <v>71.002399999999994</v>
      </c>
      <c r="AQ139" s="92"/>
      <c r="AR139" s="92">
        <v>70.219399999999993</v>
      </c>
      <c r="AS139" s="92"/>
    </row>
    <row r="140" spans="1:45" s="3" customFormat="1" x14ac:dyDescent="0.3">
      <c r="A140" s="3" t="s">
        <v>78</v>
      </c>
      <c r="B140" s="92">
        <v>18.121300000000002</v>
      </c>
      <c r="C140" s="92"/>
      <c r="D140" s="92">
        <v>7.5872999999999999</v>
      </c>
      <c r="E140" s="92"/>
      <c r="F140" s="92">
        <v>19.0608</v>
      </c>
      <c r="G140" s="92"/>
      <c r="H140" s="92">
        <v>6.7142999999999997</v>
      </c>
      <c r="I140" s="92"/>
      <c r="J140" s="92">
        <v>12.921599999999998</v>
      </c>
      <c r="K140" s="92"/>
      <c r="L140" s="92">
        <v>25.9373</v>
      </c>
      <c r="M140" s="92"/>
      <c r="N140" s="91">
        <v>77238.858890000003</v>
      </c>
      <c r="O140" s="92"/>
      <c r="P140" s="92">
        <v>28.635400000000001</v>
      </c>
      <c r="Q140" s="92"/>
      <c r="R140" s="92">
        <v>35.530583333333333</v>
      </c>
      <c r="S140" s="92"/>
      <c r="T140" s="92">
        <v>3.6467500000000004</v>
      </c>
      <c r="U140" s="92"/>
      <c r="V140" s="92">
        <v>3.1248333333333327</v>
      </c>
      <c r="W140" s="92"/>
      <c r="X140" s="92">
        <v>5.1775833333333336</v>
      </c>
      <c r="Y140" s="92"/>
      <c r="Z140" s="92">
        <v>31.556100000000001</v>
      </c>
      <c r="AA140" s="92"/>
      <c r="AB140" s="92">
        <v>41.234900000000003</v>
      </c>
      <c r="AC140" s="92"/>
      <c r="AD140" s="92">
        <v>22.661999999999999</v>
      </c>
      <c r="AE140" s="92"/>
      <c r="AF140" s="92">
        <v>34.712200000000003</v>
      </c>
      <c r="AG140" s="92"/>
      <c r="AH140" s="92">
        <v>1.0354000000000001</v>
      </c>
      <c r="AI140" s="92"/>
      <c r="AJ140" s="92">
        <v>1.2945</v>
      </c>
      <c r="AK140" s="92"/>
      <c r="AL140" s="92"/>
      <c r="AM140" s="92"/>
      <c r="AN140" s="92"/>
      <c r="AO140" s="92"/>
      <c r="AP140" s="92">
        <v>77.365200000000002</v>
      </c>
      <c r="AQ140" s="92"/>
      <c r="AR140" s="92">
        <v>85.620800000000003</v>
      </c>
      <c r="AS140" s="92"/>
    </row>
    <row r="141" spans="1:45" s="3" customFormat="1" x14ac:dyDescent="0.3">
      <c r="A141" s="4" t="s">
        <v>136</v>
      </c>
      <c r="B141" s="92">
        <v>11.1076</v>
      </c>
      <c r="C141" s="92"/>
      <c r="D141" s="92">
        <v>7.2925000000000004</v>
      </c>
      <c r="E141" s="92"/>
      <c r="F141" s="92">
        <v>5.1623999999999999</v>
      </c>
      <c r="G141" s="92"/>
      <c r="H141" s="92">
        <v>5.1173999999999999</v>
      </c>
      <c r="I141" s="92"/>
      <c r="J141" s="92">
        <v>16.385800000000003</v>
      </c>
      <c r="K141" s="92"/>
      <c r="L141" s="92">
        <v>29.273799999999998</v>
      </c>
      <c r="M141" s="92"/>
      <c r="N141" s="91">
        <v>7348.754124</v>
      </c>
      <c r="O141" s="92"/>
      <c r="P141" s="92">
        <v>22.454200000000004</v>
      </c>
      <c r="Q141" s="92"/>
      <c r="R141" s="92">
        <v>29.207266666666666</v>
      </c>
      <c r="S141" s="92"/>
      <c r="T141" s="92">
        <v>2.6248333333333331</v>
      </c>
      <c r="U141" s="92"/>
      <c r="V141" s="92">
        <v>2.7843333333333331</v>
      </c>
      <c r="W141" s="92"/>
      <c r="X141" s="92">
        <v>3.4908333333333332</v>
      </c>
      <c r="Y141" s="92"/>
      <c r="Z141" s="92">
        <v>28.316600000000001</v>
      </c>
      <c r="AA141" s="92"/>
      <c r="AB141" s="92">
        <v>36.8491</v>
      </c>
      <c r="AC141" s="92"/>
      <c r="AD141" s="92">
        <v>17.864699999999999</v>
      </c>
      <c r="AE141" s="92"/>
      <c r="AF141" s="92">
        <v>30.798200000000001</v>
      </c>
      <c r="AG141" s="92"/>
      <c r="AH141" s="92">
        <v>0.69189999999999996</v>
      </c>
      <c r="AI141" s="92"/>
      <c r="AJ141" s="92">
        <v>0.86380000000000001</v>
      </c>
      <c r="AK141" s="92"/>
      <c r="AL141" s="92"/>
      <c r="AM141" s="92"/>
      <c r="AN141" s="92"/>
      <c r="AO141" s="92"/>
      <c r="AP141" s="92">
        <v>75.346500000000006</v>
      </c>
      <c r="AQ141" s="92"/>
      <c r="AR141" s="92">
        <v>81.171000000000006</v>
      </c>
      <c r="AS141" s="92"/>
    </row>
    <row r="142" spans="1:45" s="3" customFormat="1" x14ac:dyDescent="0.3">
      <c r="A142" s="4" t="s">
        <v>137</v>
      </c>
      <c r="B142" s="92">
        <v>24.939499999999999</v>
      </c>
      <c r="C142" s="92"/>
      <c r="D142" s="92">
        <v>7.8738000000000001</v>
      </c>
      <c r="E142" s="92"/>
      <c r="F142" s="92">
        <v>32.638199999999998</v>
      </c>
      <c r="G142" s="92"/>
      <c r="H142" s="92">
        <v>8.2873999999999999</v>
      </c>
      <c r="I142" s="92"/>
      <c r="J142" s="92">
        <v>9.5539000000000023</v>
      </c>
      <c r="K142" s="92"/>
      <c r="L142" s="92">
        <v>22.6938</v>
      </c>
      <c r="M142" s="92"/>
      <c r="N142" s="91">
        <v>69890.104766000004</v>
      </c>
      <c r="O142" s="92"/>
      <c r="P142" s="92">
        <v>32.518750000000004</v>
      </c>
      <c r="Q142" s="92"/>
      <c r="R142" s="92">
        <v>47.552599999999991</v>
      </c>
      <c r="S142" s="92"/>
      <c r="T142" s="92">
        <v>3.9449166666666664</v>
      </c>
      <c r="U142" s="92"/>
      <c r="V142" s="92">
        <v>3.4203333333333332</v>
      </c>
      <c r="W142" s="92"/>
      <c r="X142" s="92">
        <v>6.3520833333333329</v>
      </c>
      <c r="Y142" s="92"/>
      <c r="Z142" s="92">
        <v>32.526200000000003</v>
      </c>
      <c r="AA142" s="92"/>
      <c r="AB142" s="92">
        <v>51.525399999999998</v>
      </c>
      <c r="AC142" s="92"/>
      <c r="AD142" s="92">
        <v>25.697700000000001</v>
      </c>
      <c r="AE142" s="92"/>
      <c r="AF142" s="92">
        <v>47.786099999999998</v>
      </c>
      <c r="AG142" s="92"/>
      <c r="AH142" s="92">
        <v>1.4877</v>
      </c>
      <c r="AI142" s="92"/>
      <c r="AJ142" s="92">
        <v>1.6175000000000002</v>
      </c>
      <c r="AK142" s="92"/>
      <c r="AL142" s="92"/>
      <c r="AM142" s="92"/>
      <c r="AN142" s="92"/>
      <c r="AO142" s="92"/>
      <c r="AP142" s="92">
        <v>78.667500000000004</v>
      </c>
      <c r="AQ142" s="92"/>
      <c r="AR142" s="92">
        <v>89.386799999999994</v>
      </c>
      <c r="AS142" s="92"/>
    </row>
    <row r="143" spans="1:45" s="3" customFormat="1" x14ac:dyDescent="0.3">
      <c r="A143" s="3" t="s">
        <v>233</v>
      </c>
      <c r="B143" s="92">
        <v>17.4817</v>
      </c>
      <c r="C143" s="92"/>
      <c r="D143" s="92">
        <v>7.9535</v>
      </c>
      <c r="E143" s="92"/>
      <c r="F143" s="92">
        <v>17.4345</v>
      </c>
      <c r="G143" s="92"/>
      <c r="H143" s="92">
        <v>6.5589000000000004</v>
      </c>
      <c r="I143" s="92"/>
      <c r="J143" s="92">
        <v>13.454899999999999</v>
      </c>
      <c r="K143" s="92"/>
      <c r="L143" s="92">
        <v>26.591300000000004</v>
      </c>
      <c r="M143" s="92"/>
      <c r="N143" s="91">
        <v>77288.163772</v>
      </c>
      <c r="O143" s="92"/>
      <c r="P143" s="92">
        <v>27.943633333333338</v>
      </c>
      <c r="Q143" s="92"/>
      <c r="R143" s="92">
        <v>29.755183333333331</v>
      </c>
      <c r="S143" s="92"/>
      <c r="T143" s="92">
        <v>3.6467500000000004</v>
      </c>
      <c r="U143" s="92"/>
      <c r="V143" s="92">
        <v>2.78525</v>
      </c>
      <c r="W143" s="92"/>
      <c r="X143" s="92">
        <v>5.4639166666666661</v>
      </c>
      <c r="Y143" s="92"/>
      <c r="Z143" s="92">
        <v>24.522400000000001</v>
      </c>
      <c r="AA143" s="92"/>
      <c r="AB143" s="92">
        <v>37.215699999999998</v>
      </c>
      <c r="AC143" s="92"/>
      <c r="AD143" s="92">
        <v>17.464700000000001</v>
      </c>
      <c r="AE143" s="92"/>
      <c r="AF143" s="92">
        <v>30.774000000000001</v>
      </c>
      <c r="AG143" s="92"/>
      <c r="AH143" s="92">
        <v>0.84889999999999999</v>
      </c>
      <c r="AI143" s="92"/>
      <c r="AJ143" s="92">
        <v>1.1787000000000001</v>
      </c>
      <c r="AK143" s="92"/>
      <c r="AL143" s="92"/>
      <c r="AM143" s="92"/>
      <c r="AN143" s="92"/>
      <c r="AO143" s="92"/>
      <c r="AP143" s="92">
        <v>74.413700000000006</v>
      </c>
      <c r="AQ143" s="92"/>
      <c r="AR143" s="92">
        <v>82.3583</v>
      </c>
      <c r="AS143" s="92"/>
    </row>
    <row r="144" spans="1:45" s="3" customFormat="1" x14ac:dyDescent="0.3">
      <c r="A144" s="3" t="s">
        <v>48</v>
      </c>
      <c r="B144" s="92">
        <v>40.404499999999999</v>
      </c>
      <c r="C144" s="92"/>
      <c r="D144" s="92">
        <v>13.035600000000001</v>
      </c>
      <c r="E144" s="92"/>
      <c r="F144" s="92" t="s">
        <v>244</v>
      </c>
      <c r="G144" s="92"/>
      <c r="H144" s="92" t="s">
        <v>244</v>
      </c>
      <c r="I144" s="92"/>
      <c r="J144" s="92">
        <v>13.508000000000003</v>
      </c>
      <c r="K144" s="92"/>
      <c r="L144" s="92">
        <v>18.058</v>
      </c>
      <c r="M144" s="92"/>
      <c r="N144" s="91">
        <v>172238.91644900001</v>
      </c>
      <c r="O144" s="92"/>
      <c r="P144" s="92">
        <v>69.859216666666669</v>
      </c>
      <c r="Q144" s="92"/>
      <c r="R144" s="92">
        <v>99.119416666666666</v>
      </c>
      <c r="S144" s="92"/>
      <c r="T144" s="92">
        <v>17.929666666666666</v>
      </c>
      <c r="U144" s="92"/>
      <c r="V144" s="92">
        <v>25.688000000000002</v>
      </c>
      <c r="W144" s="92"/>
      <c r="X144" s="92">
        <v>11.557166666666667</v>
      </c>
      <c r="Y144" s="92"/>
      <c r="Z144" s="92">
        <v>62.585500000000003</v>
      </c>
      <c r="AA144" s="92"/>
      <c r="AB144" s="92">
        <v>79.213300000000004</v>
      </c>
      <c r="AC144" s="92"/>
      <c r="AD144" s="92">
        <v>63.777999999999999</v>
      </c>
      <c r="AE144" s="92"/>
      <c r="AF144" s="92">
        <v>90.009200000000007</v>
      </c>
      <c r="AG144" s="92"/>
      <c r="AH144" s="92">
        <v>4.3411</v>
      </c>
      <c r="AI144" s="92"/>
      <c r="AJ144" s="92">
        <v>3.9336000000000002</v>
      </c>
      <c r="AK144" s="92"/>
      <c r="AL144" s="92"/>
      <c r="AM144" s="92"/>
      <c r="AN144" s="92"/>
      <c r="AO144" s="92"/>
      <c r="AP144" s="92">
        <v>97.743899999999996</v>
      </c>
      <c r="AQ144" s="92"/>
      <c r="AR144" s="92">
        <v>106.5728</v>
      </c>
      <c r="AS144" s="92"/>
    </row>
    <row r="146" spans="10:10" x14ac:dyDescent="0.3">
      <c r="J146" s="38"/>
    </row>
    <row r="147" spans="10:10" x14ac:dyDescent="0.3">
      <c r="J147" s="38"/>
    </row>
    <row r="148" spans="10:10" x14ac:dyDescent="0.3">
      <c r="J148" s="38"/>
    </row>
    <row r="149" spans="10:10" x14ac:dyDescent="0.3">
      <c r="J149" s="38"/>
    </row>
    <row r="150" spans="10:10" x14ac:dyDescent="0.3">
      <c r="J150" s="38"/>
    </row>
    <row r="151" spans="10:10" x14ac:dyDescent="0.3">
      <c r="J151" s="38"/>
    </row>
    <row r="152" spans="10:10" x14ac:dyDescent="0.3">
      <c r="J152" s="38"/>
    </row>
  </sheetData>
  <mergeCells count="13">
    <mergeCell ref="AP3:AR3"/>
    <mergeCell ref="Z3:AB3"/>
    <mergeCell ref="AD3:AF3"/>
    <mergeCell ref="AH3:AJ3"/>
    <mergeCell ref="AH2:AJ2"/>
    <mergeCell ref="AL2:AO2"/>
    <mergeCell ref="AL3:AM3"/>
    <mergeCell ref="AN3:AO3"/>
    <mergeCell ref="B2:H2"/>
    <mergeCell ref="P2:X2"/>
    <mergeCell ref="Z2:AB2"/>
    <mergeCell ref="AD2:AF2"/>
    <mergeCell ref="AP2:AR2"/>
  </mergeCells>
  <pageMargins left="0.5" right="0.5" top="0.75" bottom="0.5" header="0.3" footer="0.3"/>
  <pageSetup scale="50" orientation="portrait" r:id="rId1"/>
  <rowBreaks count="1" manualBreakCount="1">
    <brk id="7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zoomScaleNormal="100" workbookViewId="0">
      <pane xSplit="1" ySplit="4" topLeftCell="B5" activePane="bottomRight" state="frozen"/>
      <selection activeCell="C1" sqref="C1"/>
      <selection pane="topRight" activeCell="D1" sqref="D1"/>
      <selection pane="bottomLeft" activeCell="C5" sqref="C5"/>
      <selection pane="bottomRight" activeCell="A168" sqref="A168"/>
    </sheetView>
  </sheetViews>
  <sheetFormatPr defaultRowHeight="17.25" x14ac:dyDescent="0.3"/>
  <cols>
    <col min="1" max="1" width="26.7109375" style="31" customWidth="1"/>
    <col min="2" max="8" width="19.42578125" style="31" customWidth="1"/>
    <col min="9" max="10" width="19.42578125" style="6" customWidth="1"/>
    <col min="11" max="12" width="19.42578125" style="31" customWidth="1"/>
    <col min="13" max="16384" width="9.140625" style="4"/>
  </cols>
  <sheetData>
    <row r="1" spans="1:12" ht="26.25" x14ac:dyDescent="0.4">
      <c r="A1" s="77" t="s">
        <v>294</v>
      </c>
      <c r="B1" s="78"/>
      <c r="C1" s="78"/>
      <c r="D1" s="78"/>
      <c r="E1" s="78"/>
    </row>
    <row r="2" spans="1:12" s="41" customFormat="1" ht="51.75" x14ac:dyDescent="0.3">
      <c r="A2" s="79"/>
      <c r="B2" s="80" t="s">
        <v>169</v>
      </c>
      <c r="C2" s="155" t="s">
        <v>170</v>
      </c>
      <c r="D2" s="156"/>
      <c r="E2" s="157" t="s">
        <v>171</v>
      </c>
      <c r="F2" s="156"/>
      <c r="G2" s="155" t="s">
        <v>172</v>
      </c>
      <c r="H2" s="156"/>
      <c r="I2" s="155" t="s">
        <v>173</v>
      </c>
      <c r="J2" s="157"/>
      <c r="K2" s="156"/>
      <c r="L2" s="100" t="s">
        <v>236</v>
      </c>
    </row>
    <row r="3" spans="1:12" s="41" customFormat="1" ht="73.5" customHeight="1" x14ac:dyDescent="0.3">
      <c r="A3" s="79"/>
      <c r="B3" s="83" t="s">
        <v>139</v>
      </c>
      <c r="C3" s="159" t="s">
        <v>308</v>
      </c>
      <c r="D3" s="158"/>
      <c r="E3" s="159" t="s">
        <v>308</v>
      </c>
      <c r="F3" s="158"/>
      <c r="G3" s="159" t="s">
        <v>308</v>
      </c>
      <c r="H3" s="158"/>
      <c r="I3" s="159" t="s">
        <v>175</v>
      </c>
      <c r="J3" s="151"/>
      <c r="K3" s="158"/>
      <c r="L3" s="101" t="s">
        <v>273</v>
      </c>
    </row>
    <row r="4" spans="1:12" s="41" customFormat="1" x14ac:dyDescent="0.3">
      <c r="A4" s="87"/>
      <c r="B4" s="89" t="s">
        <v>326</v>
      </c>
      <c r="C4" s="90" t="s">
        <v>327</v>
      </c>
      <c r="D4" s="89" t="s">
        <v>326</v>
      </c>
      <c r="E4" s="90" t="s">
        <v>327</v>
      </c>
      <c r="F4" s="89" t="s">
        <v>326</v>
      </c>
      <c r="G4" s="90" t="s">
        <v>327</v>
      </c>
      <c r="H4" s="89" t="s">
        <v>326</v>
      </c>
      <c r="I4" s="90">
        <v>2000</v>
      </c>
      <c r="J4" s="88">
        <v>2005</v>
      </c>
      <c r="K4" s="89">
        <v>2010</v>
      </c>
      <c r="L4" s="102">
        <v>2011</v>
      </c>
    </row>
    <row r="5" spans="1:12" x14ac:dyDescent="0.3">
      <c r="A5" s="31" t="s">
        <v>0</v>
      </c>
      <c r="B5" s="103">
        <v>6.24</v>
      </c>
      <c r="C5" s="92">
        <v>-1.34</v>
      </c>
      <c r="D5" s="92">
        <v>2.0666666666666687E-2</v>
      </c>
      <c r="E5" s="92" t="s">
        <v>244</v>
      </c>
      <c r="F5" s="92" t="s">
        <v>244</v>
      </c>
      <c r="G5" s="103" t="s">
        <v>244</v>
      </c>
      <c r="H5" s="104">
        <v>33.79</v>
      </c>
      <c r="I5" s="91" t="s">
        <v>244</v>
      </c>
      <c r="J5" s="91">
        <v>6</v>
      </c>
      <c r="K5" s="91">
        <v>3</v>
      </c>
      <c r="L5" s="93">
        <v>-1.7479088433199175</v>
      </c>
    </row>
    <row r="6" spans="1:12" x14ac:dyDescent="0.3">
      <c r="A6" s="31" t="s">
        <v>2</v>
      </c>
      <c r="B6" s="105">
        <v>2.74</v>
      </c>
      <c r="C6" s="92">
        <v>-0.46666666666666662</v>
      </c>
      <c r="D6" s="92">
        <v>-0.39666666666666667</v>
      </c>
      <c r="E6" s="92">
        <v>55.985333333333337</v>
      </c>
      <c r="F6" s="92">
        <v>58.998333333333335</v>
      </c>
      <c r="G6" s="105">
        <v>19.079999999999998</v>
      </c>
      <c r="H6" s="105">
        <v>19.89</v>
      </c>
      <c r="I6" s="91">
        <v>4</v>
      </c>
      <c r="J6" s="91">
        <v>3</v>
      </c>
      <c r="K6" s="91">
        <v>3</v>
      </c>
      <c r="L6" s="93">
        <v>-0.20075651404265041</v>
      </c>
    </row>
    <row r="7" spans="1:12" x14ac:dyDescent="0.3">
      <c r="A7" s="31" t="s">
        <v>34</v>
      </c>
      <c r="B7" s="103">
        <v>6.69</v>
      </c>
      <c r="C7" s="92">
        <v>11.060333333333332</v>
      </c>
      <c r="D7" s="92">
        <v>-2.0340000000000003</v>
      </c>
      <c r="E7" s="92">
        <v>22.485333333333333</v>
      </c>
      <c r="F7" s="92">
        <v>10.686666666666667</v>
      </c>
      <c r="G7" s="103">
        <v>70.67</v>
      </c>
      <c r="H7" s="103">
        <v>97.92</v>
      </c>
      <c r="I7" s="91">
        <v>2</v>
      </c>
      <c r="J7" s="91">
        <v>2</v>
      </c>
      <c r="K7" s="91">
        <v>2</v>
      </c>
      <c r="L7" s="93">
        <v>-0.93044501379345468</v>
      </c>
    </row>
    <row r="8" spans="1:12" x14ac:dyDescent="0.3">
      <c r="A8" s="31" t="s">
        <v>1</v>
      </c>
      <c r="B8" s="105">
        <v>11.87</v>
      </c>
      <c r="C8" s="92" t="s">
        <v>244</v>
      </c>
      <c r="D8" s="92" t="s">
        <v>244</v>
      </c>
      <c r="E8" s="92">
        <v>29.273333333333337</v>
      </c>
      <c r="F8" s="92">
        <v>32.81</v>
      </c>
      <c r="G8" s="105">
        <v>16.809999999999999</v>
      </c>
      <c r="H8" s="105">
        <v>26.95</v>
      </c>
      <c r="I8" s="91" t="s">
        <v>244</v>
      </c>
      <c r="J8" s="91">
        <v>1</v>
      </c>
      <c r="K8" s="91">
        <v>2</v>
      </c>
      <c r="L8" s="93">
        <v>-1.0569916120446134</v>
      </c>
    </row>
    <row r="9" spans="1:12" x14ac:dyDescent="0.3">
      <c r="A9" s="31" t="s">
        <v>4</v>
      </c>
      <c r="B9" s="103">
        <v>9.75</v>
      </c>
      <c r="C9" s="92">
        <v>3.6943333333333328</v>
      </c>
      <c r="D9" s="92">
        <v>6.1000000000000019E-2</v>
      </c>
      <c r="E9" s="92">
        <v>76.983666666666679</v>
      </c>
      <c r="F9" s="92">
        <v>46.334666666666664</v>
      </c>
      <c r="G9" s="103">
        <v>16</v>
      </c>
      <c r="H9" s="103">
        <v>10.98</v>
      </c>
      <c r="I9" s="91">
        <v>1</v>
      </c>
      <c r="J9" s="91">
        <v>3</v>
      </c>
      <c r="K9" s="91">
        <v>2</v>
      </c>
      <c r="L9" s="93">
        <v>-0.21621873878818385</v>
      </c>
    </row>
    <row r="10" spans="1:12" x14ac:dyDescent="0.3">
      <c r="A10" s="31" t="s">
        <v>5</v>
      </c>
      <c r="B10" s="105">
        <v>5.07</v>
      </c>
      <c r="C10" s="92">
        <v>-1.7683333333333333</v>
      </c>
      <c r="D10" s="92">
        <v>-2.1916666666666669</v>
      </c>
      <c r="E10" s="92">
        <v>16.966333333333335</v>
      </c>
      <c r="F10" s="92">
        <v>36.271666666666668</v>
      </c>
      <c r="G10" s="105">
        <v>16.16</v>
      </c>
      <c r="H10" s="105">
        <v>19.12</v>
      </c>
      <c r="I10" s="91">
        <v>2</v>
      </c>
      <c r="J10" s="91">
        <v>2</v>
      </c>
      <c r="K10" s="91">
        <v>3</v>
      </c>
      <c r="L10" s="93">
        <v>-0.28255955365326668</v>
      </c>
    </row>
    <row r="11" spans="1:12" x14ac:dyDescent="0.3">
      <c r="A11" s="31" t="s">
        <v>6</v>
      </c>
      <c r="B11" s="103">
        <v>2.57</v>
      </c>
      <c r="C11" s="92">
        <v>1.6123333333333332</v>
      </c>
      <c r="D11" s="92">
        <v>-3.6306666666666665</v>
      </c>
      <c r="E11" s="92">
        <v>10.213666666666667</v>
      </c>
      <c r="F11" s="92">
        <v>23.923666666666666</v>
      </c>
      <c r="G11" s="103">
        <v>5.6</v>
      </c>
      <c r="H11" s="103">
        <v>3.35</v>
      </c>
      <c r="I11" s="91">
        <v>4</v>
      </c>
      <c r="J11" s="91">
        <v>4</v>
      </c>
      <c r="K11" s="91">
        <v>4</v>
      </c>
      <c r="L11" s="93">
        <v>1.6278565071471258</v>
      </c>
    </row>
    <row r="12" spans="1:12" x14ac:dyDescent="0.3">
      <c r="A12" s="31" t="s">
        <v>7</v>
      </c>
      <c r="B12" s="105">
        <v>2.88</v>
      </c>
      <c r="C12" s="92">
        <v>0.65400000000000003</v>
      </c>
      <c r="D12" s="92">
        <v>-1.0593333333333332</v>
      </c>
      <c r="E12" s="92">
        <v>62.240666666666662</v>
      </c>
      <c r="F12" s="92">
        <v>72.699333333333342</v>
      </c>
      <c r="G12" s="105">
        <v>4.2300000000000004</v>
      </c>
      <c r="H12" s="105">
        <v>4.96</v>
      </c>
      <c r="I12" s="91">
        <v>1</v>
      </c>
      <c r="J12" s="91">
        <v>1</v>
      </c>
      <c r="K12" s="91">
        <v>1</v>
      </c>
      <c r="L12" s="93">
        <v>1.4870871584549654</v>
      </c>
    </row>
    <row r="13" spans="1:12" x14ac:dyDescent="0.3">
      <c r="A13" s="31" t="s">
        <v>8</v>
      </c>
      <c r="B13" s="103">
        <v>4.4000000000000004</v>
      </c>
      <c r="C13" s="92" t="s">
        <v>244</v>
      </c>
      <c r="D13" s="92" t="s">
        <v>244</v>
      </c>
      <c r="E13" s="92">
        <v>10.727666666666666</v>
      </c>
      <c r="F13" s="92">
        <v>10.951333333333332</v>
      </c>
      <c r="G13" s="103">
        <v>11.25</v>
      </c>
      <c r="H13" s="103">
        <v>15.03</v>
      </c>
      <c r="I13" s="91">
        <v>1</v>
      </c>
      <c r="J13" s="91">
        <v>1</v>
      </c>
      <c r="K13" s="91">
        <v>1</v>
      </c>
      <c r="L13" s="93">
        <v>-0.84303260582872852</v>
      </c>
    </row>
    <row r="14" spans="1:12" x14ac:dyDescent="0.3">
      <c r="A14" s="31" t="s">
        <v>13</v>
      </c>
      <c r="B14" s="103">
        <v>9.7200000000000006</v>
      </c>
      <c r="C14" s="92">
        <v>-1.1706666666666667</v>
      </c>
      <c r="D14" s="92">
        <v>-1.4406666666666668</v>
      </c>
      <c r="E14" s="92" t="s">
        <v>244</v>
      </c>
      <c r="F14" s="92" t="s">
        <v>244</v>
      </c>
      <c r="G14" s="103">
        <v>6.22</v>
      </c>
      <c r="H14" s="103">
        <v>9.91</v>
      </c>
      <c r="I14" s="91">
        <v>2</v>
      </c>
      <c r="J14" s="91">
        <v>2</v>
      </c>
      <c r="K14" s="91">
        <v>1</v>
      </c>
      <c r="L14" s="93">
        <v>-0.86519337649859207</v>
      </c>
    </row>
    <row r="15" spans="1:12" x14ac:dyDescent="0.3">
      <c r="A15" s="31" t="s">
        <v>16</v>
      </c>
      <c r="B15" s="105">
        <v>56.2</v>
      </c>
      <c r="C15" s="92">
        <v>0.77500000000000002</v>
      </c>
      <c r="D15" s="92">
        <v>1.6286666666666667</v>
      </c>
      <c r="E15" s="92">
        <v>12.610666666666667</v>
      </c>
      <c r="F15" s="92">
        <v>40.789666666666669</v>
      </c>
      <c r="G15" s="105">
        <v>5.81</v>
      </c>
      <c r="H15" s="105">
        <v>10.17</v>
      </c>
      <c r="I15" s="91">
        <v>5</v>
      </c>
      <c r="J15" s="91">
        <v>1</v>
      </c>
      <c r="K15" s="91">
        <v>3</v>
      </c>
      <c r="L15" s="93">
        <v>-1.005373705152367</v>
      </c>
    </row>
    <row r="16" spans="1:12" x14ac:dyDescent="0.3">
      <c r="A16" s="31" t="s">
        <v>10</v>
      </c>
      <c r="B16" s="103">
        <v>3.19</v>
      </c>
      <c r="C16" s="92">
        <v>3.0586666666666669</v>
      </c>
      <c r="D16" s="92">
        <v>-0.64533333333333331</v>
      </c>
      <c r="E16" s="92">
        <v>87.969666666666669</v>
      </c>
      <c r="F16" s="92">
        <v>97.63900000000001</v>
      </c>
      <c r="G16" s="103">
        <v>3.38</v>
      </c>
      <c r="H16" s="103">
        <v>5.08</v>
      </c>
      <c r="I16" s="91">
        <v>1</v>
      </c>
      <c r="J16" s="91">
        <v>1</v>
      </c>
      <c r="K16" s="91">
        <v>1</v>
      </c>
      <c r="L16" s="93">
        <v>1.3715045507895531</v>
      </c>
    </row>
    <row r="17" spans="1:12" x14ac:dyDescent="0.3">
      <c r="A17" s="31" t="s">
        <v>11</v>
      </c>
      <c r="B17" s="105">
        <v>4.71</v>
      </c>
      <c r="C17" s="92">
        <v>-3.3499999999999974E-2</v>
      </c>
      <c r="D17" s="92">
        <v>-0.35066666666666663</v>
      </c>
      <c r="E17" s="92">
        <v>24.767666666666667</v>
      </c>
      <c r="F17" s="92">
        <v>31.315666666666669</v>
      </c>
      <c r="G17" s="105">
        <v>18.79</v>
      </c>
      <c r="H17" s="105">
        <v>13.3</v>
      </c>
      <c r="I17" s="91">
        <v>1</v>
      </c>
      <c r="J17" s="91">
        <v>1</v>
      </c>
      <c r="K17" s="91">
        <v>1</v>
      </c>
      <c r="L17" s="93">
        <v>-0.28914103040065497</v>
      </c>
    </row>
    <row r="18" spans="1:12" x14ac:dyDescent="0.3">
      <c r="A18" s="31" t="s">
        <v>17</v>
      </c>
      <c r="B18" s="103">
        <v>7.17</v>
      </c>
      <c r="C18" s="92" t="s">
        <v>244</v>
      </c>
      <c r="D18" s="92" t="s">
        <v>244</v>
      </c>
      <c r="E18" s="92">
        <v>58.703666666666663</v>
      </c>
      <c r="F18" s="92">
        <v>35.432333333333332</v>
      </c>
      <c r="G18" s="103">
        <v>29.06</v>
      </c>
      <c r="H18" s="103">
        <v>47.58</v>
      </c>
      <c r="I18" s="91">
        <v>2</v>
      </c>
      <c r="J18" s="91">
        <v>2</v>
      </c>
      <c r="K18" s="91">
        <v>1</v>
      </c>
      <c r="L18" s="93">
        <v>-0.53533489265961931</v>
      </c>
    </row>
    <row r="19" spans="1:12" x14ac:dyDescent="0.3">
      <c r="A19" s="31" t="s">
        <v>15</v>
      </c>
      <c r="B19" s="105">
        <v>2.86</v>
      </c>
      <c r="C19" s="92" t="s">
        <v>244</v>
      </c>
      <c r="D19" s="92" t="s">
        <v>244</v>
      </c>
      <c r="E19" s="92">
        <v>21.763666666666666</v>
      </c>
      <c r="F19" s="92">
        <v>41.338000000000001</v>
      </c>
      <c r="G19" s="105">
        <v>28.62</v>
      </c>
      <c r="H19" s="105">
        <v>24.9</v>
      </c>
      <c r="I19" s="91">
        <v>1</v>
      </c>
      <c r="J19" s="91">
        <v>1</v>
      </c>
      <c r="K19" s="91">
        <v>1</v>
      </c>
      <c r="L19" s="93">
        <v>-0.42886022136629437</v>
      </c>
    </row>
    <row r="20" spans="1:12" x14ac:dyDescent="0.3">
      <c r="A20" s="31" t="s">
        <v>18</v>
      </c>
      <c r="B20" s="105">
        <v>6.02</v>
      </c>
      <c r="C20" s="92">
        <v>3.5449999999999999</v>
      </c>
      <c r="D20" s="92">
        <v>2.6023333333333336</v>
      </c>
      <c r="E20" s="92">
        <v>67.01166666666667</v>
      </c>
      <c r="F20" s="92">
        <v>66.189000000000007</v>
      </c>
      <c r="G20" s="105">
        <v>9.06</v>
      </c>
      <c r="H20" s="105">
        <v>14.69</v>
      </c>
      <c r="I20" s="91">
        <v>3</v>
      </c>
      <c r="J20" s="91">
        <v>3</v>
      </c>
      <c r="K20" s="91">
        <v>3</v>
      </c>
      <c r="L20" s="93">
        <v>0.13496925992305495</v>
      </c>
    </row>
    <row r="21" spans="1:12" x14ac:dyDescent="0.3">
      <c r="A21" s="31" t="s">
        <v>14</v>
      </c>
      <c r="B21" s="103">
        <v>3.59</v>
      </c>
      <c r="C21" s="92">
        <v>3.881333333333334</v>
      </c>
      <c r="D21" s="92">
        <v>-1.8233333333333335</v>
      </c>
      <c r="E21" s="92">
        <v>23.796999999999997</v>
      </c>
      <c r="F21" s="92">
        <v>16.291999999999998</v>
      </c>
      <c r="G21" s="103">
        <v>35.72</v>
      </c>
      <c r="H21" s="103">
        <v>34.75</v>
      </c>
      <c r="I21" s="91">
        <v>1</v>
      </c>
      <c r="J21" s="91">
        <v>1</v>
      </c>
      <c r="K21" s="91">
        <v>1</v>
      </c>
      <c r="L21" s="93">
        <v>0.18007020826477185</v>
      </c>
    </row>
    <row r="22" spans="1:12" x14ac:dyDescent="0.3">
      <c r="A22" s="31" t="s">
        <v>12</v>
      </c>
      <c r="B22" s="105">
        <v>3.29</v>
      </c>
      <c r="C22" s="92">
        <v>1.8576666666666666</v>
      </c>
      <c r="D22" s="92">
        <v>-2.9216666666666669</v>
      </c>
      <c r="E22" s="92">
        <v>29.575333333333333</v>
      </c>
      <c r="F22" s="92">
        <v>28.026666666666667</v>
      </c>
      <c r="G22" s="105">
        <v>10.92</v>
      </c>
      <c r="H22" s="105">
        <v>10.210000000000001</v>
      </c>
      <c r="I22" s="91">
        <v>1</v>
      </c>
      <c r="J22" s="91">
        <v>1</v>
      </c>
      <c r="K22" s="91">
        <v>1</v>
      </c>
      <c r="L22" s="93">
        <v>-0.38109760880783861</v>
      </c>
    </row>
    <row r="23" spans="1:12" x14ac:dyDescent="0.3">
      <c r="A23" s="31" t="s">
        <v>9</v>
      </c>
      <c r="B23" s="103">
        <v>13.8</v>
      </c>
      <c r="C23" s="92">
        <v>-0.19299999999999998</v>
      </c>
      <c r="D23" s="92">
        <v>-2.2929999999999997</v>
      </c>
      <c r="E23" s="92">
        <v>131.89966666666666</v>
      </c>
      <c r="F23" s="92">
        <v>35.887333333333338</v>
      </c>
      <c r="G23" s="103">
        <v>10.79</v>
      </c>
      <c r="H23" s="103">
        <v>13.78</v>
      </c>
      <c r="I23" s="91">
        <v>3</v>
      </c>
      <c r="J23" s="91">
        <v>2</v>
      </c>
      <c r="K23" s="91">
        <v>2</v>
      </c>
      <c r="L23" s="93">
        <v>-1.1902686065834023</v>
      </c>
    </row>
    <row r="24" spans="1:12" x14ac:dyDescent="0.3">
      <c r="A24" s="31" t="s">
        <v>65</v>
      </c>
      <c r="B24" s="105">
        <v>4.2</v>
      </c>
      <c r="C24" s="92">
        <v>-0.23366666666666669</v>
      </c>
      <c r="D24" s="92">
        <v>-3.077</v>
      </c>
      <c r="E24" s="92">
        <v>33.11</v>
      </c>
      <c r="F24" s="92">
        <v>28.697333333333333</v>
      </c>
      <c r="G24" s="105">
        <v>20.86</v>
      </c>
      <c r="H24" s="105">
        <v>31.99</v>
      </c>
      <c r="I24" s="91" t="s">
        <v>244</v>
      </c>
      <c r="J24" s="91">
        <v>2</v>
      </c>
      <c r="K24" s="91">
        <v>2</v>
      </c>
      <c r="L24" s="93">
        <v>-0.77952309439235534</v>
      </c>
    </row>
    <row r="25" spans="1:12" x14ac:dyDescent="0.3">
      <c r="A25" s="31" t="s">
        <v>25</v>
      </c>
      <c r="B25" s="103">
        <v>2.94</v>
      </c>
      <c r="C25" s="92" t="s">
        <v>244</v>
      </c>
      <c r="D25" s="92" t="s">
        <v>244</v>
      </c>
      <c r="E25" s="92">
        <v>26.454999999999998</v>
      </c>
      <c r="F25" s="92">
        <v>13.625</v>
      </c>
      <c r="G25" s="103">
        <v>9.94</v>
      </c>
      <c r="H25" s="103">
        <v>14.12</v>
      </c>
      <c r="I25" s="91">
        <v>1</v>
      </c>
      <c r="J25" s="91">
        <v>1</v>
      </c>
      <c r="K25" s="91">
        <v>1</v>
      </c>
      <c r="L25" s="93">
        <v>-0.89201789193353742</v>
      </c>
    </row>
    <row r="26" spans="1:12" x14ac:dyDescent="0.3">
      <c r="A26" s="31" t="s">
        <v>20</v>
      </c>
      <c r="B26" s="105">
        <v>2.21</v>
      </c>
      <c r="C26" s="92">
        <v>2.3623333333333334</v>
      </c>
      <c r="D26" s="92">
        <v>-3.593</v>
      </c>
      <c r="E26" s="92">
        <v>69.460333333333338</v>
      </c>
      <c r="F26" s="92">
        <v>84.019000000000005</v>
      </c>
      <c r="G26" s="105">
        <v>2.85</v>
      </c>
      <c r="H26" s="105">
        <v>3.69</v>
      </c>
      <c r="I26" s="91">
        <v>2</v>
      </c>
      <c r="J26" s="91">
        <v>3</v>
      </c>
      <c r="K26" s="91">
        <v>3</v>
      </c>
      <c r="L26" s="93">
        <v>1.6202703423427269</v>
      </c>
    </row>
    <row r="27" spans="1:12" x14ac:dyDescent="0.3">
      <c r="A27" s="31" t="s">
        <v>19</v>
      </c>
      <c r="B27" s="104">
        <v>1.3</v>
      </c>
      <c r="C27" s="92">
        <v>2.9763333333333342</v>
      </c>
      <c r="D27" s="92">
        <v>-0.47000000000000003</v>
      </c>
      <c r="E27" s="92">
        <v>94.195999999999984</v>
      </c>
      <c r="F27" s="92">
        <v>31.841666666666669</v>
      </c>
      <c r="G27" s="103">
        <v>8.3800000000000008</v>
      </c>
      <c r="H27" s="103">
        <v>7.88</v>
      </c>
      <c r="I27" s="91">
        <v>1</v>
      </c>
      <c r="J27" s="91">
        <v>1</v>
      </c>
      <c r="K27" s="91">
        <v>1</v>
      </c>
      <c r="L27" s="93">
        <v>-1.3030663251034367</v>
      </c>
    </row>
    <row r="28" spans="1:12" x14ac:dyDescent="0.3">
      <c r="A28" s="31" t="s">
        <v>116</v>
      </c>
      <c r="B28" s="105">
        <v>2.4</v>
      </c>
      <c r="C28" s="92">
        <v>2.2546666666666666</v>
      </c>
      <c r="D28" s="92">
        <v>-0.52433333333333343</v>
      </c>
      <c r="E28" s="92">
        <v>29.130333333333336</v>
      </c>
      <c r="F28" s="92">
        <v>34.456666666666671</v>
      </c>
      <c r="G28" s="105">
        <v>9.5</v>
      </c>
      <c r="H28" s="105">
        <v>8.9600000000000009</v>
      </c>
      <c r="I28" s="91">
        <v>1</v>
      </c>
      <c r="J28" s="91">
        <v>1</v>
      </c>
      <c r="K28" s="91">
        <v>1</v>
      </c>
      <c r="L28" s="93">
        <v>-1.2968466408510892</v>
      </c>
    </row>
    <row r="29" spans="1:12" x14ac:dyDescent="0.3">
      <c r="A29" s="31" t="s">
        <v>22</v>
      </c>
      <c r="B29" s="103">
        <v>3.17</v>
      </c>
      <c r="C29" s="92">
        <v>6.780333333333334</v>
      </c>
      <c r="D29" s="92">
        <v>0.65966666666666662</v>
      </c>
      <c r="E29" s="92">
        <v>5.2933333333333339</v>
      </c>
      <c r="F29" s="92">
        <v>10.319333333333333</v>
      </c>
      <c r="G29" s="103">
        <v>11.97</v>
      </c>
      <c r="H29" s="103">
        <v>15</v>
      </c>
      <c r="I29" s="91">
        <v>3</v>
      </c>
      <c r="J29" s="91">
        <v>3</v>
      </c>
      <c r="K29" s="91">
        <v>3</v>
      </c>
      <c r="L29" s="93">
        <v>1.2113609975392228</v>
      </c>
    </row>
    <row r="30" spans="1:12" x14ac:dyDescent="0.3">
      <c r="A30" s="31" t="s">
        <v>23</v>
      </c>
      <c r="B30" s="105">
        <v>4.0199999999999996</v>
      </c>
      <c r="C30" s="92" t="s">
        <v>244</v>
      </c>
      <c r="D30" s="92" t="s">
        <v>244</v>
      </c>
      <c r="E30" s="92">
        <v>17.804333333333336</v>
      </c>
      <c r="F30" s="92">
        <v>27.285666666666668</v>
      </c>
      <c r="G30" s="105">
        <v>40.31</v>
      </c>
      <c r="H30" s="105">
        <v>44.69</v>
      </c>
      <c r="I30" s="91">
        <v>1</v>
      </c>
      <c r="J30" s="91">
        <v>1</v>
      </c>
      <c r="K30" s="91">
        <v>1</v>
      </c>
      <c r="L30" s="93">
        <v>-0.57884148279143688</v>
      </c>
    </row>
    <row r="31" spans="1:12" x14ac:dyDescent="0.3">
      <c r="A31" s="31" t="s">
        <v>135</v>
      </c>
      <c r="B31" s="103">
        <v>4.66</v>
      </c>
      <c r="C31" s="92">
        <v>4.2519999999999998</v>
      </c>
      <c r="D31" s="92">
        <v>2.6949999999999998</v>
      </c>
      <c r="E31" s="92">
        <v>32.46</v>
      </c>
      <c r="F31" s="92">
        <v>33.097666666666669</v>
      </c>
      <c r="G31" s="103">
        <v>69.81</v>
      </c>
      <c r="H31" s="103">
        <v>117.59</v>
      </c>
      <c r="I31" s="91">
        <v>1</v>
      </c>
      <c r="J31" s="91">
        <v>1</v>
      </c>
      <c r="K31" s="91">
        <v>1</v>
      </c>
      <c r="L31" s="93">
        <v>1.4</v>
      </c>
    </row>
    <row r="32" spans="1:12" x14ac:dyDescent="0.3">
      <c r="A32" s="31" t="s">
        <v>28</v>
      </c>
      <c r="B32" s="103">
        <v>3.29</v>
      </c>
      <c r="C32" s="92">
        <v>1.8446666666666669</v>
      </c>
      <c r="D32" s="92">
        <v>4.3666666666666666E-2</v>
      </c>
      <c r="E32" s="92">
        <v>36.002000000000002</v>
      </c>
      <c r="F32" s="92">
        <v>35.040999999999997</v>
      </c>
      <c r="G32" s="103">
        <v>9.93</v>
      </c>
      <c r="H32" s="103">
        <v>9.7100000000000009</v>
      </c>
      <c r="I32" s="91">
        <v>3</v>
      </c>
      <c r="J32" s="91">
        <v>3</v>
      </c>
      <c r="K32" s="91">
        <v>3</v>
      </c>
      <c r="L32" s="93">
        <v>-0.22614051119321402</v>
      </c>
    </row>
    <row r="33" spans="1:12" x14ac:dyDescent="0.3">
      <c r="A33" s="31" t="s">
        <v>26</v>
      </c>
      <c r="B33" s="105" t="s">
        <v>244</v>
      </c>
      <c r="C33" s="92">
        <v>1.417</v>
      </c>
      <c r="D33" s="92">
        <v>2.6693333333333329</v>
      </c>
      <c r="E33" s="92">
        <v>141.01366666666669</v>
      </c>
      <c r="F33" s="92">
        <v>35.792000000000002</v>
      </c>
      <c r="G33" s="105">
        <v>1.79</v>
      </c>
      <c r="H33" s="105">
        <v>9.0500000000000007</v>
      </c>
      <c r="I33" s="91">
        <v>4</v>
      </c>
      <c r="J33" s="91">
        <v>4</v>
      </c>
      <c r="K33" s="91" t="s">
        <v>244</v>
      </c>
      <c r="L33" s="93">
        <v>-1.6404597530561975</v>
      </c>
    </row>
    <row r="34" spans="1:12" x14ac:dyDescent="0.3">
      <c r="A34" s="31" t="s">
        <v>27</v>
      </c>
      <c r="B34" s="103">
        <v>2.6</v>
      </c>
      <c r="C34" s="92">
        <v>17.508999999999997</v>
      </c>
      <c r="D34" s="92">
        <v>13.207666666666668</v>
      </c>
      <c r="E34" s="92">
        <v>101.68133333333333</v>
      </c>
      <c r="F34" s="92">
        <v>22.499333333333329</v>
      </c>
      <c r="G34" s="103">
        <v>20.68</v>
      </c>
      <c r="H34" s="103">
        <v>38.9</v>
      </c>
      <c r="I34" s="91">
        <v>1</v>
      </c>
      <c r="J34" s="91">
        <v>1</v>
      </c>
      <c r="K34" s="91">
        <v>1</v>
      </c>
      <c r="L34" s="93">
        <v>-1.0074501293419258</v>
      </c>
    </row>
    <row r="35" spans="1:12" x14ac:dyDescent="0.3">
      <c r="A35" s="31" t="s">
        <v>29</v>
      </c>
      <c r="B35" s="105">
        <v>4.6900000000000004</v>
      </c>
      <c r="C35" s="92">
        <v>2.8083333333333336</v>
      </c>
      <c r="D35" s="92">
        <v>-2.4256666666666664</v>
      </c>
      <c r="E35" s="92">
        <v>32.777666666666669</v>
      </c>
      <c r="F35" s="92">
        <v>31.635999999999999</v>
      </c>
      <c r="G35" s="105">
        <v>13.69</v>
      </c>
      <c r="H35" s="105">
        <v>13.18</v>
      </c>
      <c r="I35" s="91">
        <v>2</v>
      </c>
      <c r="J35" s="91">
        <v>2</v>
      </c>
      <c r="K35" s="91">
        <v>1</v>
      </c>
      <c r="L35" s="93">
        <v>0.57791827186168565</v>
      </c>
    </row>
    <row r="36" spans="1:12" x14ac:dyDescent="0.3">
      <c r="A36" s="31" t="s">
        <v>24</v>
      </c>
      <c r="B36" s="103">
        <v>3.09</v>
      </c>
      <c r="C36" s="92">
        <v>0.438</v>
      </c>
      <c r="D36" s="92">
        <v>-1.7576666666666665</v>
      </c>
      <c r="E36" s="92">
        <v>82.053333333333327</v>
      </c>
      <c r="F36" s="92">
        <v>70.12833333333333</v>
      </c>
      <c r="G36" s="103">
        <v>10.48</v>
      </c>
      <c r="H36" s="103">
        <v>16.55</v>
      </c>
      <c r="I36" s="91" t="s">
        <v>244</v>
      </c>
      <c r="J36" s="91" t="s">
        <v>244</v>
      </c>
      <c r="K36" s="91" t="s">
        <v>244</v>
      </c>
      <c r="L36" s="93">
        <v>-1.1599999999999999</v>
      </c>
    </row>
    <row r="37" spans="1:12" x14ac:dyDescent="0.3">
      <c r="A37" s="31" t="s">
        <v>50</v>
      </c>
      <c r="B37" s="105">
        <v>2.83</v>
      </c>
      <c r="C37" s="92">
        <v>-0.746</v>
      </c>
      <c r="D37" s="92">
        <v>-2.6060000000000003</v>
      </c>
      <c r="E37" s="92">
        <v>35.469333333333338</v>
      </c>
      <c r="F37" s="92">
        <v>48.714333333333336</v>
      </c>
      <c r="G37" s="105">
        <v>21.91</v>
      </c>
      <c r="H37" s="105">
        <v>24.56</v>
      </c>
      <c r="I37" s="91">
        <v>2</v>
      </c>
      <c r="J37" s="91">
        <v>2</v>
      </c>
      <c r="K37" s="91">
        <v>2</v>
      </c>
      <c r="L37" s="93">
        <v>0.37870741966558891</v>
      </c>
    </row>
    <row r="38" spans="1:12" x14ac:dyDescent="0.3">
      <c r="A38" s="31" t="s">
        <v>30</v>
      </c>
      <c r="B38" s="103">
        <v>2.62</v>
      </c>
      <c r="C38" s="92">
        <v>-1.4160000000000001</v>
      </c>
      <c r="D38" s="92">
        <v>-3.1243333333333339</v>
      </c>
      <c r="E38" s="92">
        <v>28.212333333333333</v>
      </c>
      <c r="F38" s="92">
        <v>40.590333333333334</v>
      </c>
      <c r="G38" s="103">
        <v>21.09</v>
      </c>
      <c r="H38" s="103">
        <v>20.89</v>
      </c>
      <c r="I38" s="91">
        <v>1</v>
      </c>
      <c r="J38" s="91">
        <v>3</v>
      </c>
      <c r="K38" s="91">
        <v>3</v>
      </c>
      <c r="L38" s="93">
        <v>0.95027361160201318</v>
      </c>
    </row>
    <row r="39" spans="1:12" x14ac:dyDescent="0.3">
      <c r="A39" s="31" t="s">
        <v>32</v>
      </c>
      <c r="B39" s="105">
        <v>2.58</v>
      </c>
      <c r="C39" s="92">
        <v>5.7176666666666662</v>
      </c>
      <c r="D39" s="92">
        <v>-2.5036666666666672</v>
      </c>
      <c r="E39" s="92">
        <v>32.457999999999998</v>
      </c>
      <c r="F39" s="92">
        <v>46.413999999999994</v>
      </c>
      <c r="G39" s="105">
        <v>11.85</v>
      </c>
      <c r="H39" s="105">
        <v>25.76</v>
      </c>
      <c r="I39" s="91">
        <v>1</v>
      </c>
      <c r="J39" s="91">
        <v>1</v>
      </c>
      <c r="K39" s="91">
        <v>1</v>
      </c>
      <c r="L39" s="93">
        <v>1.859373136919368</v>
      </c>
    </row>
    <row r="40" spans="1:12" x14ac:dyDescent="0.3">
      <c r="A40" s="31" t="s">
        <v>33</v>
      </c>
      <c r="B40" s="103">
        <v>6.05</v>
      </c>
      <c r="C40" s="92">
        <v>0.78100000000000003</v>
      </c>
      <c r="D40" s="92">
        <v>-1.8896666666666668</v>
      </c>
      <c r="E40" s="92">
        <v>20.955666666666669</v>
      </c>
      <c r="F40" s="92">
        <v>30.926666666666666</v>
      </c>
      <c r="G40" s="103">
        <v>6.48</v>
      </c>
      <c r="H40" s="103">
        <v>6.98</v>
      </c>
      <c r="I40" s="91">
        <v>2</v>
      </c>
      <c r="J40" s="91">
        <v>3</v>
      </c>
      <c r="K40" s="91">
        <v>2</v>
      </c>
      <c r="L40" s="93">
        <v>-0.36389045344722631</v>
      </c>
    </row>
    <row r="41" spans="1:12" x14ac:dyDescent="0.3">
      <c r="A41" s="31" t="s">
        <v>35</v>
      </c>
      <c r="B41" s="105">
        <v>4.79</v>
      </c>
      <c r="C41" s="92" t="s">
        <v>244</v>
      </c>
      <c r="D41" s="92" t="s">
        <v>244</v>
      </c>
      <c r="E41" s="92">
        <v>30.276333333333337</v>
      </c>
      <c r="F41" s="92">
        <v>19.823</v>
      </c>
      <c r="G41" s="105">
        <v>5.47</v>
      </c>
      <c r="H41" s="105">
        <v>2.99</v>
      </c>
      <c r="I41" s="91">
        <v>1</v>
      </c>
      <c r="J41" s="91">
        <v>1</v>
      </c>
      <c r="K41" s="91">
        <v>1</v>
      </c>
      <c r="L41" s="93">
        <v>-0.7605776661313044</v>
      </c>
    </row>
    <row r="42" spans="1:12" x14ac:dyDescent="0.3">
      <c r="A42" s="31" t="s">
        <v>36</v>
      </c>
      <c r="B42" s="103">
        <v>8.58</v>
      </c>
      <c r="C42" s="92">
        <v>-3.6566666666666667</v>
      </c>
      <c r="D42" s="92">
        <v>-4.5710000000000006</v>
      </c>
      <c r="E42" s="92">
        <v>91.277333333333331</v>
      </c>
      <c r="F42" s="92">
        <v>76.655333333333331</v>
      </c>
      <c r="G42" s="103">
        <v>24.42</v>
      </c>
      <c r="H42" s="103">
        <v>9.7799999999999994</v>
      </c>
      <c r="I42" s="91">
        <v>1</v>
      </c>
      <c r="J42" s="91">
        <v>2</v>
      </c>
      <c r="K42" s="91">
        <v>2</v>
      </c>
      <c r="L42" s="93">
        <v>-0.74059145924823477</v>
      </c>
    </row>
    <row r="43" spans="1:12" x14ac:dyDescent="0.3">
      <c r="A43" s="31" t="s">
        <v>109</v>
      </c>
      <c r="B43" s="105">
        <v>3.42</v>
      </c>
      <c r="C43" s="92" t="s">
        <v>244</v>
      </c>
      <c r="D43" s="92" t="s">
        <v>244</v>
      </c>
      <c r="E43" s="92">
        <v>38.559666666666665</v>
      </c>
      <c r="F43" s="92">
        <v>50.638666666666666</v>
      </c>
      <c r="G43" s="105">
        <v>11.03</v>
      </c>
      <c r="H43" s="105">
        <v>12.06</v>
      </c>
      <c r="I43" s="91">
        <v>1</v>
      </c>
      <c r="J43" s="91">
        <v>1</v>
      </c>
      <c r="K43" s="91">
        <v>1</v>
      </c>
      <c r="L43" s="93">
        <v>-6.7038912674351095E-2</v>
      </c>
    </row>
    <row r="44" spans="1:12" x14ac:dyDescent="0.3">
      <c r="A44" s="31" t="s">
        <v>37</v>
      </c>
      <c r="B44" s="103" t="s">
        <v>244</v>
      </c>
      <c r="C44" s="92" t="s">
        <v>244</v>
      </c>
      <c r="D44" s="92" t="s">
        <v>244</v>
      </c>
      <c r="E44" s="92">
        <v>154.83833333333334</v>
      </c>
      <c r="F44" s="92">
        <v>134.19266666666667</v>
      </c>
      <c r="G44" s="104">
        <v>2.41</v>
      </c>
      <c r="H44" s="104">
        <v>4.9000000000000004</v>
      </c>
      <c r="I44" s="91" t="s">
        <v>244</v>
      </c>
      <c r="J44" s="91">
        <v>1</v>
      </c>
      <c r="K44" s="91">
        <v>1</v>
      </c>
      <c r="L44" s="93">
        <v>-1.4026223173821093</v>
      </c>
    </row>
    <row r="45" spans="1:12" x14ac:dyDescent="0.3">
      <c r="A45" s="31" t="s">
        <v>39</v>
      </c>
      <c r="B45" s="103">
        <v>28.23</v>
      </c>
      <c r="C45" s="92" t="s">
        <v>244</v>
      </c>
      <c r="D45" s="92" t="s">
        <v>244</v>
      </c>
      <c r="E45" s="92">
        <v>50.617999999999995</v>
      </c>
      <c r="F45" s="92">
        <v>25.044</v>
      </c>
      <c r="G45" s="103">
        <v>6.93</v>
      </c>
      <c r="H45" s="103" t="s">
        <v>244</v>
      </c>
      <c r="I45" s="91">
        <v>2</v>
      </c>
      <c r="J45" s="91">
        <v>2</v>
      </c>
      <c r="K45" s="91" t="s">
        <v>244</v>
      </c>
      <c r="L45" s="93">
        <v>-0.96127418706918188</v>
      </c>
    </row>
    <row r="46" spans="1:12" x14ac:dyDescent="0.3">
      <c r="A46" s="31" t="s">
        <v>40</v>
      </c>
      <c r="B46" s="105">
        <v>3.11</v>
      </c>
      <c r="C46" s="92">
        <v>3.6386666666666669</v>
      </c>
      <c r="D46" s="92">
        <v>-2.0020000000000002</v>
      </c>
      <c r="E46" s="92">
        <v>38.831000000000003</v>
      </c>
      <c r="F46" s="92">
        <v>50.326333333333338</v>
      </c>
      <c r="G46" s="105">
        <v>4.2699999999999996</v>
      </c>
      <c r="H46" s="105">
        <v>3.78</v>
      </c>
      <c r="I46" s="91">
        <v>1</v>
      </c>
      <c r="J46" s="91">
        <v>1</v>
      </c>
      <c r="K46" s="91">
        <v>1</v>
      </c>
      <c r="L46" s="93">
        <v>1.8474972003906096</v>
      </c>
    </row>
    <row r="47" spans="1:12" x14ac:dyDescent="0.3">
      <c r="A47" s="31" t="s">
        <v>41</v>
      </c>
      <c r="B47" s="103">
        <v>2.04</v>
      </c>
      <c r="C47" s="92">
        <v>-0.23633333333333337</v>
      </c>
      <c r="D47" s="92">
        <v>-3.2326666666666668</v>
      </c>
      <c r="E47" s="92">
        <v>64.98833333333333</v>
      </c>
      <c r="F47" s="92">
        <v>86.200666666666663</v>
      </c>
      <c r="G47" s="103">
        <v>4.0999999999999996</v>
      </c>
      <c r="H47" s="103">
        <v>4.88</v>
      </c>
      <c r="I47" s="91">
        <v>1</v>
      </c>
      <c r="J47" s="91">
        <v>1</v>
      </c>
      <c r="K47" s="91">
        <v>1</v>
      </c>
      <c r="L47" s="93">
        <v>1.2147831279289407</v>
      </c>
    </row>
    <row r="48" spans="1:12" x14ac:dyDescent="0.3">
      <c r="A48" s="31" t="s">
        <v>43</v>
      </c>
      <c r="B48" s="105">
        <v>3.69</v>
      </c>
      <c r="C48" s="92" t="s">
        <v>244</v>
      </c>
      <c r="D48" s="92" t="s">
        <v>244</v>
      </c>
      <c r="E48" s="92">
        <v>27.60166666666667</v>
      </c>
      <c r="F48" s="92">
        <v>35.217333333333329</v>
      </c>
      <c r="G48" s="105">
        <v>10.95</v>
      </c>
      <c r="H48" s="105">
        <v>19.04</v>
      </c>
      <c r="I48" s="91">
        <v>3</v>
      </c>
      <c r="J48" s="91">
        <v>2</v>
      </c>
      <c r="K48" s="91">
        <v>2</v>
      </c>
      <c r="L48" s="93">
        <v>1.1669478112449408E-2</v>
      </c>
    </row>
    <row r="49" spans="1:12" x14ac:dyDescent="0.3">
      <c r="A49" s="31" t="s">
        <v>31</v>
      </c>
      <c r="B49" s="103">
        <v>2.04</v>
      </c>
      <c r="C49" s="92">
        <v>0.879</v>
      </c>
      <c r="D49" s="92">
        <v>0.49200000000000005</v>
      </c>
      <c r="E49" s="92">
        <v>67.280666666666676</v>
      </c>
      <c r="F49" s="92">
        <v>81.654666666666671</v>
      </c>
      <c r="G49" s="103">
        <v>3.87</v>
      </c>
      <c r="H49" s="103">
        <v>5.0199999999999996</v>
      </c>
      <c r="I49" s="91">
        <v>1</v>
      </c>
      <c r="J49" s="91">
        <v>1</v>
      </c>
      <c r="K49" s="91">
        <v>1</v>
      </c>
      <c r="L49" s="93">
        <v>1.4181371396138924</v>
      </c>
    </row>
    <row r="50" spans="1:12" x14ac:dyDescent="0.3">
      <c r="A50" s="31" t="s">
        <v>44</v>
      </c>
      <c r="B50" s="105">
        <v>8.94</v>
      </c>
      <c r="C50" s="92" t="s">
        <v>244</v>
      </c>
      <c r="D50" s="92" t="s">
        <v>244</v>
      </c>
      <c r="E50" s="92">
        <v>35.140333333333331</v>
      </c>
      <c r="F50" s="92">
        <v>48.720666666666666</v>
      </c>
      <c r="G50" s="105">
        <v>12.58</v>
      </c>
      <c r="H50" s="105">
        <v>14.75</v>
      </c>
      <c r="I50" s="91">
        <v>5</v>
      </c>
      <c r="J50" s="91">
        <v>2</v>
      </c>
      <c r="K50" s="91">
        <v>2</v>
      </c>
      <c r="L50" s="93">
        <v>0.14305429977379444</v>
      </c>
    </row>
    <row r="51" spans="1:12" x14ac:dyDescent="0.3">
      <c r="A51" s="31" t="s">
        <v>46</v>
      </c>
      <c r="B51" s="103">
        <v>2.41</v>
      </c>
      <c r="C51" s="92">
        <v>-1.4400000000000002</v>
      </c>
      <c r="D51" s="92">
        <v>-2.7680000000000002</v>
      </c>
      <c r="E51" s="92">
        <v>105.30499999999999</v>
      </c>
      <c r="F51" s="92">
        <v>159.02500000000001</v>
      </c>
      <c r="G51" s="103">
        <v>1.08</v>
      </c>
      <c r="H51" s="103">
        <v>1.67</v>
      </c>
      <c r="I51" s="91">
        <v>1</v>
      </c>
      <c r="J51" s="91">
        <v>1</v>
      </c>
      <c r="K51" s="91">
        <v>1</v>
      </c>
      <c r="L51" s="93">
        <v>0.3618113382223343</v>
      </c>
    </row>
    <row r="52" spans="1:12" x14ac:dyDescent="0.3">
      <c r="A52" s="31" t="s">
        <v>47</v>
      </c>
      <c r="B52" s="105">
        <v>4.99</v>
      </c>
      <c r="C52" s="92">
        <v>-0.27933333333333338</v>
      </c>
      <c r="D52" s="92">
        <v>-1.3446666666666667</v>
      </c>
      <c r="E52" s="92">
        <v>21.674333333333333</v>
      </c>
      <c r="F52" s="92">
        <v>24.606999999999999</v>
      </c>
      <c r="G52" s="105">
        <v>13.31</v>
      </c>
      <c r="H52" s="105">
        <v>13.33</v>
      </c>
      <c r="I52" s="91">
        <v>2</v>
      </c>
      <c r="J52" s="91">
        <v>2</v>
      </c>
      <c r="K52" s="91">
        <v>2</v>
      </c>
      <c r="L52" s="93">
        <v>-0.57493853663992533</v>
      </c>
    </row>
    <row r="53" spans="1:12" x14ac:dyDescent="0.3">
      <c r="A53" s="31" t="s">
        <v>45</v>
      </c>
      <c r="B53" s="103">
        <v>18.239999999999998</v>
      </c>
      <c r="C53" s="92">
        <v>1.5113333333333332</v>
      </c>
      <c r="D53" s="92">
        <v>-4.2736666666666663</v>
      </c>
      <c r="E53" s="92">
        <v>126.56166666666667</v>
      </c>
      <c r="F53" s="92">
        <v>78.153666666666666</v>
      </c>
      <c r="G53" s="104">
        <v>1.35</v>
      </c>
      <c r="H53" s="104">
        <v>2.4500000000000002</v>
      </c>
      <c r="I53" s="91">
        <v>3</v>
      </c>
      <c r="J53" s="91">
        <v>2</v>
      </c>
      <c r="K53" s="91">
        <v>2</v>
      </c>
      <c r="L53" s="93">
        <v>-1.1920254584297794</v>
      </c>
    </row>
    <row r="54" spans="1:12" x14ac:dyDescent="0.3">
      <c r="A54" s="31" t="s">
        <v>51</v>
      </c>
      <c r="B54" s="103">
        <v>7.34</v>
      </c>
      <c r="C54" s="92" t="s">
        <v>244</v>
      </c>
      <c r="D54" s="92" t="s">
        <v>244</v>
      </c>
      <c r="E54" s="92">
        <v>40.341000000000001</v>
      </c>
      <c r="F54" s="92">
        <v>15.131333333333332</v>
      </c>
      <c r="G54" s="103">
        <v>5.34</v>
      </c>
      <c r="H54" s="103">
        <v>17.61</v>
      </c>
      <c r="I54" s="91">
        <v>4</v>
      </c>
      <c r="J54" s="91">
        <v>3</v>
      </c>
      <c r="K54" s="91">
        <v>3</v>
      </c>
      <c r="L54" s="93">
        <v>-1.1602916872674454</v>
      </c>
    </row>
    <row r="55" spans="1:12" x14ac:dyDescent="0.3">
      <c r="A55" s="31" t="s">
        <v>49</v>
      </c>
      <c r="B55" s="105">
        <v>5.98</v>
      </c>
      <c r="C55" s="92">
        <v>-2.2363333333333331</v>
      </c>
      <c r="D55" s="92">
        <v>-3.5370000000000004</v>
      </c>
      <c r="E55" s="92">
        <v>40.604999999999997</v>
      </c>
      <c r="F55" s="92">
        <v>32.175666666666665</v>
      </c>
      <c r="G55" s="105">
        <v>22.96</v>
      </c>
      <c r="H55" s="105">
        <v>15.8</v>
      </c>
      <c r="I55" s="91">
        <v>2</v>
      </c>
      <c r="J55" s="91">
        <v>1</v>
      </c>
      <c r="K55" s="91">
        <v>1</v>
      </c>
      <c r="L55" s="93">
        <v>-0.55476505264947285</v>
      </c>
    </row>
    <row r="56" spans="1:12" x14ac:dyDescent="0.3">
      <c r="A56" s="31" t="s">
        <v>52</v>
      </c>
      <c r="B56" s="105">
        <v>4.83</v>
      </c>
      <c r="C56" s="92">
        <v>-3.6179999999999999</v>
      </c>
      <c r="D56" s="92">
        <v>2.9586666666666672</v>
      </c>
      <c r="E56" s="92">
        <v>64.881666666666675</v>
      </c>
      <c r="F56" s="92">
        <v>80.73566666666666</v>
      </c>
      <c r="G56" s="105">
        <v>17.91</v>
      </c>
      <c r="H56" s="105">
        <v>35.21</v>
      </c>
      <c r="I56" s="91">
        <v>2</v>
      </c>
      <c r="J56" s="91">
        <v>3</v>
      </c>
      <c r="K56" s="91">
        <v>3</v>
      </c>
      <c r="L56" s="93">
        <v>0.74418261763956128</v>
      </c>
    </row>
    <row r="57" spans="1:12" x14ac:dyDescent="0.3">
      <c r="A57" s="31" t="s">
        <v>54</v>
      </c>
      <c r="B57" s="103">
        <v>9.08</v>
      </c>
      <c r="C57" s="92">
        <v>-1.3553333333333333</v>
      </c>
      <c r="D57" s="92">
        <v>-4.1730000000000009</v>
      </c>
      <c r="E57" s="92">
        <v>78.44</v>
      </c>
      <c r="F57" s="92">
        <v>67.235333333333344</v>
      </c>
      <c r="G57" s="103">
        <v>19.2</v>
      </c>
      <c r="H57" s="103">
        <v>16.07</v>
      </c>
      <c r="I57" s="91">
        <v>2</v>
      </c>
      <c r="J57" s="91">
        <v>2</v>
      </c>
      <c r="K57" s="91">
        <v>2</v>
      </c>
      <c r="L57" s="93">
        <v>-0.30137229304097757</v>
      </c>
    </row>
    <row r="58" spans="1:12" x14ac:dyDescent="0.3">
      <c r="A58" s="31" t="s">
        <v>53</v>
      </c>
      <c r="B58" s="105">
        <v>4.82</v>
      </c>
      <c r="C58" s="92" t="s">
        <v>244</v>
      </c>
      <c r="D58" s="92" t="s">
        <v>244</v>
      </c>
      <c r="E58" s="92">
        <v>40.12833333333333</v>
      </c>
      <c r="F58" s="92">
        <v>25.080000000000002</v>
      </c>
      <c r="G58" s="105">
        <v>12.34</v>
      </c>
      <c r="H58" s="105">
        <v>12.99</v>
      </c>
      <c r="I58" s="91">
        <v>3</v>
      </c>
      <c r="J58" s="91">
        <v>3</v>
      </c>
      <c r="K58" s="91">
        <v>3</v>
      </c>
      <c r="L58" s="93">
        <v>-0.46439246816037355</v>
      </c>
    </row>
    <row r="59" spans="1:12" x14ac:dyDescent="0.3">
      <c r="A59" s="31" t="s">
        <v>56</v>
      </c>
      <c r="B59" s="103">
        <v>23.94</v>
      </c>
      <c r="C59" s="92">
        <v>4.2439999999999998</v>
      </c>
      <c r="D59" s="92">
        <v>1.7263333333333335</v>
      </c>
      <c r="E59" s="92">
        <v>18.745666666666668</v>
      </c>
      <c r="F59" s="92">
        <v>13.704333333333333</v>
      </c>
      <c r="G59" s="103" t="s">
        <v>244</v>
      </c>
      <c r="H59" s="103" t="s">
        <v>244</v>
      </c>
      <c r="I59" s="91">
        <v>3</v>
      </c>
      <c r="J59" s="91">
        <v>1</v>
      </c>
      <c r="K59" s="91">
        <v>1</v>
      </c>
      <c r="L59" s="93">
        <v>-1.1609023858483423</v>
      </c>
    </row>
    <row r="60" spans="1:12" x14ac:dyDescent="0.3">
      <c r="A60" s="31" t="s">
        <v>57</v>
      </c>
      <c r="B60" s="105" t="s">
        <v>244</v>
      </c>
      <c r="C60" s="92">
        <v>7.3279999999999994</v>
      </c>
      <c r="D60" s="92">
        <v>2.0316666666666667</v>
      </c>
      <c r="E60" s="92">
        <v>162.82500000000002</v>
      </c>
      <c r="F60" s="92">
        <v>42.003000000000007</v>
      </c>
      <c r="G60" s="105">
        <v>33.130000000000003</v>
      </c>
      <c r="H60" s="105">
        <v>34.61</v>
      </c>
      <c r="I60" s="91" t="s">
        <v>244</v>
      </c>
      <c r="J60" s="91">
        <v>1</v>
      </c>
      <c r="K60" s="91">
        <v>2</v>
      </c>
      <c r="L60" s="93">
        <v>-1.3430826312136652</v>
      </c>
    </row>
    <row r="61" spans="1:12" x14ac:dyDescent="0.3">
      <c r="A61" s="31" t="s">
        <v>55</v>
      </c>
      <c r="B61" s="103">
        <v>2.13</v>
      </c>
      <c r="C61" s="92">
        <v>2.3143333333333334</v>
      </c>
      <c r="D61" s="92">
        <v>-14.462333333333333</v>
      </c>
      <c r="E61" s="92">
        <v>25.624333333333336</v>
      </c>
      <c r="F61" s="92">
        <v>105.25233333333334</v>
      </c>
      <c r="G61" s="103">
        <v>0.39</v>
      </c>
      <c r="H61" s="103">
        <v>0.82</v>
      </c>
      <c r="I61" s="91">
        <v>1</v>
      </c>
      <c r="J61" s="91">
        <v>1</v>
      </c>
      <c r="K61" s="91">
        <v>1</v>
      </c>
      <c r="L61" s="93">
        <v>1.4454006659428507</v>
      </c>
    </row>
    <row r="62" spans="1:12" x14ac:dyDescent="0.3">
      <c r="A62" s="31" t="s">
        <v>58</v>
      </c>
      <c r="B62" s="105">
        <v>2.58</v>
      </c>
      <c r="C62" s="92">
        <v>2.8913333333333333</v>
      </c>
      <c r="D62" s="92">
        <v>-0.80333333333333334</v>
      </c>
      <c r="E62" s="92">
        <v>85.777333333333331</v>
      </c>
      <c r="F62" s="92">
        <v>74.870999999999995</v>
      </c>
      <c r="G62" s="106">
        <v>19.350000000000001</v>
      </c>
      <c r="H62" s="106">
        <v>31.72</v>
      </c>
      <c r="I62" s="91">
        <v>2</v>
      </c>
      <c r="J62" s="91">
        <v>3</v>
      </c>
      <c r="K62" s="91">
        <v>3</v>
      </c>
      <c r="L62" s="93">
        <v>0.59405992018459319</v>
      </c>
    </row>
    <row r="63" spans="1:12" x14ac:dyDescent="0.3">
      <c r="A63" s="31" t="s">
        <v>59</v>
      </c>
      <c r="B63" s="103">
        <v>2.89</v>
      </c>
      <c r="C63" s="92">
        <v>2.0545</v>
      </c>
      <c r="D63" s="92">
        <v>1.083</v>
      </c>
      <c r="E63" s="92">
        <v>105.11466666666666</v>
      </c>
      <c r="F63" s="92">
        <v>122.35566666666666</v>
      </c>
      <c r="G63" s="103">
        <v>4.05</v>
      </c>
      <c r="H63" s="103">
        <v>6.01</v>
      </c>
      <c r="I63" s="91">
        <v>1</v>
      </c>
      <c r="J63" s="91">
        <v>1</v>
      </c>
      <c r="K63" s="91">
        <v>1</v>
      </c>
      <c r="L63" s="93">
        <v>0.52206054973355542</v>
      </c>
    </row>
    <row r="64" spans="1:12" x14ac:dyDescent="0.3">
      <c r="A64" s="31" t="s">
        <v>61</v>
      </c>
      <c r="B64" s="103">
        <v>-0.16</v>
      </c>
      <c r="C64" s="92">
        <v>-3.53</v>
      </c>
      <c r="D64" s="92">
        <v>-9.0249999999999986</v>
      </c>
      <c r="E64" s="92">
        <v>185.14833333333331</v>
      </c>
      <c r="F64" s="92">
        <v>228.04999999999998</v>
      </c>
      <c r="G64" s="103">
        <v>20.47</v>
      </c>
      <c r="H64" s="103">
        <v>20.84</v>
      </c>
      <c r="I64" s="91">
        <v>4</v>
      </c>
      <c r="J64" s="91">
        <v>4</v>
      </c>
      <c r="K64" s="91">
        <v>4</v>
      </c>
      <c r="L64" s="93">
        <v>1.1694361557493562</v>
      </c>
    </row>
    <row r="65" spans="1:12" x14ac:dyDescent="0.3">
      <c r="A65" s="31" t="s">
        <v>60</v>
      </c>
      <c r="B65" s="105">
        <v>4.59</v>
      </c>
      <c r="C65" s="92">
        <v>-1.9389999999999998</v>
      </c>
      <c r="D65" s="92">
        <v>-4.6189999999999998</v>
      </c>
      <c r="E65" s="92">
        <v>78.13600000000001</v>
      </c>
      <c r="F65" s="92">
        <v>72.475999999999999</v>
      </c>
      <c r="G65" s="105">
        <v>45.36</v>
      </c>
      <c r="H65" s="105">
        <v>39.81</v>
      </c>
      <c r="I65" s="91">
        <v>1</v>
      </c>
      <c r="J65" s="91">
        <v>1</v>
      </c>
      <c r="K65" s="91">
        <v>1</v>
      </c>
      <c r="L65" s="93">
        <v>-0.11970611605460879</v>
      </c>
    </row>
    <row r="66" spans="1:12" x14ac:dyDescent="0.3">
      <c r="A66" s="31" t="s">
        <v>62</v>
      </c>
      <c r="B66" s="103">
        <v>6.72</v>
      </c>
      <c r="C66" s="92">
        <v>5.649</v>
      </c>
      <c r="D66" s="92">
        <v>3.9033333333333338</v>
      </c>
      <c r="E66" s="92">
        <v>6.8986666666666663</v>
      </c>
      <c r="F66" s="92">
        <v>11.229999999999999</v>
      </c>
      <c r="G66" s="103">
        <v>17.600000000000001</v>
      </c>
      <c r="H66" s="103">
        <v>15.2</v>
      </c>
      <c r="I66" s="91">
        <v>2</v>
      </c>
      <c r="J66" s="91">
        <v>2</v>
      </c>
      <c r="K66" s="91">
        <v>2</v>
      </c>
      <c r="L66" s="93">
        <v>-0.590928632384352</v>
      </c>
    </row>
    <row r="67" spans="1:12" x14ac:dyDescent="0.3">
      <c r="A67" s="31" t="s">
        <v>63</v>
      </c>
      <c r="B67" s="105">
        <v>11.68</v>
      </c>
      <c r="C67" s="92">
        <v>-0.2223333333333333</v>
      </c>
      <c r="D67" s="92">
        <v>-2.9529999999999998</v>
      </c>
      <c r="E67" s="92">
        <v>47.868000000000002</v>
      </c>
      <c r="F67" s="92">
        <v>48.860333333333337</v>
      </c>
      <c r="G67" s="105">
        <v>10.89</v>
      </c>
      <c r="H67" s="105">
        <v>13.82</v>
      </c>
      <c r="I67" s="91">
        <v>2</v>
      </c>
      <c r="J67" s="91">
        <v>2</v>
      </c>
      <c r="K67" s="91">
        <v>3</v>
      </c>
      <c r="L67" s="93">
        <v>-0.68521548230977658</v>
      </c>
    </row>
    <row r="68" spans="1:12" x14ac:dyDescent="0.3">
      <c r="A68" s="31" t="s">
        <v>66</v>
      </c>
      <c r="B68" s="105">
        <v>3.1</v>
      </c>
      <c r="C68" s="92">
        <v>1.5369999999999999</v>
      </c>
      <c r="D68" s="92">
        <v>1.0333333333333334</v>
      </c>
      <c r="E68" s="92">
        <v>30.144333333333332</v>
      </c>
      <c r="F68" s="92">
        <v>33.759333333333331</v>
      </c>
      <c r="G68" s="105">
        <v>25.02</v>
      </c>
      <c r="H68" s="105">
        <v>28.31</v>
      </c>
      <c r="I68" s="91">
        <v>3</v>
      </c>
      <c r="J68" s="91">
        <v>3</v>
      </c>
      <c r="K68" s="91">
        <v>3</v>
      </c>
      <c r="L68" s="93">
        <v>0.7646185522651493</v>
      </c>
    </row>
    <row r="69" spans="1:12" x14ac:dyDescent="0.3">
      <c r="A69" s="31" t="s">
        <v>64</v>
      </c>
      <c r="B69" s="103">
        <v>9.3699999999999992</v>
      </c>
      <c r="C69" s="92" t="s">
        <v>244</v>
      </c>
      <c r="D69" s="92" t="s">
        <v>244</v>
      </c>
      <c r="E69" s="92">
        <v>71.748000000000005</v>
      </c>
      <c r="F69" s="92">
        <v>53.111333333333334</v>
      </c>
      <c r="G69" s="103">
        <v>28.22</v>
      </c>
      <c r="H69" s="103">
        <v>31.61</v>
      </c>
      <c r="I69" s="91">
        <v>2</v>
      </c>
      <c r="J69" s="91">
        <v>2</v>
      </c>
      <c r="K69" s="91">
        <v>2</v>
      </c>
      <c r="L69" s="93">
        <v>-0.83449569946898894</v>
      </c>
    </row>
    <row r="70" spans="1:12" x14ac:dyDescent="0.3">
      <c r="A70" s="31" t="s">
        <v>67</v>
      </c>
      <c r="B70" s="105">
        <v>5.9</v>
      </c>
      <c r="C70" s="92">
        <v>-2.3079999999999998</v>
      </c>
      <c r="D70" s="92">
        <v>-2.8513333333333333</v>
      </c>
      <c r="E70" s="92">
        <v>73.695999999999998</v>
      </c>
      <c r="F70" s="92">
        <v>56.181000000000004</v>
      </c>
      <c r="G70" s="106">
        <v>13.81</v>
      </c>
      <c r="H70" s="106">
        <v>14.85</v>
      </c>
      <c r="I70" s="91">
        <v>6</v>
      </c>
      <c r="J70" s="91" t="s">
        <v>244</v>
      </c>
      <c r="K70" s="91" t="s">
        <v>244</v>
      </c>
      <c r="L70" s="93">
        <v>-0.90877039446742691</v>
      </c>
    </row>
    <row r="71" spans="1:12" x14ac:dyDescent="0.3">
      <c r="A71" s="31" t="s">
        <v>68</v>
      </c>
      <c r="B71" s="106">
        <v>5.77</v>
      </c>
      <c r="C71" s="92" t="s">
        <v>244</v>
      </c>
      <c r="D71" s="92" t="s">
        <v>244</v>
      </c>
      <c r="E71" s="92">
        <v>176.559</v>
      </c>
      <c r="F71" s="92">
        <v>139.58433333333332</v>
      </c>
      <c r="G71" s="105">
        <v>81.319999999999993</v>
      </c>
      <c r="H71" s="105">
        <v>108.59</v>
      </c>
      <c r="I71" s="91">
        <v>1</v>
      </c>
      <c r="J71" s="91">
        <v>1</v>
      </c>
      <c r="K71" s="91">
        <v>1</v>
      </c>
      <c r="L71" s="93">
        <v>-0.6419326277080214</v>
      </c>
    </row>
    <row r="72" spans="1:12" x14ac:dyDescent="0.3">
      <c r="A72" s="31" t="s">
        <v>69</v>
      </c>
      <c r="B72" s="105">
        <v>7.66</v>
      </c>
      <c r="C72" s="92">
        <v>2.8603333333333332</v>
      </c>
      <c r="D72" s="92">
        <v>-3.6123333333333338</v>
      </c>
      <c r="E72" s="92">
        <v>634.56333333333339</v>
      </c>
      <c r="F72" s="92">
        <v>29.323666666666668</v>
      </c>
      <c r="G72" s="105">
        <v>10.92</v>
      </c>
      <c r="H72" s="105">
        <v>32.51</v>
      </c>
      <c r="I72" s="91">
        <v>4</v>
      </c>
      <c r="J72" s="91">
        <v>4</v>
      </c>
      <c r="K72" s="91">
        <v>4</v>
      </c>
      <c r="L72" s="93">
        <v>-0.73923173692363153</v>
      </c>
    </row>
    <row r="73" spans="1:12" x14ac:dyDescent="0.3">
      <c r="A73" s="31" t="s">
        <v>70</v>
      </c>
      <c r="B73" s="103">
        <v>10.69</v>
      </c>
      <c r="C73" s="92">
        <v>29.515666666666664</v>
      </c>
      <c r="D73" s="92">
        <v>4.9143333333333334</v>
      </c>
      <c r="E73" s="92">
        <v>0.39766666666666667</v>
      </c>
      <c r="F73" s="92">
        <v>0</v>
      </c>
      <c r="G73" s="103">
        <v>107.1</v>
      </c>
      <c r="H73" s="103" t="s">
        <v>244</v>
      </c>
      <c r="I73" s="91">
        <v>6</v>
      </c>
      <c r="J73" s="91">
        <v>6</v>
      </c>
      <c r="K73" s="91">
        <v>6</v>
      </c>
      <c r="L73" s="93">
        <v>-1.340790197297647</v>
      </c>
    </row>
    <row r="74" spans="1:12" x14ac:dyDescent="0.3">
      <c r="A74" s="31" t="s">
        <v>73</v>
      </c>
      <c r="B74" s="105">
        <v>3.61</v>
      </c>
      <c r="C74" s="92">
        <v>-9.0333333333333335E-2</v>
      </c>
      <c r="D74" s="92">
        <v>-3.4456666666666664</v>
      </c>
      <c r="E74" s="92">
        <v>17.72</v>
      </c>
      <c r="F74" s="92">
        <v>38.664999999999999</v>
      </c>
      <c r="G74" s="105">
        <v>17.87</v>
      </c>
      <c r="H74" s="105">
        <v>18.920000000000002</v>
      </c>
      <c r="I74" s="91">
        <v>1</v>
      </c>
      <c r="J74" s="91">
        <v>2</v>
      </c>
      <c r="K74" s="91">
        <v>2</v>
      </c>
      <c r="L74" s="93">
        <v>0.69008250331387977</v>
      </c>
    </row>
    <row r="75" spans="1:12" x14ac:dyDescent="0.3">
      <c r="A75" s="31" t="s">
        <v>76</v>
      </c>
      <c r="B75" s="105">
        <v>7.91</v>
      </c>
      <c r="C75" s="92" t="s">
        <v>244</v>
      </c>
      <c r="D75" s="92" t="s">
        <v>244</v>
      </c>
      <c r="E75" s="92">
        <v>50.876999999999988</v>
      </c>
      <c r="F75" s="92">
        <v>37.280333333333331</v>
      </c>
      <c r="G75" s="105">
        <v>10.55</v>
      </c>
      <c r="H75" s="105">
        <v>12.7</v>
      </c>
      <c r="I75" s="91">
        <v>3</v>
      </c>
      <c r="J75" s="91">
        <v>3</v>
      </c>
      <c r="K75" s="91">
        <v>3</v>
      </c>
      <c r="L75" s="93">
        <v>-0.70960777628121852</v>
      </c>
    </row>
    <row r="76" spans="1:12" x14ac:dyDescent="0.3">
      <c r="A76" s="31" t="s">
        <v>83</v>
      </c>
      <c r="B76" s="103">
        <v>14.24</v>
      </c>
      <c r="C76" s="92" t="s">
        <v>244</v>
      </c>
      <c r="D76" s="92" t="s">
        <v>244</v>
      </c>
      <c r="E76" s="92">
        <v>70.984000000000009</v>
      </c>
      <c r="F76" s="92">
        <v>44.810666666666663</v>
      </c>
      <c r="G76" s="103">
        <v>5.6</v>
      </c>
      <c r="H76" s="103">
        <v>5.04</v>
      </c>
      <c r="I76" s="91">
        <v>3</v>
      </c>
      <c r="J76" s="91">
        <v>2</v>
      </c>
      <c r="K76" s="91">
        <v>2</v>
      </c>
      <c r="L76" s="93">
        <v>-0.3333480383486836</v>
      </c>
    </row>
    <row r="77" spans="1:12" x14ac:dyDescent="0.3">
      <c r="A77" s="31" t="s">
        <v>84</v>
      </c>
      <c r="B77" s="105">
        <v>2.42</v>
      </c>
      <c r="C77" s="92">
        <v>-1.7303333333333333</v>
      </c>
      <c r="D77" s="92">
        <v>-2.7663333333333333</v>
      </c>
      <c r="E77" s="92">
        <v>41.824000000000005</v>
      </c>
      <c r="F77" s="92">
        <v>54.534999999999997</v>
      </c>
      <c r="G77" s="105">
        <v>50.91</v>
      </c>
      <c r="H77" s="105">
        <v>44.98</v>
      </c>
      <c r="I77" s="91">
        <v>1</v>
      </c>
      <c r="J77" s="91">
        <v>1</v>
      </c>
      <c r="K77" s="91">
        <v>3</v>
      </c>
      <c r="L77" s="93">
        <v>0.31507626224149382</v>
      </c>
    </row>
    <row r="78" spans="1:12" x14ac:dyDescent="0.3">
      <c r="A78" s="31" t="s">
        <v>79</v>
      </c>
      <c r="B78" s="103">
        <v>4.13</v>
      </c>
      <c r="C78" s="92">
        <v>8.836333333333334</v>
      </c>
      <c r="D78" s="92">
        <v>-1.9333333333333333</v>
      </c>
      <c r="E78" s="92">
        <v>31.52</v>
      </c>
      <c r="F78" s="92">
        <v>31.175999999999998</v>
      </c>
      <c r="G78" s="103">
        <v>15.72</v>
      </c>
      <c r="H78" s="103">
        <v>13.41</v>
      </c>
      <c r="I78" s="91">
        <v>1</v>
      </c>
      <c r="J78" s="91">
        <v>1</v>
      </c>
      <c r="K78" s="91">
        <v>1</v>
      </c>
      <c r="L78" s="93">
        <v>-0.48534570987239384</v>
      </c>
    </row>
    <row r="79" spans="1:12" x14ac:dyDescent="0.3">
      <c r="A79" s="31" t="s">
        <v>82</v>
      </c>
      <c r="B79" s="105">
        <v>5.29</v>
      </c>
      <c r="C79" s="92">
        <v>0.193</v>
      </c>
      <c r="D79" s="92">
        <v>1.2569999999999999</v>
      </c>
      <c r="E79" s="92">
        <v>121.89133333333335</v>
      </c>
      <c r="F79" s="92">
        <v>89.932666666666663</v>
      </c>
      <c r="G79" s="105">
        <v>5.27</v>
      </c>
      <c r="H79" s="105">
        <v>14.07</v>
      </c>
      <c r="I79" s="91">
        <v>2</v>
      </c>
      <c r="J79" s="91">
        <v>2</v>
      </c>
      <c r="K79" s="91">
        <v>3</v>
      </c>
      <c r="L79" s="93">
        <v>-0.88029050925173591</v>
      </c>
    </row>
    <row r="80" spans="1:12" x14ac:dyDescent="0.3">
      <c r="A80" s="31" t="s">
        <v>77</v>
      </c>
      <c r="B80" s="105">
        <v>3.76</v>
      </c>
      <c r="C80" s="92" t="s">
        <v>244</v>
      </c>
      <c r="D80" s="92" t="s">
        <v>244</v>
      </c>
      <c r="E80" s="92">
        <v>38.677</v>
      </c>
      <c r="F80" s="92">
        <v>43.374000000000002</v>
      </c>
      <c r="G80" s="105">
        <v>8.39</v>
      </c>
      <c r="H80" s="105">
        <v>12.72</v>
      </c>
      <c r="I80" s="91">
        <v>3</v>
      </c>
      <c r="J80" s="91">
        <v>3</v>
      </c>
      <c r="K80" s="91">
        <v>3</v>
      </c>
      <c r="L80" s="93">
        <v>-0.13117614066045979</v>
      </c>
    </row>
    <row r="81" spans="1:12" x14ac:dyDescent="0.3">
      <c r="A81" s="31" t="s">
        <v>75</v>
      </c>
      <c r="B81" s="103">
        <v>6.2</v>
      </c>
      <c r="C81" s="92" t="s">
        <v>244</v>
      </c>
      <c r="D81" s="92" t="s">
        <v>244</v>
      </c>
      <c r="E81" s="92">
        <v>29.962666666666667</v>
      </c>
      <c r="F81" s="92">
        <v>24.495333333333335</v>
      </c>
      <c r="G81" s="103">
        <v>24.35</v>
      </c>
      <c r="H81" s="103">
        <v>30.73</v>
      </c>
      <c r="I81" s="91">
        <v>2</v>
      </c>
      <c r="J81" s="91">
        <v>2</v>
      </c>
      <c r="K81" s="91">
        <v>2</v>
      </c>
      <c r="L81" s="93">
        <v>-0.29892181192932754</v>
      </c>
    </row>
    <row r="82" spans="1:12" x14ac:dyDescent="0.3">
      <c r="A82" s="31" t="s">
        <v>74</v>
      </c>
      <c r="B82" s="103">
        <v>1.1000000000000001</v>
      </c>
      <c r="C82" s="92">
        <v>0.40766666666666662</v>
      </c>
      <c r="D82" s="92">
        <v>-3.918333333333333</v>
      </c>
      <c r="E82" s="92">
        <v>59.521666666666668</v>
      </c>
      <c r="F82" s="92">
        <v>55.089999999999996</v>
      </c>
      <c r="G82" s="103">
        <v>30.78</v>
      </c>
      <c r="H82" s="103">
        <v>21.23</v>
      </c>
      <c r="I82" s="91">
        <v>2</v>
      </c>
      <c r="J82" s="91">
        <v>1</v>
      </c>
      <c r="K82" s="91">
        <v>1</v>
      </c>
      <c r="L82" s="93">
        <v>-0.32686913082788016</v>
      </c>
    </row>
    <row r="83" spans="1:12" x14ac:dyDescent="0.3">
      <c r="A83" s="31" t="s">
        <v>81</v>
      </c>
      <c r="B83" s="106">
        <v>10.35</v>
      </c>
      <c r="C83" s="92" t="s">
        <v>244</v>
      </c>
      <c r="D83" s="92" t="s">
        <v>244</v>
      </c>
      <c r="E83" s="92">
        <v>58.831999999999994</v>
      </c>
      <c r="F83" s="92">
        <v>47.026666666666664</v>
      </c>
      <c r="G83" s="105">
        <v>17.62</v>
      </c>
      <c r="H83" s="105">
        <v>21.34</v>
      </c>
      <c r="I83" s="91">
        <v>1</v>
      </c>
      <c r="J83" s="91">
        <v>3</v>
      </c>
      <c r="K83" s="91">
        <v>3</v>
      </c>
      <c r="L83" s="93">
        <v>-0.29884579556567309</v>
      </c>
    </row>
    <row r="84" spans="1:12" x14ac:dyDescent="0.3">
      <c r="A84" s="31" t="s">
        <v>80</v>
      </c>
      <c r="B84" s="104">
        <v>5.0199999999999996</v>
      </c>
      <c r="C84" s="92">
        <v>-3.1219999999999999</v>
      </c>
      <c r="D84" s="92">
        <v>-4.3709999999999996</v>
      </c>
      <c r="E84" s="92">
        <v>84.315666666666672</v>
      </c>
      <c r="F84" s="92">
        <v>50.961999999999996</v>
      </c>
      <c r="G84" s="103" t="s">
        <v>244</v>
      </c>
      <c r="H84" s="103" t="s">
        <v>244</v>
      </c>
      <c r="I84" s="91">
        <v>6</v>
      </c>
      <c r="J84" s="91">
        <v>6</v>
      </c>
      <c r="K84" s="91">
        <v>6</v>
      </c>
      <c r="L84" s="93">
        <v>-1.6488712181160035</v>
      </c>
    </row>
    <row r="85" spans="1:12" x14ac:dyDescent="0.3">
      <c r="A85" s="31" t="s">
        <v>90</v>
      </c>
      <c r="B85" s="103">
        <v>9.5</v>
      </c>
      <c r="C85" s="92">
        <v>0.64566666666666672</v>
      </c>
      <c r="D85" s="92">
        <v>4.3666666666666659E-2</v>
      </c>
      <c r="E85" s="92">
        <v>48.085999999999991</v>
      </c>
      <c r="F85" s="92">
        <v>33.961000000000006</v>
      </c>
      <c r="G85" s="104">
        <v>20.05</v>
      </c>
      <c r="H85" s="104">
        <v>18.73</v>
      </c>
      <c r="I85" s="91">
        <v>2</v>
      </c>
      <c r="J85" s="91">
        <v>1</v>
      </c>
      <c r="K85" s="91">
        <v>1</v>
      </c>
      <c r="L85" s="93">
        <v>-0.89080627908099197</v>
      </c>
    </row>
    <row r="86" spans="1:12" x14ac:dyDescent="0.3">
      <c r="A86" s="31" t="s">
        <v>88</v>
      </c>
      <c r="B86" s="105">
        <v>2.4</v>
      </c>
      <c r="C86" s="92">
        <v>1.8226666666666667</v>
      </c>
      <c r="D86" s="92">
        <v>-3.3190000000000004</v>
      </c>
      <c r="E86" s="92">
        <v>48.163333333333334</v>
      </c>
      <c r="F86" s="92">
        <v>66.789666666666662</v>
      </c>
      <c r="G86" s="105">
        <v>3.39</v>
      </c>
      <c r="H86" s="105">
        <v>4.95</v>
      </c>
      <c r="I86" s="91">
        <v>1</v>
      </c>
      <c r="J86" s="91">
        <v>1</v>
      </c>
      <c r="K86" s="91">
        <v>1</v>
      </c>
      <c r="L86" s="93">
        <v>1.7118679970183708</v>
      </c>
    </row>
    <row r="87" spans="1:12" x14ac:dyDescent="0.3">
      <c r="A87" s="31" t="s">
        <v>91</v>
      </c>
      <c r="B87" s="103">
        <v>2.64</v>
      </c>
      <c r="C87" s="92">
        <v>3.827</v>
      </c>
      <c r="D87" s="92">
        <v>-4.2193333333333332</v>
      </c>
      <c r="E87" s="92">
        <v>19.417666666666666</v>
      </c>
      <c r="F87" s="92">
        <v>35.776666666666671</v>
      </c>
      <c r="G87" s="104">
        <v>11.17</v>
      </c>
      <c r="H87" s="104">
        <v>11.96</v>
      </c>
      <c r="I87" s="91">
        <v>3</v>
      </c>
      <c r="J87" s="91">
        <v>3</v>
      </c>
      <c r="K87" s="91">
        <v>3</v>
      </c>
      <c r="L87" s="93">
        <v>1.8280048101943429</v>
      </c>
    </row>
    <row r="88" spans="1:12" x14ac:dyDescent="0.3">
      <c r="A88" s="31" t="s">
        <v>87</v>
      </c>
      <c r="B88" s="105">
        <v>7.64</v>
      </c>
      <c r="C88" s="92">
        <v>1.4953333333333332</v>
      </c>
      <c r="D88" s="92">
        <v>0.90966666666666673</v>
      </c>
      <c r="E88" s="92">
        <v>85.894666666666652</v>
      </c>
      <c r="F88" s="92">
        <v>56.974333333333334</v>
      </c>
      <c r="G88" s="105">
        <v>13.3</v>
      </c>
      <c r="H88" s="105">
        <v>19.52</v>
      </c>
      <c r="I88" s="91">
        <v>2</v>
      </c>
      <c r="J88" s="91">
        <v>2</v>
      </c>
      <c r="K88" s="91">
        <v>2</v>
      </c>
      <c r="L88" s="93">
        <v>-0.61300990587348803</v>
      </c>
    </row>
    <row r="89" spans="1:12" x14ac:dyDescent="0.3">
      <c r="A89" s="31" t="s">
        <v>85</v>
      </c>
      <c r="B89" s="103">
        <v>1.69</v>
      </c>
      <c r="C89" s="92" t="s">
        <v>244</v>
      </c>
      <c r="D89" s="92" t="s">
        <v>244</v>
      </c>
      <c r="E89" s="92">
        <v>39.612333333333332</v>
      </c>
      <c r="F89" s="92">
        <v>27.564999999999998</v>
      </c>
      <c r="G89" s="103">
        <v>10.45</v>
      </c>
      <c r="H89" s="103">
        <v>13.56</v>
      </c>
      <c r="I89" s="91">
        <v>1</v>
      </c>
      <c r="J89" s="91">
        <v>1</v>
      </c>
      <c r="K89" s="91">
        <v>1</v>
      </c>
      <c r="L89" s="93">
        <v>-0.58235405677134733</v>
      </c>
    </row>
    <row r="90" spans="1:12" x14ac:dyDescent="0.3">
      <c r="A90" s="31" t="s">
        <v>86</v>
      </c>
      <c r="B90" s="105">
        <v>11.53</v>
      </c>
      <c r="C90" s="92">
        <v>9.4636666666666667</v>
      </c>
      <c r="D90" s="92">
        <v>-0.31200000000000011</v>
      </c>
      <c r="E90" s="92">
        <v>17.747333333333334</v>
      </c>
      <c r="F90" s="92">
        <v>16.818000000000001</v>
      </c>
      <c r="G90" s="105">
        <v>28.73</v>
      </c>
      <c r="H90" s="105">
        <v>16.079999999999998</v>
      </c>
      <c r="I90" s="91">
        <v>3</v>
      </c>
      <c r="J90" s="91">
        <v>2</v>
      </c>
      <c r="K90" s="91">
        <v>2</v>
      </c>
      <c r="L90" s="93">
        <v>-1.1486733447871333</v>
      </c>
    </row>
    <row r="91" spans="1:12" x14ac:dyDescent="0.3">
      <c r="A91" s="31" t="s">
        <v>89</v>
      </c>
      <c r="B91" s="103">
        <v>1</v>
      </c>
      <c r="C91" s="92">
        <v>14.542</v>
      </c>
      <c r="D91" s="92">
        <v>10.643666666666668</v>
      </c>
      <c r="E91" s="92">
        <v>54.317000000000007</v>
      </c>
      <c r="F91" s="92">
        <v>39.150333333333329</v>
      </c>
      <c r="G91" s="103">
        <v>15.88</v>
      </c>
      <c r="H91" s="103">
        <v>10.99</v>
      </c>
      <c r="I91" s="91">
        <v>3</v>
      </c>
      <c r="J91" s="91">
        <v>3</v>
      </c>
      <c r="K91" s="91">
        <v>3</v>
      </c>
      <c r="L91" s="93">
        <v>1.7026782534445093</v>
      </c>
    </row>
    <row r="92" spans="1:12" x14ac:dyDescent="0.3">
      <c r="A92" s="31" t="s">
        <v>92</v>
      </c>
      <c r="B92" s="103">
        <v>10.8</v>
      </c>
      <c r="C92" s="92">
        <v>-0.52433333333333332</v>
      </c>
      <c r="D92" s="92">
        <v>-2.8556666666666666</v>
      </c>
      <c r="E92" s="92">
        <v>59.384333333333331</v>
      </c>
      <c r="F92" s="92">
        <v>61.378666666666668</v>
      </c>
      <c r="G92" s="103">
        <v>10.42</v>
      </c>
      <c r="H92" s="103">
        <v>7.54</v>
      </c>
      <c r="I92" s="91">
        <v>2</v>
      </c>
      <c r="J92" s="91">
        <v>2</v>
      </c>
      <c r="K92" s="91">
        <v>2</v>
      </c>
      <c r="L92" s="93">
        <v>-1.1428815019944294</v>
      </c>
    </row>
    <row r="93" spans="1:12" x14ac:dyDescent="0.3">
      <c r="A93" s="31" t="s">
        <v>93</v>
      </c>
      <c r="B93" s="105">
        <v>5.79</v>
      </c>
      <c r="C93" s="92">
        <v>3.9556666666666671</v>
      </c>
      <c r="D93" s="92">
        <v>-8.1000000000000003E-2</v>
      </c>
      <c r="E93" s="92">
        <v>54.197000000000003</v>
      </c>
      <c r="F93" s="92">
        <v>39.407666666666664</v>
      </c>
      <c r="G93" s="105">
        <v>8.4600000000000009</v>
      </c>
      <c r="H93" s="105">
        <v>8.06</v>
      </c>
      <c r="I93" s="91">
        <v>1</v>
      </c>
      <c r="J93" s="91">
        <v>1</v>
      </c>
      <c r="K93" s="91">
        <v>1</v>
      </c>
      <c r="L93" s="93">
        <v>7.8115451583465001E-2</v>
      </c>
    </row>
    <row r="94" spans="1:12" x14ac:dyDescent="0.3">
      <c r="A94" s="31" t="s">
        <v>96</v>
      </c>
      <c r="B94" s="104">
        <v>8.44</v>
      </c>
      <c r="C94" s="92">
        <v>8.0570000000000004</v>
      </c>
      <c r="D94" s="92">
        <v>2.4296666666666669</v>
      </c>
      <c r="E94" s="92" t="s">
        <v>244</v>
      </c>
      <c r="F94" s="92" t="s">
        <v>244</v>
      </c>
      <c r="G94" s="103">
        <v>24.77</v>
      </c>
      <c r="H94" s="103">
        <v>31.05</v>
      </c>
      <c r="I94" s="91">
        <v>2</v>
      </c>
      <c r="J94" s="91">
        <v>2</v>
      </c>
      <c r="K94" s="91">
        <v>2</v>
      </c>
      <c r="L94" s="93">
        <v>-0.68743617438393834</v>
      </c>
    </row>
    <row r="95" spans="1:12" x14ac:dyDescent="0.3">
      <c r="A95" s="31" t="s">
        <v>99</v>
      </c>
      <c r="B95" s="105">
        <v>5.94</v>
      </c>
      <c r="C95" s="92" t="s">
        <v>244</v>
      </c>
      <c r="D95" s="92" t="s">
        <v>244</v>
      </c>
      <c r="E95" s="92">
        <v>25.34266666666667</v>
      </c>
      <c r="F95" s="92">
        <v>12.324666666666667</v>
      </c>
      <c r="G95" s="105">
        <v>16.2</v>
      </c>
      <c r="H95" s="105">
        <v>19.28</v>
      </c>
      <c r="I95" s="91">
        <v>3</v>
      </c>
      <c r="J95" s="91">
        <v>3</v>
      </c>
      <c r="K95" s="91">
        <v>1</v>
      </c>
      <c r="L95" s="93">
        <v>-0.59868094003921235</v>
      </c>
    </row>
    <row r="96" spans="1:12" x14ac:dyDescent="0.3">
      <c r="A96" s="31" t="s">
        <v>94</v>
      </c>
      <c r="B96" s="103">
        <v>3.51</v>
      </c>
      <c r="C96" s="92">
        <v>3.3096666666666668</v>
      </c>
      <c r="D96" s="92">
        <v>2.2463333333333333</v>
      </c>
      <c r="E96" s="92">
        <v>33.733333333333334</v>
      </c>
      <c r="F96" s="92">
        <v>22.111666666666668</v>
      </c>
      <c r="G96" s="103">
        <v>20.89</v>
      </c>
      <c r="H96" s="103">
        <v>29.35</v>
      </c>
      <c r="I96" s="91">
        <v>2</v>
      </c>
      <c r="J96" s="91">
        <v>2</v>
      </c>
      <c r="K96" s="91">
        <v>2</v>
      </c>
      <c r="L96" s="93">
        <v>-0.18286611548840226</v>
      </c>
    </row>
    <row r="97" spans="1:12" x14ac:dyDescent="0.3">
      <c r="A97" s="31" t="s">
        <v>95</v>
      </c>
      <c r="B97" s="105">
        <v>3.91</v>
      </c>
      <c r="C97" s="92">
        <v>3.9166666666666665</v>
      </c>
      <c r="D97" s="92">
        <v>1.4093333333333333</v>
      </c>
      <c r="E97" s="92">
        <v>51.797000000000004</v>
      </c>
      <c r="F97" s="92">
        <v>42.427</v>
      </c>
      <c r="G97" s="105">
        <v>19.77</v>
      </c>
      <c r="H97" s="105">
        <v>31.34</v>
      </c>
      <c r="I97" s="91">
        <v>2</v>
      </c>
      <c r="J97" s="91">
        <v>2</v>
      </c>
      <c r="K97" s="91">
        <v>3</v>
      </c>
      <c r="L97" s="93">
        <v>-0.49390252207003899</v>
      </c>
    </row>
    <row r="98" spans="1:12" x14ac:dyDescent="0.3">
      <c r="A98" s="31" t="s">
        <v>97</v>
      </c>
      <c r="B98" s="103">
        <v>3.98</v>
      </c>
      <c r="C98" s="92">
        <v>-0.60666666666666658</v>
      </c>
      <c r="D98" s="92">
        <v>-2.6859999999999999</v>
      </c>
      <c r="E98" s="92">
        <v>46.603999999999992</v>
      </c>
      <c r="F98" s="92">
        <v>55.467333333333329</v>
      </c>
      <c r="G98" s="103">
        <v>14.55</v>
      </c>
      <c r="H98" s="103">
        <v>19.989999999999998</v>
      </c>
      <c r="I98" s="91">
        <v>3</v>
      </c>
      <c r="J98" s="91">
        <v>3</v>
      </c>
      <c r="K98" s="91">
        <v>3</v>
      </c>
      <c r="L98" s="93">
        <v>0.83497812342825473</v>
      </c>
    </row>
    <row r="99" spans="1:12" x14ac:dyDescent="0.3">
      <c r="A99" s="31" t="s">
        <v>98</v>
      </c>
      <c r="B99" s="105">
        <v>3.21</v>
      </c>
      <c r="C99" s="92">
        <v>-2.0340000000000003</v>
      </c>
      <c r="D99" s="92">
        <v>-2.8096666666666668</v>
      </c>
      <c r="E99" s="92">
        <v>64.828000000000003</v>
      </c>
      <c r="F99" s="92">
        <v>108.06733333333334</v>
      </c>
      <c r="G99" s="105">
        <v>5.09</v>
      </c>
      <c r="H99" s="105">
        <v>6.33</v>
      </c>
      <c r="I99" s="91">
        <v>1</v>
      </c>
      <c r="J99" s="91">
        <v>1</v>
      </c>
      <c r="K99" s="91">
        <v>1</v>
      </c>
      <c r="L99" s="93">
        <v>0.92532919398472091</v>
      </c>
    </row>
    <row r="100" spans="1:12" x14ac:dyDescent="0.3">
      <c r="A100" s="31" t="s">
        <v>101</v>
      </c>
      <c r="B100" s="103">
        <v>4.55</v>
      </c>
      <c r="C100" s="92">
        <v>-0.95599999999999996</v>
      </c>
      <c r="D100" s="92">
        <v>-2.8943333333333334</v>
      </c>
      <c r="E100" s="92">
        <v>14.326666666666668</v>
      </c>
      <c r="F100" s="92">
        <v>34.137666666666668</v>
      </c>
      <c r="G100" s="103">
        <v>23.36</v>
      </c>
      <c r="H100" s="103">
        <v>26.28</v>
      </c>
      <c r="I100" s="91">
        <v>5</v>
      </c>
      <c r="J100" s="91">
        <v>3</v>
      </c>
      <c r="K100" s="91">
        <v>3</v>
      </c>
      <c r="L100" s="93">
        <v>0.14681894189956571</v>
      </c>
    </row>
    <row r="101" spans="1:12" x14ac:dyDescent="0.3">
      <c r="A101" s="31" t="s">
        <v>102</v>
      </c>
      <c r="B101" s="105">
        <v>6.74</v>
      </c>
      <c r="C101" s="92">
        <v>8.2143333333333342</v>
      </c>
      <c r="D101" s="92">
        <v>-0.15033333333333329</v>
      </c>
      <c r="E101" s="92">
        <v>10.599666666666666</v>
      </c>
      <c r="F101" s="92">
        <v>11.196333333333333</v>
      </c>
      <c r="G101" s="105">
        <v>30.46</v>
      </c>
      <c r="H101" s="105">
        <v>27.26</v>
      </c>
      <c r="I101" s="91">
        <v>2</v>
      </c>
      <c r="J101" s="91">
        <v>2</v>
      </c>
      <c r="K101" s="91">
        <v>3</v>
      </c>
      <c r="L101" s="93">
        <v>-0.74113659759148709</v>
      </c>
    </row>
    <row r="102" spans="1:12" x14ac:dyDescent="0.3">
      <c r="A102" s="31" t="s">
        <v>103</v>
      </c>
      <c r="B102" s="103">
        <v>5.97</v>
      </c>
      <c r="C102" s="92">
        <v>-1.2110000000000001</v>
      </c>
      <c r="D102" s="92">
        <v>-0.72399999999999987</v>
      </c>
      <c r="E102" s="92">
        <v>41.388999999999996</v>
      </c>
      <c r="F102" s="92">
        <v>24.984333333333336</v>
      </c>
      <c r="G102" s="104">
        <v>14.88</v>
      </c>
      <c r="H102" s="104">
        <v>15.49</v>
      </c>
      <c r="I102" s="91" t="s">
        <v>244</v>
      </c>
      <c r="J102" s="91">
        <v>2</v>
      </c>
      <c r="K102" s="91">
        <v>2</v>
      </c>
      <c r="L102" s="93">
        <v>-0.20835900150091566</v>
      </c>
    </row>
    <row r="103" spans="1:12" x14ac:dyDescent="0.3">
      <c r="A103" s="31" t="s">
        <v>104</v>
      </c>
      <c r="B103" s="105">
        <v>4.74</v>
      </c>
      <c r="C103" s="92">
        <v>20.872666666666664</v>
      </c>
      <c r="D103" s="92">
        <v>10.409999999999998</v>
      </c>
      <c r="E103" s="92">
        <v>26.762666666666664</v>
      </c>
      <c r="F103" s="92">
        <v>5.8240000000000007</v>
      </c>
      <c r="G103" s="106">
        <v>64.81</v>
      </c>
      <c r="H103" s="106">
        <v>99.19</v>
      </c>
      <c r="I103" s="91">
        <v>1</v>
      </c>
      <c r="J103" s="91">
        <v>1</v>
      </c>
      <c r="K103" s="91">
        <v>1</v>
      </c>
      <c r="L103" s="93">
        <v>-0.46535943434283994</v>
      </c>
    </row>
    <row r="104" spans="1:12" x14ac:dyDescent="0.3">
      <c r="A104" s="31" t="s">
        <v>106</v>
      </c>
      <c r="B104" s="103">
        <v>2.4</v>
      </c>
      <c r="C104" s="92">
        <v>-3.2183333333333337</v>
      </c>
      <c r="D104" s="92">
        <v>-4.3583333333333334</v>
      </c>
      <c r="E104" s="92">
        <v>30.327999999999999</v>
      </c>
      <c r="F104" s="92">
        <v>40.239666666666665</v>
      </c>
      <c r="G104" s="103">
        <v>14.18</v>
      </c>
      <c r="H104" s="103">
        <v>14.7</v>
      </c>
      <c r="I104" s="91">
        <v>1</v>
      </c>
      <c r="J104" s="91">
        <v>1</v>
      </c>
      <c r="K104" s="91">
        <v>1</v>
      </c>
      <c r="L104" s="93">
        <v>-0.38756941671215306</v>
      </c>
    </row>
    <row r="105" spans="1:12" x14ac:dyDescent="0.3">
      <c r="A105" s="31" t="s">
        <v>111</v>
      </c>
      <c r="B105" s="105">
        <v>9.2200000000000006</v>
      </c>
      <c r="C105" s="92" t="s">
        <v>244</v>
      </c>
      <c r="D105" s="92" t="s">
        <v>244</v>
      </c>
      <c r="E105" s="92">
        <v>44.361333333333334</v>
      </c>
      <c r="F105" s="92">
        <v>53.386666666666663</v>
      </c>
      <c r="G105" s="105">
        <v>33.44</v>
      </c>
      <c r="H105" s="105">
        <v>36.07</v>
      </c>
      <c r="I105" s="91" t="s">
        <v>244</v>
      </c>
      <c r="J105" s="91">
        <v>3</v>
      </c>
      <c r="K105" s="91">
        <v>3</v>
      </c>
      <c r="L105" s="93">
        <v>-0.11837731775258975</v>
      </c>
    </row>
    <row r="106" spans="1:12" x14ac:dyDescent="0.3">
      <c r="A106" s="31" t="s">
        <v>108</v>
      </c>
      <c r="B106" s="103">
        <v>14.52</v>
      </c>
      <c r="C106" s="92">
        <v>8.1546666666666656</v>
      </c>
      <c r="D106" s="92">
        <v>-2.4166666666666665</v>
      </c>
      <c r="E106" s="92">
        <v>93.387999999999991</v>
      </c>
      <c r="F106" s="92">
        <v>49.152999999999999</v>
      </c>
      <c r="G106" s="103">
        <v>10.08</v>
      </c>
      <c r="H106" s="103">
        <v>14.47</v>
      </c>
      <c r="I106" s="91" t="s">
        <v>244</v>
      </c>
      <c r="J106" s="91">
        <v>4</v>
      </c>
      <c r="K106" s="91">
        <v>2</v>
      </c>
      <c r="L106" s="93">
        <v>-0.6367792907811608</v>
      </c>
    </row>
    <row r="107" spans="1:12" x14ac:dyDescent="0.3">
      <c r="A107" s="31" t="s">
        <v>107</v>
      </c>
      <c r="B107" s="105">
        <v>4.8899999999999997</v>
      </c>
      <c r="C107" s="92">
        <v>7.5873333333333335</v>
      </c>
      <c r="D107" s="92">
        <v>5.248333333333334</v>
      </c>
      <c r="E107" s="92">
        <v>88.49633333333334</v>
      </c>
      <c r="F107" s="92">
        <v>105.173</v>
      </c>
      <c r="G107" s="105">
        <v>97.94</v>
      </c>
      <c r="H107" s="105">
        <v>100.1</v>
      </c>
      <c r="I107" s="91">
        <v>3</v>
      </c>
      <c r="J107" s="91">
        <v>3</v>
      </c>
      <c r="K107" s="91">
        <v>3</v>
      </c>
      <c r="L107" s="93">
        <v>1.4696520135318225</v>
      </c>
    </row>
    <row r="108" spans="1:12" x14ac:dyDescent="0.3">
      <c r="A108" s="31" t="s">
        <v>113</v>
      </c>
      <c r="B108" s="103">
        <v>3.76</v>
      </c>
      <c r="C108" s="92">
        <v>-1.3093333333333332</v>
      </c>
      <c r="D108" s="92">
        <v>-4.4706666666666663</v>
      </c>
      <c r="E108" s="92">
        <v>31.340666666666667</v>
      </c>
      <c r="F108" s="92">
        <v>45.534333333333336</v>
      </c>
      <c r="G108" s="103">
        <v>22.39</v>
      </c>
      <c r="H108" s="103">
        <v>1.96</v>
      </c>
      <c r="I108" s="91">
        <v>2</v>
      </c>
      <c r="J108" s="91">
        <v>2</v>
      </c>
      <c r="K108" s="91">
        <v>1</v>
      </c>
      <c r="L108" s="93">
        <v>0.79033973484598297</v>
      </c>
    </row>
    <row r="109" spans="1:12" x14ac:dyDescent="0.3">
      <c r="A109" s="31" t="s">
        <v>110</v>
      </c>
      <c r="B109" s="103" t="s">
        <v>244</v>
      </c>
      <c r="C109" s="92" t="s">
        <v>244</v>
      </c>
      <c r="D109" s="92" t="s">
        <v>244</v>
      </c>
      <c r="E109" s="92" t="s">
        <v>244</v>
      </c>
      <c r="F109" s="92" t="s">
        <v>244</v>
      </c>
      <c r="G109" s="103" t="s">
        <v>244</v>
      </c>
      <c r="H109" s="103" t="s">
        <v>244</v>
      </c>
      <c r="I109" s="91" t="s">
        <v>244</v>
      </c>
      <c r="J109" s="91">
        <v>6</v>
      </c>
      <c r="K109" s="91">
        <v>6</v>
      </c>
      <c r="L109" s="93">
        <v>-2.2957849191043125</v>
      </c>
    </row>
    <row r="110" spans="1:12" x14ac:dyDescent="0.3">
      <c r="A110" s="31" t="s">
        <v>132</v>
      </c>
      <c r="B110" s="105">
        <v>5.35</v>
      </c>
      <c r="C110" s="92">
        <v>3.7979999999999996</v>
      </c>
      <c r="D110" s="92">
        <v>-1.83</v>
      </c>
      <c r="E110" s="92">
        <v>31.866</v>
      </c>
      <c r="F110" s="92">
        <v>39.24366666666667</v>
      </c>
      <c r="G110" s="105">
        <v>9.89</v>
      </c>
      <c r="H110" s="105">
        <v>11.88</v>
      </c>
      <c r="I110" s="91">
        <v>4</v>
      </c>
      <c r="J110" s="91">
        <v>4</v>
      </c>
      <c r="K110" s="91">
        <v>4</v>
      </c>
      <c r="L110" s="93">
        <v>0.25499584333687253</v>
      </c>
    </row>
    <row r="111" spans="1:12" x14ac:dyDescent="0.3">
      <c r="A111" s="31" t="s">
        <v>112</v>
      </c>
      <c r="B111" s="104">
        <v>47.28</v>
      </c>
      <c r="C111" s="92" t="s">
        <v>244</v>
      </c>
      <c r="D111" s="92" t="s">
        <v>244</v>
      </c>
      <c r="E111" s="92" t="s">
        <v>244</v>
      </c>
      <c r="F111" s="92" t="s">
        <v>244</v>
      </c>
      <c r="G111" s="103" t="s">
        <v>244</v>
      </c>
      <c r="H111" s="103" t="s">
        <v>244</v>
      </c>
      <c r="I111" s="91" t="s">
        <v>244</v>
      </c>
      <c r="J111" s="91" t="s">
        <v>244</v>
      </c>
      <c r="K111" s="91" t="s">
        <v>244</v>
      </c>
      <c r="L111" s="93">
        <v>-1.4783498663604828</v>
      </c>
    </row>
    <row r="112" spans="1:12" x14ac:dyDescent="0.3">
      <c r="A112" s="31" t="s">
        <v>38</v>
      </c>
      <c r="B112" s="105">
        <v>2.82</v>
      </c>
      <c r="C112" s="92">
        <v>3.08</v>
      </c>
      <c r="D112" s="92">
        <v>-7.8753333333333337</v>
      </c>
      <c r="E112" s="92">
        <v>39.714999999999996</v>
      </c>
      <c r="F112" s="92">
        <v>71.504999999999995</v>
      </c>
      <c r="G112" s="105">
        <v>1.47</v>
      </c>
      <c r="H112" s="105">
        <v>2.7</v>
      </c>
      <c r="I112" s="91">
        <v>1</v>
      </c>
      <c r="J112" s="91">
        <v>1</v>
      </c>
      <c r="K112" s="91">
        <v>1</v>
      </c>
      <c r="L112" s="93">
        <v>0.93528500887234889</v>
      </c>
    </row>
    <row r="113" spans="1:12" x14ac:dyDescent="0.3">
      <c r="A113" s="31" t="s">
        <v>72</v>
      </c>
      <c r="B113" s="103">
        <v>6.77</v>
      </c>
      <c r="C113" s="92">
        <v>-1.9239999999999997</v>
      </c>
      <c r="D113" s="92">
        <v>-1.4723333333333333</v>
      </c>
      <c r="E113" s="92" t="s">
        <v>244</v>
      </c>
      <c r="F113" s="92" t="s">
        <v>244</v>
      </c>
      <c r="G113" s="103">
        <v>10.7</v>
      </c>
      <c r="H113" s="103">
        <v>12.21</v>
      </c>
      <c r="I113" s="91">
        <v>2</v>
      </c>
      <c r="J113" s="91">
        <v>2</v>
      </c>
      <c r="K113" s="91">
        <v>2</v>
      </c>
      <c r="L113" s="93">
        <v>-0.29223888747639998</v>
      </c>
    </row>
    <row r="114" spans="1:12" x14ac:dyDescent="0.3">
      <c r="A114" s="31" t="s">
        <v>105</v>
      </c>
      <c r="B114" s="105" t="s">
        <v>244</v>
      </c>
      <c r="C114" s="92" t="s">
        <v>244</v>
      </c>
      <c r="D114" s="92" t="s">
        <v>244</v>
      </c>
      <c r="E114" s="92">
        <v>80.210999999999999</v>
      </c>
      <c r="F114" s="92">
        <v>80.577666666666673</v>
      </c>
      <c r="G114" s="105">
        <v>4.93</v>
      </c>
      <c r="H114" s="105">
        <v>0.74</v>
      </c>
      <c r="I114" s="91">
        <v>2</v>
      </c>
      <c r="J114" s="91">
        <v>2</v>
      </c>
      <c r="K114" s="91">
        <v>2</v>
      </c>
      <c r="L114" s="93">
        <v>-1.5952658041146217</v>
      </c>
    </row>
    <row r="115" spans="1:12" x14ac:dyDescent="0.3">
      <c r="A115" s="31" t="s">
        <v>114</v>
      </c>
      <c r="B115" s="105">
        <v>1.92</v>
      </c>
      <c r="C115" s="92">
        <v>2.1633333333333336</v>
      </c>
      <c r="D115" s="92">
        <v>-0.9956666666666667</v>
      </c>
      <c r="E115" s="92">
        <v>45.264333333333333</v>
      </c>
      <c r="F115" s="92">
        <v>38.586666666666673</v>
      </c>
      <c r="G115" s="105">
        <v>6.81</v>
      </c>
      <c r="H115" s="105">
        <v>9.4600000000000009</v>
      </c>
      <c r="I115" s="91">
        <v>3</v>
      </c>
      <c r="J115" s="91">
        <v>3</v>
      </c>
      <c r="K115" s="91">
        <v>3</v>
      </c>
      <c r="L115" s="93">
        <v>1.8032613363663217</v>
      </c>
    </row>
    <row r="116" spans="1:12" x14ac:dyDescent="0.3">
      <c r="A116" s="31" t="s">
        <v>21</v>
      </c>
      <c r="B116" s="103">
        <v>-0.22</v>
      </c>
      <c r="C116" s="92">
        <v>1.466</v>
      </c>
      <c r="D116" s="92">
        <v>0.76100000000000012</v>
      </c>
      <c r="E116" s="92">
        <v>62.69533333333333</v>
      </c>
      <c r="F116" s="92">
        <v>48.955333333333328</v>
      </c>
      <c r="G116" s="103">
        <v>15.85</v>
      </c>
      <c r="H116" s="103">
        <v>58.12</v>
      </c>
      <c r="I116" s="91">
        <v>3</v>
      </c>
      <c r="J116" s="91">
        <v>3</v>
      </c>
      <c r="K116" s="91">
        <v>3</v>
      </c>
      <c r="L116" s="93">
        <v>1.7053540257059436</v>
      </c>
    </row>
    <row r="117" spans="1:12" x14ac:dyDescent="0.3">
      <c r="A117" s="31" t="s">
        <v>115</v>
      </c>
      <c r="B117" s="105">
        <v>19.670000000000002</v>
      </c>
      <c r="C117" s="92" t="s">
        <v>244</v>
      </c>
      <c r="D117" s="92" t="s">
        <v>244</v>
      </c>
      <c r="E117" s="92">
        <v>46.79</v>
      </c>
      <c r="F117" s="92">
        <v>29.404</v>
      </c>
      <c r="G117" s="106">
        <v>52.14</v>
      </c>
      <c r="H117" s="106">
        <v>34.880000000000003</v>
      </c>
      <c r="I117" s="91">
        <v>3</v>
      </c>
      <c r="J117" s="91" t="s">
        <v>244</v>
      </c>
      <c r="K117" s="91" t="s">
        <v>244</v>
      </c>
      <c r="L117" s="93">
        <v>-1.1042268274688587</v>
      </c>
    </row>
    <row r="118" spans="1:12" x14ac:dyDescent="0.3">
      <c r="A118" s="31" t="s">
        <v>118</v>
      </c>
      <c r="B118" s="103">
        <v>9.08</v>
      </c>
      <c r="C118" s="92" t="s">
        <v>244</v>
      </c>
      <c r="D118" s="92" t="s">
        <v>244</v>
      </c>
      <c r="E118" s="92">
        <v>37.229999999999997</v>
      </c>
      <c r="F118" s="92">
        <v>34.757666666666665</v>
      </c>
      <c r="G118" s="103">
        <v>5.89</v>
      </c>
      <c r="H118" s="103">
        <v>6.46</v>
      </c>
      <c r="I118" s="91">
        <v>5</v>
      </c>
      <c r="J118" s="91">
        <v>2</v>
      </c>
      <c r="K118" s="91">
        <v>2</v>
      </c>
      <c r="L118" s="93">
        <v>-1.1010354625185323</v>
      </c>
    </row>
    <row r="119" spans="1:12" x14ac:dyDescent="0.3">
      <c r="A119" s="31" t="s">
        <v>122</v>
      </c>
      <c r="B119" s="105">
        <v>14.33</v>
      </c>
      <c r="C119" s="92" t="s">
        <v>244</v>
      </c>
      <c r="D119" s="92" t="s">
        <v>244</v>
      </c>
      <c r="E119" s="92">
        <v>42.356000000000002</v>
      </c>
      <c r="F119" s="92">
        <v>39.683</v>
      </c>
      <c r="G119" s="105">
        <v>15.8</v>
      </c>
      <c r="H119" s="105">
        <v>15.67</v>
      </c>
      <c r="I119" s="91">
        <v>2</v>
      </c>
      <c r="J119" s="91">
        <v>2</v>
      </c>
      <c r="K119" s="91">
        <v>2</v>
      </c>
      <c r="L119" s="93">
        <v>-0.35589441453614673</v>
      </c>
    </row>
    <row r="120" spans="1:12" x14ac:dyDescent="0.3">
      <c r="A120" s="31" t="s">
        <v>243</v>
      </c>
      <c r="B120" s="103">
        <v>3.41</v>
      </c>
      <c r="C120" s="92">
        <v>2.4360000000000004</v>
      </c>
      <c r="D120" s="92">
        <v>-0.18066666666666667</v>
      </c>
      <c r="E120" s="92">
        <v>42.566666666666663</v>
      </c>
      <c r="F120" s="92">
        <v>42.862666666666662</v>
      </c>
      <c r="G120" s="103">
        <v>32.43</v>
      </c>
      <c r="H120" s="103">
        <v>50.65</v>
      </c>
      <c r="I120" s="91">
        <v>3</v>
      </c>
      <c r="J120" s="91">
        <v>3</v>
      </c>
      <c r="K120" s="91">
        <v>3</v>
      </c>
      <c r="L120" s="93">
        <v>-0.28941491107305078</v>
      </c>
    </row>
    <row r="121" spans="1:12" x14ac:dyDescent="0.3">
      <c r="A121" s="31" t="s">
        <v>117</v>
      </c>
      <c r="B121" s="103">
        <v>3.1</v>
      </c>
      <c r="C121" s="92">
        <v>-1.0123333333333333</v>
      </c>
      <c r="D121" s="92">
        <v>-2.904666666666667</v>
      </c>
      <c r="E121" s="92">
        <v>93.790333333333322</v>
      </c>
      <c r="F121" s="92">
        <v>47.495333333333328</v>
      </c>
      <c r="G121" s="103">
        <v>14.47</v>
      </c>
      <c r="H121" s="103">
        <v>18.37</v>
      </c>
      <c r="I121" s="91">
        <v>1</v>
      </c>
      <c r="J121" s="91">
        <v>1</v>
      </c>
      <c r="K121" s="91">
        <v>1</v>
      </c>
      <c r="L121" s="93">
        <v>-0.89185529587004531</v>
      </c>
    </row>
    <row r="122" spans="1:12" x14ac:dyDescent="0.3">
      <c r="A122" s="31" t="s">
        <v>120</v>
      </c>
      <c r="B122" s="103">
        <v>4.55</v>
      </c>
      <c r="C122" s="92">
        <v>-3.7333333333333329E-2</v>
      </c>
      <c r="D122" s="92">
        <v>-1.2696666666666667</v>
      </c>
      <c r="E122" s="92">
        <v>49.065999999999995</v>
      </c>
      <c r="F122" s="92">
        <v>43.034333333333336</v>
      </c>
      <c r="G122" s="103">
        <v>18.29</v>
      </c>
      <c r="H122" s="103">
        <v>19.02</v>
      </c>
      <c r="I122" s="91">
        <v>2</v>
      </c>
      <c r="J122" s="91">
        <v>2</v>
      </c>
      <c r="K122" s="91">
        <v>2</v>
      </c>
      <c r="L122" s="93">
        <v>-0.17805327138252561</v>
      </c>
    </row>
    <row r="123" spans="1:12" x14ac:dyDescent="0.3">
      <c r="A123" s="31" t="s">
        <v>121</v>
      </c>
      <c r="B123" s="105">
        <v>7.67</v>
      </c>
      <c r="C123" s="92">
        <v>4.4569999999999999</v>
      </c>
      <c r="D123" s="92">
        <v>1.6786666666666665</v>
      </c>
      <c r="E123" s="92">
        <v>46.384666666666668</v>
      </c>
      <c r="F123" s="92">
        <v>39.345666666666666</v>
      </c>
      <c r="G123" s="105">
        <v>11.54</v>
      </c>
      <c r="H123" s="105">
        <v>11.92</v>
      </c>
      <c r="I123" s="91">
        <v>3</v>
      </c>
      <c r="J123" s="91">
        <v>4</v>
      </c>
      <c r="K123" s="91">
        <v>3</v>
      </c>
      <c r="L123" s="93">
        <v>-1.452437529673181E-2</v>
      </c>
    </row>
    <row r="124" spans="1:12" x14ac:dyDescent="0.3">
      <c r="A124" s="31" t="s">
        <v>119</v>
      </c>
      <c r="B124" s="103" t="s">
        <v>244</v>
      </c>
      <c r="C124" s="92" t="s">
        <v>244</v>
      </c>
      <c r="D124" s="92" t="s">
        <v>244</v>
      </c>
      <c r="E124" s="92">
        <v>3.7096666666666667</v>
      </c>
      <c r="F124" s="92">
        <v>11.244333333333332</v>
      </c>
      <c r="G124" s="103" t="s">
        <v>244</v>
      </c>
      <c r="H124" s="103" t="s">
        <v>244</v>
      </c>
      <c r="I124" s="91">
        <v>6</v>
      </c>
      <c r="J124" s="91">
        <v>6</v>
      </c>
      <c r="K124" s="91">
        <v>6</v>
      </c>
      <c r="L124" s="93">
        <v>-1.4056026044224998</v>
      </c>
    </row>
    <row r="125" spans="1:12" x14ac:dyDescent="0.3">
      <c r="A125" s="31" t="s">
        <v>123</v>
      </c>
      <c r="B125" s="105">
        <v>16.329999999999998</v>
      </c>
      <c r="C125" s="92" t="s">
        <v>244</v>
      </c>
      <c r="D125" s="92">
        <v>-3.3133333333333339</v>
      </c>
      <c r="E125" s="92">
        <v>57.776333333333334</v>
      </c>
      <c r="F125" s="92">
        <v>31.237333333333329</v>
      </c>
      <c r="G125" s="105">
        <v>18.18</v>
      </c>
      <c r="H125" s="105">
        <v>15.74</v>
      </c>
      <c r="I125" s="91">
        <v>3</v>
      </c>
      <c r="J125" s="91">
        <v>2</v>
      </c>
      <c r="K125" s="91">
        <v>2</v>
      </c>
      <c r="L125" s="93">
        <v>-0.58654397524399793</v>
      </c>
    </row>
    <row r="126" spans="1:12" x14ac:dyDescent="0.3">
      <c r="A126" s="31" t="s">
        <v>124</v>
      </c>
      <c r="B126" s="103">
        <v>4.2</v>
      </c>
      <c r="C126" s="92">
        <v>-1.2396666666666667</v>
      </c>
      <c r="D126" s="92">
        <v>-2.6146666666666665</v>
      </c>
      <c r="E126" s="92">
        <v>14.939333333333336</v>
      </c>
      <c r="F126" s="92">
        <v>38.247999999999998</v>
      </c>
      <c r="G126" s="103">
        <v>22.01</v>
      </c>
      <c r="H126" s="103">
        <v>19.21</v>
      </c>
      <c r="I126" s="91">
        <v>1</v>
      </c>
      <c r="J126" s="91">
        <v>1</v>
      </c>
      <c r="K126" s="91">
        <v>1</v>
      </c>
      <c r="L126" s="93">
        <v>-0.57888925295662352</v>
      </c>
    </row>
    <row r="127" spans="1:12" x14ac:dyDescent="0.3">
      <c r="A127" s="31" t="s">
        <v>3</v>
      </c>
      <c r="B127" s="106">
        <v>0.88</v>
      </c>
      <c r="C127" s="92">
        <v>16.545333333333332</v>
      </c>
      <c r="D127" s="92">
        <v>8.5393333333333334</v>
      </c>
      <c r="E127" s="92">
        <v>7.0880000000000001</v>
      </c>
      <c r="F127" s="92">
        <v>19.245333333333335</v>
      </c>
      <c r="G127" s="106">
        <v>18</v>
      </c>
      <c r="H127" s="106">
        <v>10.68</v>
      </c>
      <c r="I127" s="91" t="s">
        <v>244</v>
      </c>
      <c r="J127" s="91">
        <v>1</v>
      </c>
      <c r="K127" s="91">
        <v>1</v>
      </c>
      <c r="L127" s="93">
        <v>0.48005527603390963</v>
      </c>
    </row>
    <row r="128" spans="1:12" x14ac:dyDescent="0.3">
      <c r="A128" s="31" t="s">
        <v>42</v>
      </c>
      <c r="B128" s="103">
        <v>3.65</v>
      </c>
      <c r="C128" s="92">
        <v>-1.4503333333333333</v>
      </c>
      <c r="D128" s="92">
        <v>-6.2463333333333333</v>
      </c>
      <c r="E128" s="92">
        <v>42.823666666666668</v>
      </c>
      <c r="F128" s="92">
        <v>85.061999999999998</v>
      </c>
      <c r="G128" s="103">
        <v>1.95</v>
      </c>
      <c r="H128" s="103">
        <v>3.72</v>
      </c>
      <c r="I128" s="91">
        <v>3</v>
      </c>
      <c r="J128" s="91">
        <v>3</v>
      </c>
      <c r="K128" s="91">
        <v>3</v>
      </c>
      <c r="L128" s="93">
        <v>1.3368796579939639</v>
      </c>
    </row>
    <row r="129" spans="1:12" x14ac:dyDescent="0.3">
      <c r="A129" s="31" t="s">
        <v>126</v>
      </c>
      <c r="B129" s="105">
        <v>2.61</v>
      </c>
      <c r="C129" s="92">
        <v>-0.73533333333333328</v>
      </c>
      <c r="D129" s="92">
        <v>-7.883</v>
      </c>
      <c r="E129" s="92">
        <v>66.64</v>
      </c>
      <c r="F129" s="92">
        <v>102.41633333333334</v>
      </c>
      <c r="G129" s="105">
        <v>1.72</v>
      </c>
      <c r="H129" s="105">
        <v>2.62</v>
      </c>
      <c r="I129" s="91">
        <v>4</v>
      </c>
      <c r="J129" s="91">
        <v>4</v>
      </c>
      <c r="K129" s="91">
        <v>4</v>
      </c>
      <c r="L129" s="93">
        <v>1.2327162924837054</v>
      </c>
    </row>
    <row r="130" spans="1:12" x14ac:dyDescent="0.3">
      <c r="A130" s="31" t="s">
        <v>125</v>
      </c>
      <c r="B130" s="103">
        <v>8.1</v>
      </c>
      <c r="C130" s="92">
        <v>3.7703333333333333</v>
      </c>
      <c r="D130" s="92">
        <v>1.3456666666666666</v>
      </c>
      <c r="E130" s="92">
        <v>71.066666666666663</v>
      </c>
      <c r="F130" s="92">
        <v>56.489666666666665</v>
      </c>
      <c r="G130" s="103">
        <v>17.04</v>
      </c>
      <c r="H130" s="103">
        <v>23.2</v>
      </c>
      <c r="I130" s="91">
        <v>2</v>
      </c>
      <c r="J130" s="91">
        <v>3</v>
      </c>
      <c r="K130" s="91">
        <v>3</v>
      </c>
      <c r="L130" s="93">
        <v>0.83867633659168705</v>
      </c>
    </row>
    <row r="131" spans="1:12" x14ac:dyDescent="0.3">
      <c r="A131" s="31" t="s">
        <v>127</v>
      </c>
      <c r="B131" s="105" t="s">
        <v>244</v>
      </c>
      <c r="C131" s="92">
        <v>4.1239999999999997</v>
      </c>
      <c r="D131" s="92">
        <v>6.218</v>
      </c>
      <c r="E131" s="92">
        <v>21.773</v>
      </c>
      <c r="F131" s="92">
        <v>9.2326666666666668</v>
      </c>
      <c r="G131" s="105" t="s">
        <v>244</v>
      </c>
      <c r="H131" s="105" t="s">
        <v>244</v>
      </c>
      <c r="I131" s="91" t="s">
        <v>244</v>
      </c>
      <c r="J131" s="91">
        <v>3</v>
      </c>
      <c r="K131" s="91">
        <v>3</v>
      </c>
      <c r="L131" s="93">
        <v>-1.2874860760078104</v>
      </c>
    </row>
    <row r="132" spans="1:12" x14ac:dyDescent="0.3">
      <c r="A132" s="31" t="s">
        <v>128</v>
      </c>
      <c r="B132" s="103">
        <v>23.55</v>
      </c>
      <c r="C132" s="92">
        <v>1.9580000000000002</v>
      </c>
      <c r="D132" s="92">
        <v>-17.156333333333333</v>
      </c>
      <c r="E132" s="92">
        <v>36.352000000000004</v>
      </c>
      <c r="F132" s="92">
        <v>40.791666666666664</v>
      </c>
      <c r="G132" s="103">
        <v>18.38</v>
      </c>
      <c r="H132" s="103">
        <v>6.32</v>
      </c>
      <c r="I132" s="91">
        <v>2</v>
      </c>
      <c r="J132" s="91">
        <v>1</v>
      </c>
      <c r="K132" s="91">
        <v>1</v>
      </c>
      <c r="L132" s="93">
        <v>-1.2776557856119415</v>
      </c>
    </row>
    <row r="133" spans="1:12" x14ac:dyDescent="0.3">
      <c r="A133" s="31" t="s">
        <v>129</v>
      </c>
      <c r="B133" s="105">
        <v>13.79</v>
      </c>
      <c r="C133" s="92">
        <v>-0.15933333333333333</v>
      </c>
      <c r="D133" s="92">
        <v>-2.3793333333333333</v>
      </c>
      <c r="E133" s="92">
        <v>42.548333333333339</v>
      </c>
      <c r="F133" s="92">
        <v>52.30599999999999</v>
      </c>
      <c r="G133" s="106">
        <v>24.05</v>
      </c>
      <c r="H133" s="106">
        <v>11.33</v>
      </c>
      <c r="I133" s="91" t="s">
        <v>244</v>
      </c>
      <c r="J133" s="91">
        <v>2</v>
      </c>
      <c r="K133" s="91">
        <v>2</v>
      </c>
      <c r="L133" s="93">
        <v>-0.54388347365060807</v>
      </c>
    </row>
    <row r="134" spans="1:12" x14ac:dyDescent="0.3">
      <c r="A134" s="31" t="s">
        <v>100</v>
      </c>
      <c r="B134" s="103" t="s">
        <v>244</v>
      </c>
      <c r="C134" s="92" t="s">
        <v>244</v>
      </c>
      <c r="D134" s="92" t="s">
        <v>244</v>
      </c>
      <c r="E134" s="92" t="s">
        <v>244</v>
      </c>
      <c r="F134" s="92" t="s">
        <v>244</v>
      </c>
      <c r="G134" s="103" t="s">
        <v>244</v>
      </c>
      <c r="H134" s="103" t="s">
        <v>244</v>
      </c>
      <c r="I134" s="91">
        <v>1</v>
      </c>
      <c r="J134" s="91">
        <v>1</v>
      </c>
      <c r="K134" s="91">
        <v>1</v>
      </c>
      <c r="L134" s="93">
        <v>-0.76233588588080625</v>
      </c>
    </row>
    <row r="135" spans="1:12" x14ac:dyDescent="0.3">
      <c r="A135" s="31" t="s">
        <v>131</v>
      </c>
      <c r="B135" s="105">
        <v>16.84</v>
      </c>
      <c r="C135" s="92">
        <v>-0.36466666666666664</v>
      </c>
      <c r="D135" s="92">
        <v>-0.57333333333333325</v>
      </c>
      <c r="E135" s="92">
        <v>41.683666666666667</v>
      </c>
      <c r="F135" s="92">
        <v>43.630333333333333</v>
      </c>
      <c r="G135" s="105">
        <v>37.47</v>
      </c>
      <c r="H135" s="105">
        <v>16.64</v>
      </c>
      <c r="I135" s="91" t="s">
        <v>244</v>
      </c>
      <c r="J135" s="91">
        <v>2</v>
      </c>
      <c r="K135" s="91">
        <v>2</v>
      </c>
      <c r="L135" s="93">
        <v>-1.3328692540195488</v>
      </c>
    </row>
    <row r="136" spans="1:12" x14ac:dyDescent="0.3">
      <c r="A136" s="31" t="s">
        <v>133</v>
      </c>
      <c r="B136" s="104">
        <v>6.43</v>
      </c>
      <c r="C136" s="92" t="s">
        <v>244</v>
      </c>
      <c r="D136" s="92" t="s">
        <v>244</v>
      </c>
      <c r="E136" s="92">
        <v>25.304666666666666</v>
      </c>
      <c r="F136" s="92">
        <v>25.919666666666668</v>
      </c>
      <c r="G136" s="103">
        <v>7.99</v>
      </c>
      <c r="H136" s="103">
        <v>13.25</v>
      </c>
      <c r="I136" s="91">
        <v>5</v>
      </c>
      <c r="J136" s="91">
        <v>3</v>
      </c>
      <c r="K136" s="91">
        <v>4</v>
      </c>
      <c r="L136" s="93">
        <v>-0.29793576425645096</v>
      </c>
    </row>
    <row r="137" spans="1:12" x14ac:dyDescent="0.3">
      <c r="A137" s="31" t="s">
        <v>134</v>
      </c>
      <c r="B137" s="105" t="s">
        <v>244</v>
      </c>
      <c r="C137" s="92" t="s">
        <v>244</v>
      </c>
      <c r="D137" s="92" t="s">
        <v>244</v>
      </c>
      <c r="E137" s="92">
        <v>58.021666666666668</v>
      </c>
      <c r="F137" s="92">
        <v>67.775333333333336</v>
      </c>
      <c r="G137" s="105">
        <v>2.42</v>
      </c>
      <c r="H137" s="105">
        <v>7.33</v>
      </c>
      <c r="I137" s="91">
        <v>1</v>
      </c>
      <c r="J137" s="91">
        <v>5</v>
      </c>
      <c r="K137" s="91">
        <v>1</v>
      </c>
      <c r="L137" s="93">
        <v>-1.4749840020767755</v>
      </c>
    </row>
    <row r="138" spans="1:12" s="3" customFormat="1" x14ac:dyDescent="0.3">
      <c r="A138" s="94" t="s">
        <v>130</v>
      </c>
      <c r="B138" s="92"/>
      <c r="C138" s="91"/>
      <c r="D138" s="91"/>
      <c r="E138" s="91"/>
      <c r="F138" s="91"/>
      <c r="G138" s="91"/>
      <c r="H138" s="91"/>
      <c r="I138" s="91"/>
      <c r="J138" s="91"/>
      <c r="K138" s="91"/>
      <c r="L138" s="93"/>
    </row>
    <row r="139" spans="1:12" s="3" customFormat="1" x14ac:dyDescent="0.3">
      <c r="A139" s="94" t="s">
        <v>71</v>
      </c>
      <c r="B139" s="92"/>
      <c r="C139" s="91"/>
      <c r="D139" s="91"/>
      <c r="E139" s="91"/>
      <c r="F139" s="91"/>
      <c r="G139" s="91"/>
      <c r="H139" s="91"/>
      <c r="I139" s="91"/>
      <c r="J139" s="91"/>
      <c r="K139" s="91"/>
      <c r="L139" s="93"/>
    </row>
    <row r="140" spans="1:12" s="3" customFormat="1" x14ac:dyDescent="0.3">
      <c r="A140" s="94" t="s">
        <v>78</v>
      </c>
      <c r="B140" s="92"/>
      <c r="C140" s="91"/>
      <c r="D140" s="91"/>
      <c r="E140" s="91"/>
      <c r="F140" s="91"/>
      <c r="G140" s="91"/>
      <c r="H140" s="91"/>
      <c r="I140" s="91"/>
      <c r="J140" s="91"/>
      <c r="K140" s="91"/>
      <c r="L140" s="93"/>
    </row>
    <row r="141" spans="1:12" s="3" customFormat="1" x14ac:dyDescent="0.3">
      <c r="A141" s="31" t="s">
        <v>136</v>
      </c>
      <c r="B141" s="92"/>
      <c r="C141" s="91"/>
      <c r="D141" s="91"/>
      <c r="E141" s="91"/>
      <c r="F141" s="91"/>
      <c r="G141" s="91"/>
      <c r="H141" s="91"/>
      <c r="I141" s="91"/>
      <c r="J141" s="91"/>
      <c r="K141" s="91"/>
      <c r="L141" s="93"/>
    </row>
    <row r="142" spans="1:12" s="3" customFormat="1" x14ac:dyDescent="0.3">
      <c r="A142" s="31" t="s">
        <v>137</v>
      </c>
      <c r="B142" s="92"/>
      <c r="C142" s="91"/>
      <c r="D142" s="91"/>
      <c r="E142" s="91"/>
      <c r="F142" s="91"/>
      <c r="G142" s="91"/>
      <c r="H142" s="91"/>
      <c r="I142" s="91"/>
      <c r="J142" s="91"/>
      <c r="K142" s="91"/>
      <c r="L142" s="93"/>
    </row>
    <row r="143" spans="1:12" s="3" customFormat="1" x14ac:dyDescent="0.3">
      <c r="A143" s="94" t="s">
        <v>233</v>
      </c>
      <c r="B143" s="92"/>
      <c r="C143" s="91"/>
      <c r="D143" s="91"/>
      <c r="E143" s="91"/>
      <c r="F143" s="91"/>
      <c r="G143" s="91"/>
      <c r="H143" s="91"/>
      <c r="I143" s="91"/>
      <c r="J143" s="91"/>
      <c r="K143" s="91"/>
      <c r="L143" s="93"/>
    </row>
    <row r="144" spans="1:12" s="3" customFormat="1" x14ac:dyDescent="0.3">
      <c r="A144" s="94" t="s">
        <v>48</v>
      </c>
      <c r="B144" s="92"/>
      <c r="C144" s="91"/>
      <c r="D144" s="91"/>
      <c r="E144" s="91"/>
      <c r="F144" s="91"/>
      <c r="G144" s="91"/>
      <c r="H144" s="91"/>
      <c r="I144" s="91"/>
      <c r="J144" s="91"/>
      <c r="K144" s="91"/>
      <c r="L144" s="93"/>
    </row>
  </sheetData>
  <mergeCells count="8">
    <mergeCell ref="I3:K3"/>
    <mergeCell ref="I2:K2"/>
    <mergeCell ref="G2:H2"/>
    <mergeCell ref="E2:F2"/>
    <mergeCell ref="C2:D2"/>
    <mergeCell ref="C3:D3"/>
    <mergeCell ref="E3:F3"/>
    <mergeCell ref="G3:H3"/>
  </mergeCells>
  <pageMargins left="0.5" right="0.5" top="0.75" bottom="0.75" header="0.3" footer="0.3"/>
  <pageSetup scale="50" orientation="portrait" r:id="rId1"/>
  <rowBreaks count="1" manualBreakCount="1">
    <brk id="7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zoomScaleNormal="100" workbookViewId="0">
      <pane xSplit="1" ySplit="4" topLeftCell="B5" activePane="bottomRight" state="frozen"/>
      <selection activeCell="C1" sqref="C1"/>
      <selection pane="topRight" activeCell="D1" sqref="D1"/>
      <selection pane="bottomLeft" activeCell="C5" sqref="C5"/>
      <selection pane="bottomRight" activeCell="A173" sqref="A173"/>
    </sheetView>
  </sheetViews>
  <sheetFormatPr defaultRowHeight="17.25" x14ac:dyDescent="0.3"/>
  <cols>
    <col min="1" max="1" width="26.7109375" style="31" customWidth="1"/>
    <col min="2" max="2" width="17" style="31" customWidth="1"/>
    <col min="3" max="3" width="3.28515625" style="31" customWidth="1"/>
    <col min="4" max="4" width="17" style="31" customWidth="1"/>
    <col min="5" max="5" width="3.28515625" style="31" customWidth="1"/>
    <col min="6" max="6" width="17" style="31" customWidth="1"/>
    <col min="7" max="7" width="3.28515625" style="31" customWidth="1"/>
    <col min="8" max="8" width="17" style="31" customWidth="1"/>
    <col min="9" max="9" width="3.28515625" style="31" customWidth="1"/>
    <col min="10" max="10" width="17" style="31" customWidth="1"/>
    <col min="11" max="11" width="3.28515625" style="31" customWidth="1"/>
    <col min="12" max="12" width="17" style="31" customWidth="1"/>
    <col min="13" max="13" width="3.28515625" style="31" customWidth="1"/>
    <col min="14" max="14" width="17" style="31" customWidth="1"/>
    <col min="15" max="15" width="3.28515625" style="31" customWidth="1"/>
    <col min="16" max="16" width="17" style="31" customWidth="1"/>
    <col min="17" max="17" width="3.28515625" style="31" customWidth="1"/>
    <col min="18" max="18" width="18.5703125" style="6" customWidth="1"/>
    <col min="19" max="19" width="2" style="31" customWidth="1"/>
    <col min="20" max="20" width="3.28515625" style="31" customWidth="1"/>
    <col min="21" max="16384" width="9.140625" style="4"/>
  </cols>
  <sheetData>
    <row r="1" spans="1:20" ht="26.25" x14ac:dyDescent="0.4">
      <c r="A1" s="77" t="s">
        <v>434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O1" s="78"/>
      <c r="Q1" s="78"/>
      <c r="S1" s="78"/>
      <c r="T1" s="78"/>
    </row>
    <row r="2" spans="1:20" s="41" customFormat="1" ht="51.75" customHeight="1" x14ac:dyDescent="0.3">
      <c r="A2" s="79"/>
      <c r="B2" s="157" t="s">
        <v>168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80"/>
      <c r="R2" s="81" t="s">
        <v>235</v>
      </c>
      <c r="S2" s="82"/>
      <c r="T2" s="80"/>
    </row>
    <row r="3" spans="1:20" s="41" customFormat="1" ht="34.5" customHeight="1" x14ac:dyDescent="0.3">
      <c r="A3" s="79"/>
      <c r="B3" s="151" t="s">
        <v>309</v>
      </c>
      <c r="C3" s="151"/>
      <c r="D3" s="151"/>
      <c r="E3" s="83"/>
      <c r="F3" s="159" t="s">
        <v>310</v>
      </c>
      <c r="G3" s="151"/>
      <c r="H3" s="167"/>
      <c r="I3" s="84"/>
      <c r="J3" s="159" t="s">
        <v>311</v>
      </c>
      <c r="K3" s="151"/>
      <c r="L3" s="151"/>
      <c r="M3" s="83"/>
      <c r="N3" s="159" t="s">
        <v>312</v>
      </c>
      <c r="O3" s="151"/>
      <c r="P3" s="151"/>
      <c r="Q3" s="83"/>
      <c r="R3" s="85" t="s">
        <v>234</v>
      </c>
      <c r="S3" s="86"/>
      <c r="T3" s="83"/>
    </row>
    <row r="4" spans="1:20" s="41" customFormat="1" x14ac:dyDescent="0.3">
      <c r="A4" s="87"/>
      <c r="B4" s="88" t="s">
        <v>328</v>
      </c>
      <c r="C4" s="88"/>
      <c r="D4" s="88" t="s">
        <v>329</v>
      </c>
      <c r="E4" s="89"/>
      <c r="F4" s="90" t="s">
        <v>328</v>
      </c>
      <c r="G4" s="88"/>
      <c r="H4" s="88" t="s">
        <v>329</v>
      </c>
      <c r="I4" s="89"/>
      <c r="J4" s="90" t="s">
        <v>328</v>
      </c>
      <c r="K4" s="88"/>
      <c r="L4" s="88" t="s">
        <v>329</v>
      </c>
      <c r="M4" s="89"/>
      <c r="N4" s="90" t="s">
        <v>328</v>
      </c>
      <c r="O4" s="88"/>
      <c r="P4" s="88" t="s">
        <v>329</v>
      </c>
      <c r="Q4" s="88"/>
      <c r="R4" s="90">
        <v>2009</v>
      </c>
      <c r="S4" s="88"/>
      <c r="T4" s="89"/>
    </row>
    <row r="5" spans="1:20" x14ac:dyDescent="0.3">
      <c r="A5" s="31" t="s">
        <v>0</v>
      </c>
      <c r="B5" s="91">
        <v>8787</v>
      </c>
      <c r="C5" s="91"/>
      <c r="D5" s="91">
        <v>1908</v>
      </c>
      <c r="E5" s="91"/>
      <c r="F5" s="92">
        <v>45.068851171543898</v>
      </c>
      <c r="G5" s="91"/>
      <c r="H5" s="92">
        <v>7.0582498344474196</v>
      </c>
      <c r="I5" s="91"/>
      <c r="J5" s="91">
        <v>20.059999999999999</v>
      </c>
      <c r="K5" s="91"/>
      <c r="L5" s="91">
        <v>167.05</v>
      </c>
      <c r="M5" s="91"/>
      <c r="N5" s="93" t="s">
        <v>244</v>
      </c>
      <c r="O5" s="91"/>
      <c r="P5" s="93">
        <v>0.163926629915703</v>
      </c>
      <c r="Q5" s="91"/>
      <c r="R5" s="92">
        <v>0.227895603562947</v>
      </c>
      <c r="S5" s="91"/>
      <c r="T5" s="91"/>
    </row>
    <row r="6" spans="1:20" x14ac:dyDescent="0.3">
      <c r="A6" s="31" t="s">
        <v>2</v>
      </c>
      <c r="B6" s="91">
        <v>11</v>
      </c>
      <c r="C6" s="91"/>
      <c r="D6" s="91">
        <v>5</v>
      </c>
      <c r="E6" s="91"/>
      <c r="F6" s="92">
        <v>0.33078170332128898</v>
      </c>
      <c r="G6" s="91"/>
      <c r="H6" s="92">
        <v>0.158397875187543</v>
      </c>
      <c r="I6" s="91"/>
      <c r="J6" s="91">
        <v>17.5</v>
      </c>
      <c r="K6" s="91"/>
      <c r="L6" s="91">
        <v>0.17299999999999999</v>
      </c>
      <c r="M6" s="91"/>
      <c r="N6" s="93">
        <v>6.4155546406362701E-2</v>
      </c>
      <c r="O6" s="91"/>
      <c r="P6" s="93">
        <v>1.3339858924073101E-4</v>
      </c>
      <c r="Q6" s="91"/>
      <c r="R6" s="92">
        <v>0.95422515656808504</v>
      </c>
      <c r="S6" s="91"/>
      <c r="T6" s="91"/>
    </row>
    <row r="7" spans="1:20" x14ac:dyDescent="0.3">
      <c r="A7" s="31" t="s">
        <v>34</v>
      </c>
      <c r="B7" s="91">
        <v>1292</v>
      </c>
      <c r="C7" s="91"/>
      <c r="D7" s="91">
        <v>2694</v>
      </c>
      <c r="E7" s="91"/>
      <c r="F7" s="92">
        <v>4.1920238958340503</v>
      </c>
      <c r="G7" s="91"/>
      <c r="H7" s="92">
        <v>7.54085814125908</v>
      </c>
      <c r="I7" s="91"/>
      <c r="J7" s="91">
        <v>362.42899999999997</v>
      </c>
      <c r="K7" s="91"/>
      <c r="L7" s="91">
        <v>6178.5169999999998</v>
      </c>
      <c r="M7" s="91"/>
      <c r="N7" s="93">
        <v>7.5211806613826898E-2</v>
      </c>
      <c r="O7" s="91"/>
      <c r="P7" s="93">
        <v>0.36133945794711603</v>
      </c>
      <c r="Q7" s="91"/>
      <c r="R7" s="92">
        <v>3.3342683959801098</v>
      </c>
      <c r="S7" s="91"/>
      <c r="T7" s="91"/>
    </row>
    <row r="8" spans="1:20" x14ac:dyDescent="0.3">
      <c r="A8" s="31" t="s">
        <v>1</v>
      </c>
      <c r="B8" s="91">
        <v>169</v>
      </c>
      <c r="C8" s="91"/>
      <c r="D8" s="91">
        <v>372</v>
      </c>
      <c r="E8" s="91"/>
      <c r="F8" s="92">
        <v>1.28638979803071</v>
      </c>
      <c r="G8" s="91"/>
      <c r="H8" s="92">
        <v>2.03118402576415</v>
      </c>
      <c r="I8" s="91"/>
      <c r="J8" s="91">
        <v>10</v>
      </c>
      <c r="K8" s="91"/>
      <c r="L8" s="91">
        <v>0</v>
      </c>
      <c r="M8" s="91"/>
      <c r="N8" s="93">
        <v>1.5515803111980401E-2</v>
      </c>
      <c r="O8" s="91"/>
      <c r="P8" s="93">
        <v>0</v>
      </c>
      <c r="Q8" s="91"/>
      <c r="R8" s="92">
        <v>1.4083539876311999</v>
      </c>
      <c r="S8" s="91"/>
      <c r="T8" s="91"/>
    </row>
    <row r="9" spans="1:20" x14ac:dyDescent="0.3">
      <c r="A9" s="31" t="s">
        <v>4</v>
      </c>
      <c r="B9" s="91">
        <v>86</v>
      </c>
      <c r="C9" s="91"/>
      <c r="D9" s="91">
        <v>109</v>
      </c>
      <c r="E9" s="91"/>
      <c r="F9" s="92">
        <v>0.23816551406558401</v>
      </c>
      <c r="G9" s="91"/>
      <c r="H9" s="92">
        <v>0.27472470001638</v>
      </c>
      <c r="I9" s="91"/>
      <c r="J9" s="91">
        <v>3307</v>
      </c>
      <c r="K9" s="91"/>
      <c r="L9" s="91">
        <v>1198.21</v>
      </c>
      <c r="M9" s="91"/>
      <c r="N9" s="93">
        <v>0.110621111125041</v>
      </c>
      <c r="O9" s="91"/>
      <c r="P9" s="93">
        <v>3.6689316421885103E-2</v>
      </c>
      <c r="Q9" s="91"/>
      <c r="R9" s="92">
        <v>4.3653670089635304</v>
      </c>
      <c r="S9" s="91"/>
      <c r="T9" s="91"/>
    </row>
    <row r="10" spans="1:20" x14ac:dyDescent="0.3">
      <c r="A10" s="31" t="s">
        <v>5</v>
      </c>
      <c r="B10" s="91">
        <v>4</v>
      </c>
      <c r="C10" s="91"/>
      <c r="D10" s="91">
        <v>1</v>
      </c>
      <c r="E10" s="91"/>
      <c r="F10" s="92">
        <v>0.12849514834443601</v>
      </c>
      <c r="G10" s="91"/>
      <c r="H10" s="92">
        <v>3.3585357858705103E-2</v>
      </c>
      <c r="I10" s="91"/>
      <c r="J10" s="91">
        <v>141.453</v>
      </c>
      <c r="K10" s="91"/>
      <c r="L10" s="91">
        <v>0</v>
      </c>
      <c r="M10" s="91"/>
      <c r="N10" s="93">
        <v>0.74695582851562303</v>
      </c>
      <c r="O10" s="91"/>
      <c r="P10" s="93">
        <v>0</v>
      </c>
      <c r="Q10" s="91"/>
      <c r="R10" s="92">
        <v>1.5134238317823101</v>
      </c>
      <c r="S10" s="91"/>
      <c r="T10" s="91"/>
    </row>
    <row r="11" spans="1:20" x14ac:dyDescent="0.3">
      <c r="A11" s="31" t="s">
        <v>6</v>
      </c>
      <c r="B11" s="91">
        <v>82</v>
      </c>
      <c r="C11" s="91"/>
      <c r="D11" s="91">
        <v>80</v>
      </c>
      <c r="E11" s="91"/>
      <c r="F11" s="92">
        <v>0.43824488268932699</v>
      </c>
      <c r="G11" s="91"/>
      <c r="H11" s="92">
        <v>0.37410448738332602</v>
      </c>
      <c r="I11" s="91"/>
      <c r="J11" s="91">
        <v>7973.6329999999998</v>
      </c>
      <c r="K11" s="91"/>
      <c r="L11" s="91">
        <v>18906.853999999999</v>
      </c>
      <c r="M11" s="91"/>
      <c r="N11" s="93">
        <v>0.199467665491351</v>
      </c>
      <c r="O11" s="91"/>
      <c r="P11" s="93">
        <v>0.179679333168202</v>
      </c>
      <c r="Q11" s="91"/>
      <c r="R11" s="92">
        <v>18.375409939941601</v>
      </c>
      <c r="S11" s="91"/>
      <c r="T11" s="91"/>
    </row>
    <row r="12" spans="1:20" x14ac:dyDescent="0.3">
      <c r="A12" s="31" t="s">
        <v>7</v>
      </c>
      <c r="B12" s="91">
        <v>20</v>
      </c>
      <c r="C12" s="91"/>
      <c r="D12" s="91">
        <v>9</v>
      </c>
      <c r="E12" s="91"/>
      <c r="F12" s="92">
        <v>0.25072745436791699</v>
      </c>
      <c r="G12" s="91"/>
      <c r="H12" s="92">
        <v>0.10795345910471101</v>
      </c>
      <c r="I12" s="91"/>
      <c r="J12" s="91">
        <v>2640.2</v>
      </c>
      <c r="K12" s="91"/>
      <c r="L12" s="91">
        <v>2300</v>
      </c>
      <c r="M12" s="91"/>
      <c r="N12" s="93">
        <v>0.123761549313708</v>
      </c>
      <c r="O12" s="91"/>
      <c r="P12" s="93">
        <v>5.55326088257821E-2</v>
      </c>
      <c r="Q12" s="91"/>
      <c r="R12" s="92">
        <v>7.4490475208525702</v>
      </c>
      <c r="S12" s="91"/>
      <c r="T12" s="91"/>
    </row>
    <row r="13" spans="1:20" x14ac:dyDescent="0.3">
      <c r="A13" s="31" t="s">
        <v>8</v>
      </c>
      <c r="B13" s="91">
        <v>49</v>
      </c>
      <c r="C13" s="91"/>
      <c r="D13" s="91">
        <v>3</v>
      </c>
      <c r="E13" s="91"/>
      <c r="F13" s="92">
        <v>0.61923417161632799</v>
      </c>
      <c r="G13" s="91"/>
      <c r="H13" s="92">
        <v>3.4233288449688502E-2</v>
      </c>
      <c r="I13" s="91"/>
      <c r="J13" s="91">
        <v>156.19999999999999</v>
      </c>
      <c r="K13" s="91"/>
      <c r="L13" s="91">
        <v>55</v>
      </c>
      <c r="M13" s="91"/>
      <c r="N13" s="93">
        <v>0.35129572884344501</v>
      </c>
      <c r="O13" s="91"/>
      <c r="P13" s="93">
        <v>1.12583837437589E-2</v>
      </c>
      <c r="Q13" s="91"/>
      <c r="R13" s="92">
        <v>5.4849813512385897</v>
      </c>
      <c r="S13" s="91"/>
      <c r="T13" s="91"/>
    </row>
    <row r="14" spans="1:20" x14ac:dyDescent="0.3">
      <c r="A14" s="31" t="s">
        <v>13</v>
      </c>
      <c r="B14" s="91">
        <v>5891</v>
      </c>
      <c r="C14" s="91"/>
      <c r="D14" s="91">
        <v>7772</v>
      </c>
      <c r="E14" s="91"/>
      <c r="F14" s="92">
        <v>4.6211705432045997</v>
      </c>
      <c r="G14" s="91"/>
      <c r="H14" s="92">
        <v>5.2524172016609301</v>
      </c>
      <c r="I14" s="91"/>
      <c r="J14" s="91">
        <v>6341.8</v>
      </c>
      <c r="K14" s="91"/>
      <c r="L14" s="91">
        <v>5384</v>
      </c>
      <c r="M14" s="91"/>
      <c r="N14" s="93">
        <v>1.4383188245781</v>
      </c>
      <c r="O14" s="91"/>
      <c r="P14" s="93">
        <v>0.67677002629426697</v>
      </c>
      <c r="Q14" s="91"/>
      <c r="R14" s="92">
        <v>0.34137958343338698</v>
      </c>
      <c r="S14" s="91"/>
      <c r="T14" s="91"/>
    </row>
    <row r="15" spans="1:20" x14ac:dyDescent="0.3">
      <c r="A15" s="31" t="s">
        <v>16</v>
      </c>
      <c r="B15" s="91">
        <v>7</v>
      </c>
      <c r="C15" s="91"/>
      <c r="D15" s="91">
        <v>0</v>
      </c>
      <c r="E15" s="91"/>
      <c r="F15" s="92">
        <v>6.9520309861952498E-2</v>
      </c>
      <c r="G15" s="91"/>
      <c r="H15" s="92">
        <v>0</v>
      </c>
      <c r="I15" s="91"/>
      <c r="J15" s="91">
        <v>137.38</v>
      </c>
      <c r="K15" s="91"/>
      <c r="L15" s="91">
        <v>10</v>
      </c>
      <c r="M15" s="91"/>
      <c r="N15" s="93">
        <v>9.0250864652000801E-2</v>
      </c>
      <c r="O15" s="91"/>
      <c r="P15" s="93">
        <v>1.64572527482688E-3</v>
      </c>
      <c r="Q15" s="91"/>
      <c r="R15" s="92">
        <v>6.3419389923214498</v>
      </c>
      <c r="S15" s="91"/>
      <c r="T15" s="91"/>
    </row>
    <row r="16" spans="1:20" x14ac:dyDescent="0.3">
      <c r="A16" s="31" t="s">
        <v>10</v>
      </c>
      <c r="B16" s="91">
        <v>16</v>
      </c>
      <c r="C16" s="91"/>
      <c r="D16" s="91">
        <v>11</v>
      </c>
      <c r="E16" s="91"/>
      <c r="F16" s="92">
        <v>0.156816499604822</v>
      </c>
      <c r="G16" s="91"/>
      <c r="H16" s="92">
        <v>0.102708008694326</v>
      </c>
      <c r="I16" s="91"/>
      <c r="J16" s="91">
        <v>182.98599999999999</v>
      </c>
      <c r="K16" s="91"/>
      <c r="L16" s="91">
        <v>947.14599999999996</v>
      </c>
      <c r="M16" s="91"/>
      <c r="N16" s="93">
        <v>7.1591040749952196E-3</v>
      </c>
      <c r="O16" s="91"/>
      <c r="P16" s="93">
        <v>1.8667423906171099E-2</v>
      </c>
      <c r="Q16" s="91"/>
      <c r="R16" s="92">
        <v>9.5950370180391005</v>
      </c>
      <c r="S16" s="91"/>
      <c r="T16" s="91"/>
    </row>
    <row r="17" spans="1:20" x14ac:dyDescent="0.3">
      <c r="A17" s="31" t="s">
        <v>11</v>
      </c>
      <c r="B17" s="91">
        <v>34</v>
      </c>
      <c r="C17" s="91"/>
      <c r="D17" s="91">
        <v>85</v>
      </c>
      <c r="E17" s="91"/>
      <c r="F17" s="92">
        <v>0.51936204621313997</v>
      </c>
      <c r="G17" s="91"/>
      <c r="H17" s="92">
        <v>0.94725537213595901</v>
      </c>
      <c r="I17" s="91"/>
      <c r="J17" s="91">
        <v>3.3149999999999999</v>
      </c>
      <c r="K17" s="91"/>
      <c r="L17" s="91">
        <v>0</v>
      </c>
      <c r="M17" s="91"/>
      <c r="N17" s="93">
        <v>1.35025452034829E-2</v>
      </c>
      <c r="O17" s="91"/>
      <c r="P17" s="93">
        <v>0</v>
      </c>
      <c r="Q17" s="91"/>
      <c r="R17" s="92">
        <v>0.52540006620651103</v>
      </c>
      <c r="S17" s="91"/>
      <c r="T17" s="91"/>
    </row>
    <row r="18" spans="1:20" x14ac:dyDescent="0.3">
      <c r="A18" s="31" t="s">
        <v>17</v>
      </c>
      <c r="B18" s="91">
        <v>323</v>
      </c>
      <c r="C18" s="91"/>
      <c r="D18" s="91">
        <v>305</v>
      </c>
      <c r="E18" s="91"/>
      <c r="F18" s="92">
        <v>3.9630861226466001</v>
      </c>
      <c r="G18" s="91"/>
      <c r="H18" s="92">
        <v>3.1014537378008602</v>
      </c>
      <c r="I18" s="91"/>
      <c r="J18" s="91">
        <v>291</v>
      </c>
      <c r="K18" s="91"/>
      <c r="L18" s="91">
        <v>746</v>
      </c>
      <c r="M18" s="91"/>
      <c r="N18" s="93">
        <v>0.34245369202859999</v>
      </c>
      <c r="O18" s="91"/>
      <c r="P18" s="93">
        <v>0.44739571090155</v>
      </c>
      <c r="Q18" s="91"/>
      <c r="R18" s="92">
        <v>1.44978769000279</v>
      </c>
      <c r="S18" s="91"/>
      <c r="T18" s="91"/>
    </row>
    <row r="19" spans="1:20" x14ac:dyDescent="0.3">
      <c r="A19" s="31" t="s">
        <v>15</v>
      </c>
      <c r="B19" s="91">
        <v>0</v>
      </c>
      <c r="C19" s="91"/>
      <c r="D19" s="91">
        <v>7</v>
      </c>
      <c r="E19" s="91"/>
      <c r="F19" s="92">
        <v>0</v>
      </c>
      <c r="G19" s="91"/>
      <c r="H19" s="92">
        <v>0.18129074347592899</v>
      </c>
      <c r="I19" s="91"/>
      <c r="J19" s="91">
        <v>158</v>
      </c>
      <c r="K19" s="91"/>
      <c r="L19" s="91">
        <v>227</v>
      </c>
      <c r="M19" s="91"/>
      <c r="N19" s="93">
        <v>0.38380259981655701</v>
      </c>
      <c r="O19" s="91"/>
      <c r="P19" s="93">
        <v>0.12241625267579501</v>
      </c>
      <c r="Q19" s="91"/>
      <c r="R19" s="92">
        <v>7.8108622775562404</v>
      </c>
      <c r="S19" s="91"/>
      <c r="T19" s="91"/>
    </row>
    <row r="20" spans="1:20" x14ac:dyDescent="0.3">
      <c r="A20" s="31" t="s">
        <v>18</v>
      </c>
      <c r="B20" s="91">
        <v>401</v>
      </c>
      <c r="C20" s="91"/>
      <c r="D20" s="91">
        <v>2142</v>
      </c>
      <c r="E20" s="91"/>
      <c r="F20" s="92">
        <v>0.236616773826824</v>
      </c>
      <c r="G20" s="91"/>
      <c r="H20" s="92">
        <v>1.1169888492025299</v>
      </c>
      <c r="I20" s="91"/>
      <c r="J20" s="91">
        <v>262</v>
      </c>
      <c r="K20" s="91"/>
      <c r="L20" s="91">
        <v>7619.37</v>
      </c>
      <c r="M20" s="91"/>
      <c r="N20" s="93">
        <v>3.10490049791887E-3</v>
      </c>
      <c r="O20" s="91"/>
      <c r="P20" s="93">
        <v>4.6079177809276797E-2</v>
      </c>
      <c r="Q20" s="91"/>
      <c r="R20" s="92">
        <v>1.8974914699098899</v>
      </c>
      <c r="S20" s="91"/>
      <c r="T20" s="91"/>
    </row>
    <row r="21" spans="1:20" x14ac:dyDescent="0.3">
      <c r="A21" s="31" t="s">
        <v>14</v>
      </c>
      <c r="B21" s="91">
        <v>3</v>
      </c>
      <c r="C21" s="91"/>
      <c r="D21" s="91">
        <v>56</v>
      </c>
      <c r="E21" s="91"/>
      <c r="F21" s="92">
        <v>3.6333750202560702E-2</v>
      </c>
      <c r="G21" s="91"/>
      <c r="H21" s="92">
        <v>0.73458085275654705</v>
      </c>
      <c r="I21" s="91"/>
      <c r="J21" s="91">
        <v>1</v>
      </c>
      <c r="K21" s="91"/>
      <c r="L21" s="91">
        <v>461.4</v>
      </c>
      <c r="M21" s="91"/>
      <c r="N21" s="93">
        <v>7.6565064581820403E-4</v>
      </c>
      <c r="O21" s="91"/>
      <c r="P21" s="93">
        <v>8.9030575107052395E-2</v>
      </c>
      <c r="Q21" s="91"/>
      <c r="R21" s="92">
        <v>5.6432632475299398</v>
      </c>
      <c r="S21" s="91"/>
      <c r="T21" s="91"/>
    </row>
    <row r="22" spans="1:20" x14ac:dyDescent="0.3">
      <c r="A22" s="31" t="s">
        <v>12</v>
      </c>
      <c r="B22" s="91">
        <v>28</v>
      </c>
      <c r="C22" s="91"/>
      <c r="D22" s="91">
        <v>101</v>
      </c>
      <c r="E22" s="91"/>
      <c r="F22" s="92">
        <v>0.255291928143346</v>
      </c>
      <c r="G22" s="91"/>
      <c r="H22" s="92">
        <v>0.68896615921012005</v>
      </c>
      <c r="I22" s="91"/>
      <c r="J22" s="91">
        <v>0</v>
      </c>
      <c r="K22" s="91"/>
      <c r="L22" s="91">
        <v>150.17599999999999</v>
      </c>
      <c r="M22" s="91"/>
      <c r="N22" s="93">
        <v>0</v>
      </c>
      <c r="O22" s="91"/>
      <c r="P22" s="93">
        <v>0.179836197160188</v>
      </c>
      <c r="Q22" s="91"/>
      <c r="R22" s="92">
        <v>0.110532537103261</v>
      </c>
      <c r="S22" s="91"/>
      <c r="T22" s="91"/>
    </row>
    <row r="23" spans="1:20" x14ac:dyDescent="0.3">
      <c r="A23" s="31" t="s">
        <v>9</v>
      </c>
      <c r="B23" s="91">
        <v>6</v>
      </c>
      <c r="C23" s="91"/>
      <c r="D23" s="91">
        <v>180</v>
      </c>
      <c r="E23" s="91"/>
      <c r="F23" s="92">
        <v>9.3056842841881496E-2</v>
      </c>
      <c r="G23" s="91"/>
      <c r="H23" s="92">
        <v>2.0871307517845001</v>
      </c>
      <c r="I23" s="91"/>
      <c r="J23" s="91">
        <v>0</v>
      </c>
      <c r="K23" s="91"/>
      <c r="L23" s="91">
        <v>0</v>
      </c>
      <c r="M23" s="91"/>
      <c r="N23" s="93">
        <v>0</v>
      </c>
      <c r="O23" s="91"/>
      <c r="P23" s="93">
        <v>0</v>
      </c>
      <c r="Q23" s="91"/>
      <c r="R23" s="92">
        <v>2.1361116391781201E-2</v>
      </c>
      <c r="S23" s="91"/>
      <c r="T23" s="91"/>
    </row>
    <row r="24" spans="1:20" x14ac:dyDescent="0.3">
      <c r="A24" s="31" t="s">
        <v>65</v>
      </c>
      <c r="B24" s="91">
        <v>1029</v>
      </c>
      <c r="C24" s="91"/>
      <c r="D24" s="91">
        <v>311</v>
      </c>
      <c r="E24" s="91"/>
      <c r="F24" s="92">
        <v>8.8059115479132295</v>
      </c>
      <c r="G24" s="91"/>
      <c r="H24" s="92">
        <v>2.23090705811649</v>
      </c>
      <c r="I24" s="91"/>
      <c r="J24" s="91">
        <v>315.11</v>
      </c>
      <c r="K24" s="91"/>
      <c r="L24" s="91">
        <v>592</v>
      </c>
      <c r="M24" s="91"/>
      <c r="N24" s="93">
        <v>1.0098302290521199</v>
      </c>
      <c r="O24" s="91"/>
      <c r="P24" s="93">
        <v>0.57187961301176404</v>
      </c>
      <c r="Q24" s="91"/>
      <c r="R24" s="92">
        <v>0.32614625403654102</v>
      </c>
      <c r="S24" s="91"/>
      <c r="T24" s="91"/>
    </row>
    <row r="25" spans="1:20" x14ac:dyDescent="0.3">
      <c r="A25" s="31" t="s">
        <v>25</v>
      </c>
      <c r="B25" s="91">
        <v>63</v>
      </c>
      <c r="C25" s="91"/>
      <c r="D25" s="91">
        <v>57</v>
      </c>
      <c r="E25" s="91"/>
      <c r="F25" s="92">
        <v>0.417000128872897</v>
      </c>
      <c r="G25" s="91"/>
      <c r="H25" s="92">
        <v>0.29089014732616297</v>
      </c>
      <c r="I25" s="91"/>
      <c r="J25" s="91">
        <v>0</v>
      </c>
      <c r="K25" s="91"/>
      <c r="L25" s="91">
        <v>0</v>
      </c>
      <c r="M25" s="91"/>
      <c r="N25" s="93">
        <v>0</v>
      </c>
      <c r="O25" s="91"/>
      <c r="P25" s="93">
        <v>0</v>
      </c>
      <c r="Q25" s="91"/>
      <c r="R25" s="92">
        <v>0.33197166028856501</v>
      </c>
      <c r="S25" s="91"/>
      <c r="T25" s="91"/>
    </row>
    <row r="26" spans="1:20" x14ac:dyDescent="0.3">
      <c r="A26" s="31" t="s">
        <v>20</v>
      </c>
      <c r="B26" s="91">
        <v>77</v>
      </c>
      <c r="C26" s="91"/>
      <c r="D26" s="91">
        <v>26</v>
      </c>
      <c r="E26" s="91"/>
      <c r="F26" s="92">
        <v>0.25456312669639902</v>
      </c>
      <c r="G26" s="91"/>
      <c r="H26" s="92">
        <v>7.8036688168575605E-2</v>
      </c>
      <c r="I26" s="91"/>
      <c r="J26" s="91">
        <v>2549.1</v>
      </c>
      <c r="K26" s="91"/>
      <c r="L26" s="91">
        <v>3186</v>
      </c>
      <c r="M26" s="91"/>
      <c r="N26" s="93">
        <v>4.1330070395519898E-2</v>
      </c>
      <c r="O26" s="91"/>
      <c r="P26" s="93">
        <v>2.12021409264459E-2</v>
      </c>
      <c r="Q26" s="91"/>
      <c r="R26" s="92">
        <v>15.238197267671801</v>
      </c>
      <c r="S26" s="91"/>
      <c r="T26" s="91"/>
    </row>
    <row r="27" spans="1:20" x14ac:dyDescent="0.3">
      <c r="A27" s="31" t="s">
        <v>19</v>
      </c>
      <c r="B27" s="91">
        <v>10</v>
      </c>
      <c r="C27" s="91"/>
      <c r="D27" s="91">
        <v>13</v>
      </c>
      <c r="E27" s="91"/>
      <c r="F27" s="92">
        <v>0.28586620318226302</v>
      </c>
      <c r="G27" s="91"/>
      <c r="H27" s="92">
        <v>0.31062534616805398</v>
      </c>
      <c r="I27" s="91"/>
      <c r="J27" s="91">
        <v>0</v>
      </c>
      <c r="K27" s="91"/>
      <c r="L27" s="91">
        <v>0</v>
      </c>
      <c r="M27" s="91"/>
      <c r="N27" s="93">
        <v>0</v>
      </c>
      <c r="O27" s="91"/>
      <c r="P27" s="93">
        <v>0</v>
      </c>
      <c r="Q27" s="91"/>
      <c r="R27" s="92">
        <v>5.50104107896238E-2</v>
      </c>
      <c r="S27" s="91"/>
      <c r="T27" s="91"/>
    </row>
    <row r="28" spans="1:20" x14ac:dyDescent="0.3">
      <c r="A28" s="31" t="s">
        <v>116</v>
      </c>
      <c r="B28" s="91">
        <v>102</v>
      </c>
      <c r="C28" s="91"/>
      <c r="D28" s="91">
        <v>131</v>
      </c>
      <c r="E28" s="91"/>
      <c r="F28" s="92">
        <v>1.3205052719231101</v>
      </c>
      <c r="G28" s="91"/>
      <c r="H28" s="92">
        <v>1.18760237404434</v>
      </c>
      <c r="I28" s="91"/>
      <c r="J28" s="91">
        <v>1</v>
      </c>
      <c r="K28" s="91"/>
      <c r="L28" s="91">
        <v>10</v>
      </c>
      <c r="M28" s="91"/>
      <c r="N28" s="93">
        <v>5.7313338698399899E-3</v>
      </c>
      <c r="O28" s="91"/>
      <c r="P28" s="93">
        <v>1.1960610458354001E-2</v>
      </c>
      <c r="Q28" s="91"/>
      <c r="R28" s="92">
        <v>3.6439992700938499E-2</v>
      </c>
      <c r="S28" s="91"/>
      <c r="T28" s="91"/>
    </row>
    <row r="29" spans="1:20" x14ac:dyDescent="0.3">
      <c r="A29" s="31" t="s">
        <v>22</v>
      </c>
      <c r="B29" s="91">
        <v>221</v>
      </c>
      <c r="C29" s="91"/>
      <c r="D29" s="91">
        <v>666</v>
      </c>
      <c r="E29" s="91"/>
      <c r="F29" s="92">
        <v>1.46625532786431</v>
      </c>
      <c r="G29" s="91"/>
      <c r="H29" s="92">
        <v>3.9569408783125399</v>
      </c>
      <c r="I29" s="91"/>
      <c r="J29" s="91">
        <v>504.96</v>
      </c>
      <c r="K29" s="91"/>
      <c r="L29" s="91">
        <v>30231.1</v>
      </c>
      <c r="M29" s="91"/>
      <c r="N29" s="93">
        <v>6.3618132297873303E-2</v>
      </c>
      <c r="O29" s="91"/>
      <c r="P29" s="93">
        <v>1.68299625615417</v>
      </c>
      <c r="Q29" s="91"/>
      <c r="R29" s="92">
        <v>3.9273264068653599</v>
      </c>
      <c r="S29" s="91"/>
      <c r="T29" s="91"/>
    </row>
    <row r="30" spans="1:20" x14ac:dyDescent="0.3">
      <c r="A30" s="31" t="s">
        <v>23</v>
      </c>
      <c r="B30" s="91">
        <v>22136</v>
      </c>
      <c r="C30" s="91"/>
      <c r="D30" s="91">
        <v>100853</v>
      </c>
      <c r="E30" s="91"/>
      <c r="F30" s="92">
        <v>1.78237991521295</v>
      </c>
      <c r="G30" s="91"/>
      <c r="H30" s="92">
        <v>7.6135295605270796</v>
      </c>
      <c r="I30" s="91"/>
      <c r="J30" s="91">
        <v>120563.859</v>
      </c>
      <c r="K30" s="91"/>
      <c r="L30" s="91">
        <v>205510.59099999999</v>
      </c>
      <c r="M30" s="91"/>
      <c r="N30" s="93">
        <v>1.18262635417827</v>
      </c>
      <c r="O30" s="91"/>
      <c r="P30" s="93">
        <v>0.45448571539113702</v>
      </c>
      <c r="Q30" s="91"/>
      <c r="R30" s="92">
        <v>5.7743143826149703</v>
      </c>
      <c r="S30" s="91"/>
      <c r="T30" s="91"/>
    </row>
    <row r="31" spans="1:20" x14ac:dyDescent="0.3">
      <c r="A31" s="31" t="s">
        <v>135</v>
      </c>
      <c r="B31" s="91">
        <v>91</v>
      </c>
      <c r="C31" s="91"/>
      <c r="D31" s="91">
        <v>7</v>
      </c>
      <c r="E31" s="91"/>
      <c r="F31" s="92">
        <v>1.3906505493833801</v>
      </c>
      <c r="G31" s="91"/>
      <c r="H31" s="92">
        <v>0.100606513553135</v>
      </c>
      <c r="I31" s="91"/>
      <c r="J31" s="91">
        <v>248.92</v>
      </c>
      <c r="K31" s="91"/>
      <c r="L31" s="91">
        <v>0.38</v>
      </c>
      <c r="M31" s="91"/>
      <c r="N31" s="93">
        <v>1.47389220793319E-2</v>
      </c>
      <c r="O31" s="91"/>
      <c r="P31" s="93">
        <v>1.73294672228837E-5</v>
      </c>
      <c r="Q31" s="91"/>
      <c r="R31" s="92">
        <v>5.3052856815052802</v>
      </c>
      <c r="S31" s="91"/>
      <c r="T31" s="91"/>
    </row>
    <row r="32" spans="1:20" x14ac:dyDescent="0.3">
      <c r="A32" s="31" t="s">
        <v>28</v>
      </c>
      <c r="B32" s="91">
        <v>1935</v>
      </c>
      <c r="C32" s="91"/>
      <c r="D32" s="91">
        <v>1635</v>
      </c>
      <c r="E32" s="91"/>
      <c r="F32" s="92">
        <v>5.0171053474927501</v>
      </c>
      <c r="G32" s="91"/>
      <c r="H32" s="92">
        <v>3.6210188918189501</v>
      </c>
      <c r="I32" s="91"/>
      <c r="J32" s="91">
        <v>1863.269</v>
      </c>
      <c r="K32" s="91"/>
      <c r="L32" s="91">
        <v>3442</v>
      </c>
      <c r="M32" s="91"/>
      <c r="N32" s="93">
        <v>0.18927246563428099</v>
      </c>
      <c r="O32" s="91"/>
      <c r="P32" s="93">
        <v>0.14107572848570499</v>
      </c>
      <c r="Q32" s="91"/>
      <c r="R32" s="92">
        <v>1.5551854185620799</v>
      </c>
      <c r="S32" s="91"/>
      <c r="T32" s="91"/>
    </row>
    <row r="33" spans="1:20" x14ac:dyDescent="0.3">
      <c r="A33" s="31" t="s">
        <v>26</v>
      </c>
      <c r="B33" s="91">
        <v>331</v>
      </c>
      <c r="C33" s="91"/>
      <c r="D33" s="91">
        <v>110</v>
      </c>
      <c r="E33" s="91"/>
      <c r="F33" s="92">
        <v>0.73619455607034601</v>
      </c>
      <c r="G33" s="91"/>
      <c r="H33" s="92">
        <v>0.18701427928828099</v>
      </c>
      <c r="I33" s="91"/>
      <c r="J33" s="91">
        <v>9</v>
      </c>
      <c r="K33" s="91"/>
      <c r="L33" s="91">
        <v>0</v>
      </c>
      <c r="M33" s="91"/>
      <c r="N33" s="93">
        <v>1.4479716579795E-2</v>
      </c>
      <c r="O33" s="91"/>
      <c r="P33" s="93">
        <v>0</v>
      </c>
      <c r="Q33" s="91"/>
      <c r="R33" s="92">
        <v>4.45596121672295E-2</v>
      </c>
      <c r="S33" s="91"/>
      <c r="T33" s="91"/>
    </row>
    <row r="34" spans="1:20" x14ac:dyDescent="0.3">
      <c r="A34" s="31" t="s">
        <v>27</v>
      </c>
      <c r="B34" s="91">
        <v>2</v>
      </c>
      <c r="C34" s="91"/>
      <c r="D34" s="91">
        <v>32</v>
      </c>
      <c r="E34" s="91"/>
      <c r="F34" s="92">
        <v>6.7536605684488604E-2</v>
      </c>
      <c r="G34" s="91"/>
      <c r="H34" s="92">
        <v>0.82549223198911403</v>
      </c>
      <c r="I34" s="91"/>
      <c r="J34" s="91">
        <v>5.8999999999999997E-2</v>
      </c>
      <c r="K34" s="91"/>
      <c r="L34" s="91">
        <v>0</v>
      </c>
      <c r="M34" s="91"/>
      <c r="N34" s="93">
        <v>3.0264459350902201E-4</v>
      </c>
      <c r="O34" s="91"/>
      <c r="P34" s="93">
        <v>0</v>
      </c>
      <c r="Q34" s="91"/>
      <c r="R34" s="92">
        <v>0.48646782871013999</v>
      </c>
      <c r="S34" s="91"/>
      <c r="T34" s="91"/>
    </row>
    <row r="35" spans="1:20" x14ac:dyDescent="0.3">
      <c r="A35" s="31" t="s">
        <v>29</v>
      </c>
      <c r="B35" s="91">
        <v>101</v>
      </c>
      <c r="C35" s="91"/>
      <c r="D35" s="91">
        <v>119</v>
      </c>
      <c r="E35" s="91"/>
      <c r="F35" s="92">
        <v>2.6929132388680701</v>
      </c>
      <c r="G35" s="91"/>
      <c r="H35" s="92">
        <v>2.6253604079324702</v>
      </c>
      <c r="I35" s="91"/>
      <c r="J35" s="91">
        <v>577.39</v>
      </c>
      <c r="K35" s="91"/>
      <c r="L35" s="91">
        <v>370</v>
      </c>
      <c r="M35" s="91"/>
      <c r="N35" s="93">
        <v>0.40944553278998602</v>
      </c>
      <c r="O35" s="91"/>
      <c r="P35" s="93">
        <v>0.124004439655059</v>
      </c>
      <c r="Q35" s="91"/>
      <c r="R35" s="92">
        <v>1.80743091703786</v>
      </c>
      <c r="S35" s="91"/>
      <c r="T35" s="91"/>
    </row>
    <row r="36" spans="1:20" x14ac:dyDescent="0.3">
      <c r="A36" s="31" t="s">
        <v>24</v>
      </c>
      <c r="B36" s="91">
        <v>28</v>
      </c>
      <c r="C36" s="91"/>
      <c r="D36" s="91">
        <v>24</v>
      </c>
      <c r="E36" s="91"/>
      <c r="F36" s="92">
        <v>0.181388620584888</v>
      </c>
      <c r="G36" s="91"/>
      <c r="H36" s="92">
        <v>0.13143451352034</v>
      </c>
      <c r="I36" s="91"/>
      <c r="J36" s="91">
        <v>0</v>
      </c>
      <c r="K36" s="91"/>
      <c r="L36" s="91">
        <v>0</v>
      </c>
      <c r="M36" s="91"/>
      <c r="N36" s="93">
        <v>0</v>
      </c>
      <c r="O36" s="91"/>
      <c r="P36" s="93">
        <v>0</v>
      </c>
      <c r="Q36" s="91"/>
      <c r="R36" s="92">
        <v>0.35464822914389699</v>
      </c>
      <c r="S36" s="91"/>
      <c r="T36" s="91"/>
    </row>
    <row r="37" spans="1:20" x14ac:dyDescent="0.3">
      <c r="A37" s="31" t="s">
        <v>50</v>
      </c>
      <c r="B37" s="91">
        <v>0</v>
      </c>
      <c r="C37" s="91"/>
      <c r="D37" s="91">
        <v>2</v>
      </c>
      <c r="E37" s="91"/>
      <c r="F37" s="92">
        <v>0</v>
      </c>
      <c r="G37" s="91"/>
      <c r="H37" s="92">
        <v>4.5105999097879997E-2</v>
      </c>
      <c r="I37" s="91"/>
      <c r="J37" s="91">
        <v>0</v>
      </c>
      <c r="K37" s="91"/>
      <c r="L37" s="91">
        <v>410</v>
      </c>
      <c r="M37" s="91"/>
      <c r="N37" s="93">
        <v>0</v>
      </c>
      <c r="O37" s="91"/>
      <c r="P37" s="93">
        <v>5.8912047654505001E-2</v>
      </c>
      <c r="Q37" s="91"/>
      <c r="R37" s="92">
        <v>4.8625628810115096</v>
      </c>
      <c r="S37" s="91"/>
      <c r="T37" s="91"/>
    </row>
    <row r="38" spans="1:20" x14ac:dyDescent="0.3">
      <c r="A38" s="31" t="s">
        <v>30</v>
      </c>
      <c r="B38" s="91">
        <v>56</v>
      </c>
      <c r="C38" s="91"/>
      <c r="D38" s="91">
        <v>39</v>
      </c>
      <c r="E38" s="91"/>
      <c r="F38" s="92">
        <v>0.54398650602615595</v>
      </c>
      <c r="G38" s="91"/>
      <c r="H38" s="92">
        <v>0.374124548556378</v>
      </c>
      <c r="I38" s="91"/>
      <c r="J38" s="91">
        <v>4438</v>
      </c>
      <c r="K38" s="91"/>
      <c r="L38" s="91">
        <v>697.56</v>
      </c>
      <c r="M38" s="91"/>
      <c r="N38" s="93">
        <v>0.69492141556593601</v>
      </c>
      <c r="O38" s="91"/>
      <c r="P38" s="93">
        <v>3.09409499141334E-2</v>
      </c>
      <c r="Q38" s="91"/>
      <c r="R38" s="92">
        <v>10.309875068393</v>
      </c>
      <c r="S38" s="91"/>
      <c r="T38" s="91"/>
    </row>
    <row r="39" spans="1:20" x14ac:dyDescent="0.3">
      <c r="A39" s="31" t="s">
        <v>32</v>
      </c>
      <c r="B39" s="91">
        <v>8</v>
      </c>
      <c r="C39" s="91"/>
      <c r="D39" s="91">
        <v>4</v>
      </c>
      <c r="E39" s="91"/>
      <c r="F39" s="92">
        <v>0.15082333516018101</v>
      </c>
      <c r="G39" s="91"/>
      <c r="H39" s="92">
        <v>7.2811721085236897E-2</v>
      </c>
      <c r="I39" s="91"/>
      <c r="J39" s="91">
        <v>2604.9389999999999</v>
      </c>
      <c r="K39" s="91"/>
      <c r="L39" s="91">
        <v>1400</v>
      </c>
      <c r="M39" s="91"/>
      <c r="N39" s="93">
        <v>0.150008166371179</v>
      </c>
      <c r="O39" s="91"/>
      <c r="P39" s="93">
        <v>4.0711712390026598E-2</v>
      </c>
      <c r="Q39" s="91"/>
      <c r="R39" s="92">
        <v>8.2740119443898692</v>
      </c>
      <c r="S39" s="91"/>
      <c r="T39" s="91"/>
    </row>
    <row r="40" spans="1:20" x14ac:dyDescent="0.3">
      <c r="A40" s="31" t="s">
        <v>33</v>
      </c>
      <c r="B40" s="91">
        <v>421</v>
      </c>
      <c r="C40" s="91"/>
      <c r="D40" s="91">
        <v>954</v>
      </c>
      <c r="E40" s="91"/>
      <c r="F40" s="92">
        <v>5.0163633534281802</v>
      </c>
      <c r="G40" s="91"/>
      <c r="H40" s="92">
        <v>9.7844196962214607</v>
      </c>
      <c r="I40" s="91"/>
      <c r="J40" s="91">
        <v>1982.01</v>
      </c>
      <c r="K40" s="91"/>
      <c r="L40" s="91">
        <v>586.82299999999998</v>
      </c>
      <c r="M40" s="91"/>
      <c r="N40" s="93">
        <v>0.936180580199099</v>
      </c>
      <c r="O40" s="91"/>
      <c r="P40" s="93">
        <v>0.128372887876811</v>
      </c>
      <c r="Q40" s="91"/>
      <c r="R40" s="92">
        <v>2.05716004174311</v>
      </c>
      <c r="S40" s="91"/>
      <c r="T40" s="91"/>
    </row>
    <row r="41" spans="1:20" x14ac:dyDescent="0.3">
      <c r="A41" s="31" t="s">
        <v>35</v>
      </c>
      <c r="B41" s="91">
        <v>401</v>
      </c>
      <c r="C41" s="91"/>
      <c r="D41" s="91">
        <v>108</v>
      </c>
      <c r="E41" s="91"/>
      <c r="F41" s="92">
        <v>3.32988608468008</v>
      </c>
      <c r="G41" s="91"/>
      <c r="H41" s="92">
        <v>0.744191071884585</v>
      </c>
      <c r="I41" s="91"/>
      <c r="J41" s="91">
        <v>304.97500000000002</v>
      </c>
      <c r="K41" s="91"/>
      <c r="L41" s="91">
        <v>1154.5</v>
      </c>
      <c r="M41" s="91"/>
      <c r="N41" s="93">
        <v>0.108992359736907</v>
      </c>
      <c r="O41" s="91"/>
      <c r="P41" s="93">
        <v>0.186925314957822</v>
      </c>
      <c r="Q41" s="91"/>
      <c r="R41" s="92">
        <v>2.0399524302093801</v>
      </c>
      <c r="S41" s="91"/>
      <c r="T41" s="91"/>
    </row>
    <row r="42" spans="1:20" x14ac:dyDescent="0.3">
      <c r="A42" s="31" t="s">
        <v>36</v>
      </c>
      <c r="B42" s="91">
        <v>669</v>
      </c>
      <c r="C42" s="91"/>
      <c r="D42" s="91">
        <v>71</v>
      </c>
      <c r="E42" s="91"/>
      <c r="F42" s="92">
        <v>1.04393510918087</v>
      </c>
      <c r="G42" s="91"/>
      <c r="H42" s="92">
        <v>9.4049797804856505E-2</v>
      </c>
      <c r="I42" s="91"/>
      <c r="J42" s="91">
        <v>142</v>
      </c>
      <c r="K42" s="91"/>
      <c r="L42" s="91">
        <v>0</v>
      </c>
      <c r="M42" s="91"/>
      <c r="N42" s="93">
        <v>1.6739596437893599E-2</v>
      </c>
      <c r="O42" s="91"/>
      <c r="P42" s="93">
        <v>0</v>
      </c>
      <c r="Q42" s="91"/>
      <c r="R42" s="92">
        <v>2.8151948192838701</v>
      </c>
      <c r="S42" s="91"/>
      <c r="T42" s="91"/>
    </row>
    <row r="43" spans="1:20" x14ac:dyDescent="0.3">
      <c r="A43" s="31" t="s">
        <v>109</v>
      </c>
      <c r="B43" s="91">
        <v>1669</v>
      </c>
      <c r="C43" s="91"/>
      <c r="D43" s="91">
        <v>479</v>
      </c>
      <c r="E43" s="91"/>
      <c r="F43" s="92">
        <v>28.312042473831301</v>
      </c>
      <c r="G43" s="91"/>
      <c r="H43" s="92">
        <v>7.7863693346441796</v>
      </c>
      <c r="I43" s="91"/>
      <c r="J43" s="91">
        <v>2431.5100000000002</v>
      </c>
      <c r="K43" s="91"/>
      <c r="L43" s="91">
        <v>2341.6999999999998</v>
      </c>
      <c r="M43" s="91"/>
      <c r="N43" s="93">
        <v>2.0248378806338101</v>
      </c>
      <c r="O43" s="91"/>
      <c r="P43" s="93">
        <v>1.09266949745695</v>
      </c>
      <c r="Q43" s="91"/>
      <c r="R43" s="92">
        <v>1.0188278970237501</v>
      </c>
      <c r="S43" s="91"/>
      <c r="T43" s="91"/>
    </row>
    <row r="44" spans="1:20" x14ac:dyDescent="0.3">
      <c r="A44" s="31" t="s">
        <v>37</v>
      </c>
      <c r="B44" s="91">
        <v>3</v>
      </c>
      <c r="C44" s="91"/>
      <c r="D44" s="91">
        <v>0</v>
      </c>
      <c r="E44" s="91"/>
      <c r="F44" s="92">
        <v>8.1780637071162801E-2</v>
      </c>
      <c r="G44" s="91"/>
      <c r="H44" s="92">
        <v>0</v>
      </c>
      <c r="I44" s="91"/>
      <c r="J44" s="91">
        <v>5.165</v>
      </c>
      <c r="K44" s="91"/>
      <c r="L44" s="91">
        <v>0</v>
      </c>
      <c r="M44" s="91"/>
      <c r="N44" s="93">
        <v>6.9279930737074794E-2</v>
      </c>
      <c r="O44" s="91"/>
      <c r="P44" s="93">
        <v>0</v>
      </c>
      <c r="Q44" s="91"/>
      <c r="R44" s="92">
        <v>9.2369602919381802E-2</v>
      </c>
      <c r="S44" s="91"/>
      <c r="T44" s="91"/>
    </row>
    <row r="45" spans="1:20" x14ac:dyDescent="0.3">
      <c r="A45" s="31" t="s">
        <v>39</v>
      </c>
      <c r="B45" s="91">
        <v>543</v>
      </c>
      <c r="C45" s="91"/>
      <c r="D45" s="91">
        <v>1367</v>
      </c>
      <c r="E45" s="91"/>
      <c r="F45" s="92">
        <v>0.87083507887921496</v>
      </c>
      <c r="G45" s="91"/>
      <c r="H45" s="92">
        <v>1.6545392289798799</v>
      </c>
      <c r="I45" s="91"/>
      <c r="J45" s="91">
        <v>22.3</v>
      </c>
      <c r="K45" s="91"/>
      <c r="L45" s="91">
        <v>9.4</v>
      </c>
      <c r="M45" s="91"/>
      <c r="N45" s="93">
        <v>2.7635137333285299E-2</v>
      </c>
      <c r="O45" s="91"/>
      <c r="P45" s="93">
        <v>3.4995541930754998E-3</v>
      </c>
      <c r="Q45" s="91"/>
      <c r="R45" s="92">
        <v>9.2973832773490098E-2</v>
      </c>
      <c r="S45" s="91"/>
      <c r="T45" s="91"/>
    </row>
    <row r="46" spans="1:20" x14ac:dyDescent="0.3">
      <c r="A46" s="31" t="s">
        <v>40</v>
      </c>
      <c r="B46" s="91" t="s">
        <v>244</v>
      </c>
      <c r="C46" s="91"/>
      <c r="D46" s="91" t="s">
        <v>244</v>
      </c>
      <c r="E46" s="91"/>
      <c r="F46" s="92" t="s">
        <v>244</v>
      </c>
      <c r="G46" s="91"/>
      <c r="H46" s="92" t="s">
        <v>244</v>
      </c>
      <c r="I46" s="91"/>
      <c r="J46" s="91" t="s">
        <v>244</v>
      </c>
      <c r="K46" s="91"/>
      <c r="L46" s="91" t="s">
        <v>244</v>
      </c>
      <c r="M46" s="91"/>
      <c r="N46" s="93" t="s">
        <v>244</v>
      </c>
      <c r="O46" s="91"/>
      <c r="P46" s="93" t="s">
        <v>244</v>
      </c>
      <c r="Q46" s="91"/>
      <c r="R46" s="92">
        <v>10.0334950966225</v>
      </c>
      <c r="S46" s="91"/>
      <c r="T46" s="91"/>
    </row>
    <row r="47" spans="1:20" x14ac:dyDescent="0.3">
      <c r="A47" s="31" t="s">
        <v>41</v>
      </c>
      <c r="B47" s="91">
        <v>247</v>
      </c>
      <c r="C47" s="91"/>
      <c r="D47" s="91">
        <v>137</v>
      </c>
      <c r="E47" s="91"/>
      <c r="F47" s="92">
        <v>0.41040004899545202</v>
      </c>
      <c r="G47" s="91"/>
      <c r="H47" s="92">
        <v>0.21282843097024001</v>
      </c>
      <c r="I47" s="91"/>
      <c r="J47" s="91">
        <v>15939.36</v>
      </c>
      <c r="K47" s="91"/>
      <c r="L47" s="91">
        <v>10760.05</v>
      </c>
      <c r="M47" s="91"/>
      <c r="N47" s="93">
        <v>0.10851422911228301</v>
      </c>
      <c r="O47" s="91"/>
      <c r="P47" s="93">
        <v>3.7997290153088503E-2</v>
      </c>
      <c r="Q47" s="91"/>
      <c r="R47" s="92">
        <v>5.6157541326457299</v>
      </c>
      <c r="S47" s="91"/>
      <c r="T47" s="91"/>
    </row>
    <row r="48" spans="1:20" x14ac:dyDescent="0.3">
      <c r="A48" s="31" t="s">
        <v>43</v>
      </c>
      <c r="B48" s="91">
        <v>14</v>
      </c>
      <c r="C48" s="91"/>
      <c r="D48" s="91">
        <v>13</v>
      </c>
      <c r="E48" s="91"/>
      <c r="F48" s="92">
        <v>0.31199162079647003</v>
      </c>
      <c r="G48" s="91"/>
      <c r="H48" s="92">
        <v>0.29654637529084399</v>
      </c>
      <c r="I48" s="91"/>
      <c r="J48" s="91">
        <v>581.70000000000005</v>
      </c>
      <c r="K48" s="91"/>
      <c r="L48" s="91">
        <v>96.156000000000006</v>
      </c>
      <c r="M48" s="91"/>
      <c r="N48" s="93">
        <v>1.6097965329676001</v>
      </c>
      <c r="O48" s="91"/>
      <c r="P48" s="93">
        <v>7.5125764812727994E-2</v>
      </c>
      <c r="Q48" s="91"/>
      <c r="R48" s="92">
        <v>1.3251712802375899</v>
      </c>
      <c r="S48" s="91"/>
      <c r="T48" s="91"/>
    </row>
    <row r="49" spans="1:20" x14ac:dyDescent="0.3">
      <c r="A49" s="31" t="s">
        <v>31</v>
      </c>
      <c r="B49" s="91">
        <v>112</v>
      </c>
      <c r="C49" s="91"/>
      <c r="D49" s="91">
        <v>70</v>
      </c>
      <c r="E49" s="91"/>
      <c r="F49" s="92">
        <v>0.13650679953166001</v>
      </c>
      <c r="G49" s="91"/>
      <c r="H49" s="92">
        <v>8.5251391190050596E-2</v>
      </c>
      <c r="I49" s="91"/>
      <c r="J49" s="91">
        <v>19618.8</v>
      </c>
      <c r="K49" s="91"/>
      <c r="L49" s="91">
        <v>10202</v>
      </c>
      <c r="M49" s="91"/>
      <c r="N49" s="93">
        <v>9.00700839924478E-2</v>
      </c>
      <c r="O49" s="91"/>
      <c r="P49" s="93">
        <v>2.81536516694963E-2</v>
      </c>
      <c r="Q49" s="91"/>
      <c r="R49" s="92">
        <v>8.9692114411380395</v>
      </c>
      <c r="S49" s="91"/>
      <c r="T49" s="91"/>
    </row>
    <row r="50" spans="1:20" x14ac:dyDescent="0.3">
      <c r="A50" s="31" t="s">
        <v>44</v>
      </c>
      <c r="B50" s="91">
        <v>213</v>
      </c>
      <c r="C50" s="91"/>
      <c r="D50" s="91">
        <v>179</v>
      </c>
      <c r="E50" s="91"/>
      <c r="F50" s="92">
        <v>1.18538602680308</v>
      </c>
      <c r="G50" s="91"/>
      <c r="H50" s="92">
        <v>0.77455181035475396</v>
      </c>
      <c r="I50" s="91"/>
      <c r="J50" s="91">
        <v>33.5</v>
      </c>
      <c r="K50" s="91"/>
      <c r="L50" s="91">
        <v>0</v>
      </c>
      <c r="M50" s="91"/>
      <c r="N50" s="93">
        <v>4.4773691428702703E-2</v>
      </c>
      <c r="O50" s="91"/>
      <c r="P50" s="93">
        <v>0</v>
      </c>
      <c r="Q50" s="91"/>
      <c r="R50" s="92">
        <v>0.31420550118052698</v>
      </c>
      <c r="S50" s="91"/>
      <c r="T50" s="91"/>
    </row>
    <row r="51" spans="1:20" x14ac:dyDescent="0.3">
      <c r="A51" s="31" t="s">
        <v>46</v>
      </c>
      <c r="B51" s="91">
        <v>236</v>
      </c>
      <c r="C51" s="91"/>
      <c r="D51" s="91">
        <v>10</v>
      </c>
      <c r="E51" s="91"/>
      <c r="F51" s="92">
        <v>2.1781505655807898</v>
      </c>
      <c r="G51" s="91"/>
      <c r="H51" s="92">
        <v>8.8990979340388202E-2</v>
      </c>
      <c r="I51" s="91"/>
      <c r="J51" s="91">
        <v>5670.4</v>
      </c>
      <c r="K51" s="91"/>
      <c r="L51" s="91">
        <v>945.65899999999999</v>
      </c>
      <c r="M51" s="91"/>
      <c r="N51" s="93">
        <v>0.41917840209610402</v>
      </c>
      <c r="O51" s="91"/>
      <c r="P51" s="93">
        <v>2.7683714226060901E-2</v>
      </c>
      <c r="Q51" s="91"/>
      <c r="R51" s="92">
        <v>8.4125362943109696</v>
      </c>
      <c r="S51" s="91"/>
      <c r="T51" s="91"/>
    </row>
    <row r="52" spans="1:20" x14ac:dyDescent="0.3">
      <c r="A52" s="31" t="s">
        <v>47</v>
      </c>
      <c r="B52" s="91">
        <v>532</v>
      </c>
      <c r="C52" s="91"/>
      <c r="D52" s="91">
        <v>1856</v>
      </c>
      <c r="E52" s="91"/>
      <c r="F52" s="92">
        <v>4.97610627167108</v>
      </c>
      <c r="G52" s="91"/>
      <c r="H52" s="92">
        <v>13.598756241341899</v>
      </c>
      <c r="I52" s="91"/>
      <c r="J52" s="91">
        <v>773.75</v>
      </c>
      <c r="K52" s="91"/>
      <c r="L52" s="91">
        <v>1910.213</v>
      </c>
      <c r="M52" s="91"/>
      <c r="N52" s="93">
        <v>0.39897033953523298</v>
      </c>
      <c r="O52" s="91"/>
      <c r="P52" s="93">
        <v>0.48809255323307599</v>
      </c>
      <c r="Q52" s="91"/>
      <c r="R52" s="92">
        <v>1.08681071139671</v>
      </c>
      <c r="S52" s="91"/>
      <c r="T52" s="91"/>
    </row>
    <row r="53" spans="1:20" x14ac:dyDescent="0.3">
      <c r="A53" s="31" t="s">
        <v>45</v>
      </c>
      <c r="B53" s="91">
        <v>25</v>
      </c>
      <c r="C53" s="91"/>
      <c r="D53" s="91">
        <v>10</v>
      </c>
      <c r="E53" s="91"/>
      <c r="F53" s="92">
        <v>0.29560537675437398</v>
      </c>
      <c r="G53" s="91"/>
      <c r="H53" s="92">
        <v>9.6949221294159602E-2</v>
      </c>
      <c r="I53" s="91"/>
      <c r="J53" s="91">
        <v>0</v>
      </c>
      <c r="K53" s="91"/>
      <c r="L53" s="91">
        <v>0</v>
      </c>
      <c r="M53" s="91"/>
      <c r="N53" s="93">
        <v>0</v>
      </c>
      <c r="O53" s="91"/>
      <c r="P53" s="93">
        <v>0</v>
      </c>
      <c r="Q53" s="91"/>
      <c r="R53" s="92">
        <v>0.11596490519244</v>
      </c>
      <c r="S53" s="91"/>
      <c r="T53" s="91"/>
    </row>
    <row r="54" spans="1:20" x14ac:dyDescent="0.3">
      <c r="A54" s="31" t="s">
        <v>51</v>
      </c>
      <c r="B54" s="91">
        <v>1499</v>
      </c>
      <c r="C54" s="91"/>
      <c r="D54" s="91">
        <v>229306</v>
      </c>
      <c r="E54" s="91"/>
      <c r="F54" s="92">
        <v>18.0914323369568</v>
      </c>
      <c r="G54" s="91"/>
      <c r="H54" s="92">
        <v>2379.1236069184702</v>
      </c>
      <c r="I54" s="91"/>
      <c r="J54" s="91">
        <v>231.12</v>
      </c>
      <c r="K54" s="91"/>
      <c r="L54" s="91">
        <v>8355.5</v>
      </c>
      <c r="M54" s="91"/>
      <c r="N54" s="93">
        <v>0.61508975795373599</v>
      </c>
      <c r="O54" s="91"/>
      <c r="P54" s="93">
        <v>13.039765440394</v>
      </c>
      <c r="Q54" s="91"/>
      <c r="R54" s="92">
        <v>0.23244622997714401</v>
      </c>
      <c r="S54" s="91"/>
      <c r="T54" s="91"/>
    </row>
    <row r="55" spans="1:20" x14ac:dyDescent="0.3">
      <c r="A55" s="31" t="s">
        <v>49</v>
      </c>
      <c r="B55" s="91">
        <v>15270</v>
      </c>
      <c r="C55" s="91"/>
      <c r="D55" s="91">
        <v>333</v>
      </c>
      <c r="E55" s="91"/>
      <c r="F55" s="92">
        <v>255.344680202109</v>
      </c>
      <c r="G55" s="91"/>
      <c r="H55" s="92">
        <v>4.5477091563821999</v>
      </c>
      <c r="I55" s="91"/>
      <c r="J55" s="91">
        <v>4060.9</v>
      </c>
      <c r="K55" s="91"/>
      <c r="L55" s="91">
        <v>340.07900000000001</v>
      </c>
      <c r="M55" s="91"/>
      <c r="N55" s="93">
        <v>7.8060969931003097</v>
      </c>
      <c r="O55" s="91"/>
      <c r="P55" s="93">
        <v>0.244934419239005</v>
      </c>
      <c r="Q55" s="91"/>
      <c r="R55" s="92">
        <v>1.03139597025052</v>
      </c>
      <c r="S55" s="91"/>
      <c r="T55" s="91"/>
    </row>
    <row r="56" spans="1:20" x14ac:dyDescent="0.3">
      <c r="A56" s="31" t="s">
        <v>52</v>
      </c>
      <c r="B56" s="91">
        <v>49</v>
      </c>
      <c r="C56" s="91"/>
      <c r="D56" s="91">
        <v>17</v>
      </c>
      <c r="E56" s="91"/>
      <c r="F56" s="92">
        <v>0.47727722111669202</v>
      </c>
      <c r="G56" s="91"/>
      <c r="H56" s="92">
        <v>0.16935327371832401</v>
      </c>
      <c r="I56" s="91"/>
      <c r="J56" s="91">
        <v>393.4</v>
      </c>
      <c r="K56" s="91"/>
      <c r="L56" s="91">
        <v>598</v>
      </c>
      <c r="M56" s="91"/>
      <c r="N56" s="93">
        <v>8.2041049762420507E-2</v>
      </c>
      <c r="O56" s="91"/>
      <c r="P56" s="93">
        <v>3.8772370317008698E-2</v>
      </c>
      <c r="Q56" s="91"/>
      <c r="R56" s="92">
        <v>4.8565756561388396</v>
      </c>
      <c r="S56" s="91"/>
      <c r="T56" s="91"/>
    </row>
    <row r="57" spans="1:20" x14ac:dyDescent="0.3">
      <c r="A57" s="31" t="s">
        <v>54</v>
      </c>
      <c r="B57" s="91">
        <v>60760</v>
      </c>
      <c r="C57" s="91"/>
      <c r="D57" s="91">
        <v>30870</v>
      </c>
      <c r="E57" s="91"/>
      <c r="F57" s="92">
        <v>6.0292937384149203</v>
      </c>
      <c r="G57" s="91"/>
      <c r="H57" s="92">
        <v>2.6279892618060199</v>
      </c>
      <c r="I57" s="91"/>
      <c r="J57" s="91">
        <v>20325.466</v>
      </c>
      <c r="K57" s="91"/>
      <c r="L57" s="91">
        <v>22272.576000000001</v>
      </c>
      <c r="M57" s="91"/>
      <c r="N57" s="93">
        <v>0.47407326499676999</v>
      </c>
      <c r="O57" s="91"/>
      <c r="P57" s="93">
        <v>0.18195112647981301</v>
      </c>
      <c r="Q57" s="91"/>
      <c r="R57" s="92">
        <v>1.6631890446653701</v>
      </c>
      <c r="S57" s="91"/>
      <c r="T57" s="91"/>
    </row>
    <row r="58" spans="1:20" x14ac:dyDescent="0.3">
      <c r="A58" s="31" t="s">
        <v>53</v>
      </c>
      <c r="B58" s="91">
        <v>3048</v>
      </c>
      <c r="C58" s="91"/>
      <c r="D58" s="91">
        <v>178093</v>
      </c>
      <c r="E58" s="91"/>
      <c r="F58" s="92">
        <v>1.50154498042036</v>
      </c>
      <c r="G58" s="91"/>
      <c r="H58" s="92">
        <v>76.029007576812504</v>
      </c>
      <c r="I58" s="91"/>
      <c r="J58" s="91">
        <v>1674.0519999999999</v>
      </c>
      <c r="K58" s="91"/>
      <c r="L58" s="91">
        <v>11981.483</v>
      </c>
      <c r="M58" s="91"/>
      <c r="N58" s="93">
        <v>0.17539340857423799</v>
      </c>
      <c r="O58" s="91"/>
      <c r="P58" s="93">
        <v>0.234818441949491</v>
      </c>
      <c r="Q58" s="91"/>
      <c r="R58" s="92">
        <v>1.90234385734145</v>
      </c>
      <c r="S58" s="91"/>
      <c r="T58" s="91"/>
    </row>
    <row r="59" spans="1:20" x14ac:dyDescent="0.3">
      <c r="A59" s="31" t="s">
        <v>56</v>
      </c>
      <c r="B59" s="91">
        <v>4786</v>
      </c>
      <c r="C59" s="91"/>
      <c r="D59" s="91">
        <v>28093</v>
      </c>
      <c r="E59" s="91"/>
      <c r="F59" s="92">
        <v>7.5117639701427299</v>
      </c>
      <c r="G59" s="91"/>
      <c r="H59" s="92">
        <v>38.663166883718297</v>
      </c>
      <c r="I59" s="91"/>
      <c r="J59" s="91">
        <v>5726.19</v>
      </c>
      <c r="K59" s="91"/>
      <c r="L59" s="91">
        <v>1183.0060000000001</v>
      </c>
      <c r="M59" s="91"/>
      <c r="N59" s="93">
        <v>0.55777173880123598</v>
      </c>
      <c r="O59" s="91"/>
      <c r="P59" s="93">
        <v>3.3231591504885999E-2</v>
      </c>
      <c r="Q59" s="91"/>
      <c r="R59" s="92">
        <v>8.1864456246889397</v>
      </c>
      <c r="S59" s="91"/>
      <c r="T59" s="91"/>
    </row>
    <row r="60" spans="1:20" x14ac:dyDescent="0.3">
      <c r="A60" s="31" t="s">
        <v>57</v>
      </c>
      <c r="B60" s="91">
        <v>0</v>
      </c>
      <c r="C60" s="91"/>
      <c r="D60" s="91">
        <v>36</v>
      </c>
      <c r="E60" s="91"/>
      <c r="F60" s="92">
        <v>0</v>
      </c>
      <c r="G60" s="91"/>
      <c r="H60" s="92">
        <v>0.122324869777531</v>
      </c>
      <c r="I60" s="91"/>
      <c r="J60" s="91">
        <v>0</v>
      </c>
      <c r="K60" s="91"/>
      <c r="L60" s="91">
        <v>1.3</v>
      </c>
      <c r="M60" s="91"/>
      <c r="N60" s="93">
        <v>0</v>
      </c>
      <c r="O60" s="91"/>
      <c r="P60" s="93">
        <v>9.8775323293213098E-5</v>
      </c>
      <c r="Q60" s="91"/>
      <c r="R60" s="92">
        <v>3.6149429972596701</v>
      </c>
      <c r="S60" s="91"/>
      <c r="T60" s="91"/>
    </row>
    <row r="61" spans="1:20" x14ac:dyDescent="0.3">
      <c r="A61" s="31" t="s">
        <v>55</v>
      </c>
      <c r="B61" s="91">
        <v>16</v>
      </c>
      <c r="C61" s="91"/>
      <c r="D61" s="91">
        <v>2</v>
      </c>
      <c r="E61" s="91"/>
      <c r="F61" s="92">
        <v>0.43095367894381897</v>
      </c>
      <c r="G61" s="91"/>
      <c r="H61" s="92">
        <v>4.5190764905665398E-2</v>
      </c>
      <c r="I61" s="91"/>
      <c r="J61" s="91">
        <v>239.05</v>
      </c>
      <c r="K61" s="91"/>
      <c r="L61" s="91">
        <v>325</v>
      </c>
      <c r="M61" s="91"/>
      <c r="N61" s="93">
        <v>2.7090465980819399E-2</v>
      </c>
      <c r="O61" s="91"/>
      <c r="P61" s="93">
        <v>1.24031445525836E-2</v>
      </c>
      <c r="Q61" s="91"/>
      <c r="R61" s="92">
        <v>9.3390880616971508</v>
      </c>
      <c r="S61" s="91"/>
      <c r="T61" s="91"/>
    </row>
    <row r="62" spans="1:20" x14ac:dyDescent="0.3">
      <c r="A62" s="31" t="s">
        <v>58</v>
      </c>
      <c r="B62" s="91">
        <v>18</v>
      </c>
      <c r="C62" s="91"/>
      <c r="D62" s="91">
        <v>2</v>
      </c>
      <c r="E62" s="91"/>
      <c r="F62" s="92">
        <v>0.30145704237146198</v>
      </c>
      <c r="G62" s="91"/>
      <c r="H62" s="92">
        <v>2.73642732049037E-2</v>
      </c>
      <c r="I62" s="91"/>
      <c r="J62" s="91">
        <v>117.75</v>
      </c>
      <c r="K62" s="91"/>
      <c r="L62" s="91">
        <v>0</v>
      </c>
      <c r="M62" s="91"/>
      <c r="N62" s="93">
        <v>1.07221416162463E-2</v>
      </c>
      <c r="O62" s="91"/>
      <c r="P62" s="93">
        <v>0</v>
      </c>
      <c r="Q62" s="91"/>
      <c r="R62" s="92">
        <v>8.9793884257774899</v>
      </c>
      <c r="S62" s="91"/>
      <c r="T62" s="91"/>
    </row>
    <row r="63" spans="1:20" x14ac:dyDescent="0.3">
      <c r="A63" s="31" t="s">
        <v>59</v>
      </c>
      <c r="B63" s="91">
        <v>214</v>
      </c>
      <c r="C63" s="91"/>
      <c r="D63" s="91">
        <v>395</v>
      </c>
      <c r="E63" s="91"/>
      <c r="F63" s="92">
        <v>0.37605384697462202</v>
      </c>
      <c r="G63" s="91"/>
      <c r="H63" s="92">
        <v>0.66017986742552004</v>
      </c>
      <c r="I63" s="91"/>
      <c r="J63" s="91">
        <v>25552</v>
      </c>
      <c r="K63" s="91"/>
      <c r="L63" s="91">
        <v>22586.351999999999</v>
      </c>
      <c r="M63" s="91"/>
      <c r="N63" s="93">
        <v>0.208659317069877</v>
      </c>
      <c r="O63" s="91"/>
      <c r="P63" s="93">
        <v>9.78903457469915E-2</v>
      </c>
      <c r="Q63" s="91"/>
      <c r="R63" s="92">
        <v>6.6592147605678003</v>
      </c>
      <c r="S63" s="91"/>
      <c r="T63" s="91"/>
    </row>
    <row r="64" spans="1:20" x14ac:dyDescent="0.3">
      <c r="A64" s="31" t="s">
        <v>61</v>
      </c>
      <c r="B64" s="91">
        <v>5885</v>
      </c>
      <c r="C64" s="91"/>
      <c r="D64" s="91">
        <v>20781</v>
      </c>
      <c r="E64" s="91"/>
      <c r="F64" s="92">
        <v>4.6554861166046999</v>
      </c>
      <c r="G64" s="91"/>
      <c r="H64" s="92">
        <v>16.272781973068401</v>
      </c>
      <c r="I64" s="91"/>
      <c r="J64" s="91">
        <v>123726.3</v>
      </c>
      <c r="K64" s="91"/>
      <c r="L64" s="91">
        <v>280054.90000000002</v>
      </c>
      <c r="M64" s="91"/>
      <c r="N64" s="93">
        <v>0.316065737815028</v>
      </c>
      <c r="O64" s="91"/>
      <c r="P64" s="93">
        <v>0.57752708118344998</v>
      </c>
      <c r="Q64" s="91"/>
      <c r="R64" s="92">
        <v>8.6324217733244097</v>
      </c>
      <c r="S64" s="91"/>
      <c r="T64" s="91"/>
    </row>
    <row r="65" spans="1:20" x14ac:dyDescent="0.3">
      <c r="A65" s="31" t="s">
        <v>60</v>
      </c>
      <c r="B65" s="91">
        <v>16</v>
      </c>
      <c r="C65" s="91"/>
      <c r="D65" s="91">
        <v>0</v>
      </c>
      <c r="E65" s="91"/>
      <c r="F65" s="92">
        <v>0.348053078094409</v>
      </c>
      <c r="G65" s="91"/>
      <c r="H65" s="92">
        <v>0</v>
      </c>
      <c r="I65" s="91"/>
      <c r="J65" s="91">
        <v>1</v>
      </c>
      <c r="K65" s="91"/>
      <c r="L65" s="91">
        <v>0</v>
      </c>
      <c r="M65" s="91"/>
      <c r="N65" s="93">
        <v>1.2635646385430301E-3</v>
      </c>
      <c r="O65" s="91"/>
      <c r="P65" s="93">
        <v>0</v>
      </c>
      <c r="Q65" s="91"/>
      <c r="R65" s="92">
        <v>3.8120681318681302</v>
      </c>
      <c r="S65" s="91"/>
      <c r="T65" s="91"/>
    </row>
    <row r="66" spans="1:20" x14ac:dyDescent="0.3">
      <c r="A66" s="31" t="s">
        <v>62</v>
      </c>
      <c r="B66" s="91">
        <v>122</v>
      </c>
      <c r="C66" s="91"/>
      <c r="D66" s="91">
        <v>50</v>
      </c>
      <c r="E66" s="91"/>
      <c r="F66" s="92">
        <v>0.80948557183228098</v>
      </c>
      <c r="G66" s="91"/>
      <c r="H66" s="92">
        <v>0.31899963755261201</v>
      </c>
      <c r="I66" s="91"/>
      <c r="J66" s="91">
        <v>41.031999999999996</v>
      </c>
      <c r="K66" s="91"/>
      <c r="L66" s="91">
        <v>239.238</v>
      </c>
      <c r="M66" s="91"/>
      <c r="N66" s="93">
        <v>1.8536952825232E-2</v>
      </c>
      <c r="O66" s="91"/>
      <c r="P66" s="93">
        <v>1.7928285613622301E-2</v>
      </c>
      <c r="Q66" s="91"/>
      <c r="R66" s="92">
        <v>14.0307034258157</v>
      </c>
      <c r="S66" s="91"/>
      <c r="T66" s="91"/>
    </row>
    <row r="67" spans="1:20" x14ac:dyDescent="0.3">
      <c r="A67" s="31" t="s">
        <v>63</v>
      </c>
      <c r="B67" s="91">
        <v>300</v>
      </c>
      <c r="C67" s="91"/>
      <c r="D67" s="91">
        <v>874</v>
      </c>
      <c r="E67" s="91"/>
      <c r="F67" s="92">
        <v>1.0100246291139101</v>
      </c>
      <c r="G67" s="91"/>
      <c r="H67" s="92">
        <v>2.2541298224547801</v>
      </c>
      <c r="I67" s="91"/>
      <c r="J67" s="91">
        <v>11.837999999999999</v>
      </c>
      <c r="K67" s="91"/>
      <c r="L67" s="91">
        <v>200.5</v>
      </c>
      <c r="M67" s="91"/>
      <c r="N67" s="93">
        <v>8.3993195481660808E-3</v>
      </c>
      <c r="O67" s="91"/>
      <c r="P67" s="93">
        <v>6.5812170210363702E-2</v>
      </c>
      <c r="Q67" s="91"/>
      <c r="R67" s="92">
        <v>0.31012023834233299</v>
      </c>
      <c r="S67" s="91"/>
      <c r="T67" s="91"/>
    </row>
    <row r="68" spans="1:20" x14ac:dyDescent="0.3">
      <c r="A68" s="31" t="s">
        <v>66</v>
      </c>
      <c r="B68" s="91">
        <v>1163</v>
      </c>
      <c r="C68" s="91"/>
      <c r="D68" s="91">
        <v>358</v>
      </c>
      <c r="E68" s="91"/>
      <c r="F68" s="92">
        <v>2.5125845269730198</v>
      </c>
      <c r="G68" s="91"/>
      <c r="H68" s="92">
        <v>0.73137347034668698</v>
      </c>
      <c r="I68" s="91"/>
      <c r="J68" s="91">
        <v>7614.1080000000002</v>
      </c>
      <c r="K68" s="91"/>
      <c r="L68" s="91">
        <v>6414.0950000000003</v>
      </c>
      <c r="M68" s="91"/>
      <c r="N68" s="93">
        <v>0.22042251182021699</v>
      </c>
      <c r="O68" s="91"/>
      <c r="P68" s="93">
        <v>6.8864932525326605E-2</v>
      </c>
      <c r="Q68" s="91"/>
      <c r="R68" s="92">
        <v>10.3569524622829</v>
      </c>
      <c r="S68" s="91"/>
      <c r="T68" s="91"/>
    </row>
    <row r="69" spans="1:20" x14ac:dyDescent="0.3">
      <c r="A69" s="31" t="s">
        <v>64</v>
      </c>
      <c r="B69" s="91">
        <v>1</v>
      </c>
      <c r="C69" s="91"/>
      <c r="D69" s="91">
        <v>81</v>
      </c>
      <c r="E69" s="91"/>
      <c r="F69" s="92">
        <v>2.09687565527364E-2</v>
      </c>
      <c r="G69" s="91"/>
      <c r="H69" s="92">
        <v>1.5229285351683699</v>
      </c>
      <c r="I69" s="91"/>
      <c r="J69" s="91">
        <v>4.4000000000000004</v>
      </c>
      <c r="K69" s="91"/>
      <c r="L69" s="91">
        <v>2.86</v>
      </c>
      <c r="M69" s="91"/>
      <c r="N69" s="93">
        <v>2.6732058956040399E-2</v>
      </c>
      <c r="O69" s="91"/>
      <c r="P69" s="93">
        <v>5.5642480340908299E-3</v>
      </c>
      <c r="Q69" s="91"/>
      <c r="R69" s="92">
        <v>1.2486042018836001</v>
      </c>
      <c r="S69" s="91"/>
      <c r="T69" s="91"/>
    </row>
    <row r="70" spans="1:20" x14ac:dyDescent="0.3">
      <c r="A70" s="31" t="s">
        <v>67</v>
      </c>
      <c r="B70" s="91">
        <v>81</v>
      </c>
      <c r="C70" s="91"/>
      <c r="D70" s="91">
        <v>80</v>
      </c>
      <c r="E70" s="91"/>
      <c r="F70" s="92">
        <v>1.5574233526594801</v>
      </c>
      <c r="G70" s="91"/>
      <c r="H70" s="92">
        <v>1.30311687638975</v>
      </c>
      <c r="I70" s="91"/>
      <c r="J70" s="91">
        <v>304.15100000000001</v>
      </c>
      <c r="K70" s="91"/>
      <c r="L70" s="91">
        <v>100</v>
      </c>
      <c r="M70" s="91"/>
      <c r="N70" s="93">
        <v>2.3758495795444898</v>
      </c>
      <c r="O70" s="91"/>
      <c r="P70" s="93">
        <v>0.18369082209381199</v>
      </c>
      <c r="Q70" s="91"/>
      <c r="R70" s="92">
        <v>0.289008814339831</v>
      </c>
      <c r="S70" s="91"/>
      <c r="T70" s="91"/>
    </row>
    <row r="71" spans="1:20" x14ac:dyDescent="0.3">
      <c r="A71" s="31" t="s">
        <v>68</v>
      </c>
      <c r="B71" s="91">
        <v>0</v>
      </c>
      <c r="C71" s="91"/>
      <c r="D71" s="91">
        <v>0</v>
      </c>
      <c r="E71" s="91"/>
      <c r="F71" s="92">
        <v>0</v>
      </c>
      <c r="G71" s="91"/>
      <c r="H71" s="92">
        <v>0</v>
      </c>
      <c r="I71" s="91"/>
      <c r="J71" s="91">
        <v>0</v>
      </c>
      <c r="K71" s="91"/>
      <c r="L71" s="91">
        <v>0</v>
      </c>
      <c r="M71" s="91"/>
      <c r="N71" s="93">
        <v>0</v>
      </c>
      <c r="O71" s="91"/>
      <c r="P71" s="93">
        <v>0</v>
      </c>
      <c r="Q71" s="91"/>
      <c r="R71" s="92">
        <v>4.9371983110599604</v>
      </c>
      <c r="S71" s="91"/>
      <c r="T71" s="91"/>
    </row>
    <row r="72" spans="1:20" x14ac:dyDescent="0.3">
      <c r="A72" s="31" t="s">
        <v>69</v>
      </c>
      <c r="B72" s="91">
        <v>10</v>
      </c>
      <c r="C72" s="91"/>
      <c r="D72" s="91">
        <v>4</v>
      </c>
      <c r="E72" s="91"/>
      <c r="F72" s="92">
        <v>0.39091742455782402</v>
      </c>
      <c r="G72" s="91"/>
      <c r="H72" s="92">
        <v>0.108911284679395</v>
      </c>
      <c r="I72" s="91"/>
      <c r="J72" s="91">
        <v>0</v>
      </c>
      <c r="K72" s="91"/>
      <c r="L72" s="91">
        <v>0</v>
      </c>
      <c r="M72" s="91"/>
      <c r="N72" s="93">
        <v>0</v>
      </c>
      <c r="O72" s="91"/>
      <c r="P72" s="93">
        <v>0</v>
      </c>
      <c r="Q72" s="91"/>
      <c r="R72" s="92">
        <v>0.13722078588176201</v>
      </c>
      <c r="S72" s="91"/>
      <c r="T72" s="91"/>
    </row>
    <row r="73" spans="1:20" x14ac:dyDescent="0.3">
      <c r="A73" s="31" t="s">
        <v>70</v>
      </c>
      <c r="B73" s="91">
        <v>0</v>
      </c>
      <c r="C73" s="91"/>
      <c r="D73" s="91">
        <v>0</v>
      </c>
      <c r="E73" s="91"/>
      <c r="F73" s="92">
        <v>0</v>
      </c>
      <c r="G73" s="91"/>
      <c r="H73" s="92">
        <v>0</v>
      </c>
      <c r="I73" s="91"/>
      <c r="J73" s="91">
        <v>42.2</v>
      </c>
      <c r="K73" s="91"/>
      <c r="L73" s="91">
        <v>0</v>
      </c>
      <c r="M73" s="91"/>
      <c r="N73" s="93">
        <v>1.5485366504473399E-2</v>
      </c>
      <c r="O73" s="91"/>
      <c r="P73" s="93">
        <v>0</v>
      </c>
      <c r="Q73" s="91"/>
      <c r="R73" s="92">
        <v>10.5417431142669</v>
      </c>
      <c r="S73" s="91"/>
      <c r="T73" s="91"/>
    </row>
    <row r="74" spans="1:20" x14ac:dyDescent="0.3">
      <c r="A74" s="31" t="s">
        <v>73</v>
      </c>
      <c r="B74" s="91">
        <v>8</v>
      </c>
      <c r="C74" s="91"/>
      <c r="D74" s="91">
        <v>4</v>
      </c>
      <c r="E74" s="91"/>
      <c r="F74" s="92">
        <v>0.22539458844497701</v>
      </c>
      <c r="G74" s="91"/>
      <c r="H74" s="92">
        <v>0.119114443668546</v>
      </c>
      <c r="I74" s="91"/>
      <c r="J74" s="91">
        <v>5.0999999999999996</v>
      </c>
      <c r="K74" s="91"/>
      <c r="L74" s="91">
        <v>255.57300000000001</v>
      </c>
      <c r="M74" s="91"/>
      <c r="N74" s="93">
        <v>4.5317019206419003E-3</v>
      </c>
      <c r="O74" s="91"/>
      <c r="P74" s="93">
        <v>5.408617398243E-2</v>
      </c>
      <c r="Q74" s="91"/>
      <c r="R74" s="92">
        <v>3.8443887267866401</v>
      </c>
      <c r="S74" s="91"/>
      <c r="T74" s="91"/>
    </row>
    <row r="75" spans="1:20" x14ac:dyDescent="0.3">
      <c r="A75" s="31" t="s">
        <v>76</v>
      </c>
      <c r="B75" s="91">
        <v>571</v>
      </c>
      <c r="C75" s="91"/>
      <c r="D75" s="91">
        <v>1101</v>
      </c>
      <c r="E75" s="91"/>
      <c r="F75" s="92">
        <v>3.8606527478077601</v>
      </c>
      <c r="G75" s="91"/>
      <c r="H75" s="92">
        <v>5.5252264728103402</v>
      </c>
      <c r="I75" s="91"/>
      <c r="J75" s="91">
        <v>69.381</v>
      </c>
      <c r="K75" s="91"/>
      <c r="L75" s="91">
        <v>805</v>
      </c>
      <c r="M75" s="91"/>
      <c r="N75" s="93">
        <v>0.185574972501442</v>
      </c>
      <c r="O75" s="91"/>
      <c r="P75" s="93">
        <v>0.85689981982262498</v>
      </c>
      <c r="Q75" s="91"/>
      <c r="R75" s="92">
        <v>8.8921063667272607E-2</v>
      </c>
      <c r="S75" s="91"/>
      <c r="T75" s="91"/>
    </row>
    <row r="76" spans="1:20" x14ac:dyDescent="0.3">
      <c r="A76" s="31" t="s">
        <v>83</v>
      </c>
      <c r="B76" s="91">
        <v>573</v>
      </c>
      <c r="C76" s="91"/>
      <c r="D76" s="91">
        <v>46</v>
      </c>
      <c r="E76" s="91"/>
      <c r="F76" s="92">
        <v>5.3550501019608996</v>
      </c>
      <c r="G76" s="91"/>
      <c r="H76" s="92">
        <v>0.32535950279975401</v>
      </c>
      <c r="I76" s="91"/>
      <c r="J76" s="91">
        <v>7.7889999999999997</v>
      </c>
      <c r="K76" s="91"/>
      <c r="L76" s="91">
        <v>0</v>
      </c>
      <c r="M76" s="91"/>
      <c r="N76" s="93">
        <v>4.4493692619621598E-2</v>
      </c>
      <c r="O76" s="91"/>
      <c r="P76" s="93">
        <v>0</v>
      </c>
      <c r="Q76" s="91"/>
      <c r="R76" s="92">
        <v>7.2719304252738801E-2</v>
      </c>
      <c r="S76" s="91"/>
      <c r="T76" s="91"/>
    </row>
    <row r="77" spans="1:20" x14ac:dyDescent="0.3">
      <c r="A77" s="31" t="s">
        <v>84</v>
      </c>
      <c r="B77" s="91">
        <v>328</v>
      </c>
      <c r="C77" s="91"/>
      <c r="D77" s="91">
        <v>172</v>
      </c>
      <c r="E77" s="91"/>
      <c r="F77" s="92">
        <v>1.4672295400544</v>
      </c>
      <c r="G77" s="91"/>
      <c r="H77" s="92">
        <v>0.62998244693093797</v>
      </c>
      <c r="I77" s="91"/>
      <c r="J77" s="91">
        <v>54</v>
      </c>
      <c r="K77" s="91"/>
      <c r="L77" s="91">
        <v>1500</v>
      </c>
      <c r="M77" s="91"/>
      <c r="N77" s="93">
        <v>7.4817828658491096E-3</v>
      </c>
      <c r="O77" s="91"/>
      <c r="P77" s="93">
        <v>6.4938461158186106E-2</v>
      </c>
      <c r="Q77" s="91"/>
      <c r="R77" s="92">
        <v>7.1373054160865497</v>
      </c>
      <c r="S77" s="91"/>
      <c r="T77" s="91"/>
    </row>
    <row r="78" spans="1:20" x14ac:dyDescent="0.3">
      <c r="A78" s="31" t="s">
        <v>79</v>
      </c>
      <c r="B78" s="91">
        <v>24</v>
      </c>
      <c r="C78" s="91"/>
      <c r="D78" s="91">
        <v>45</v>
      </c>
      <c r="E78" s="91"/>
      <c r="F78" s="92">
        <v>0.24710768180561599</v>
      </c>
      <c r="G78" s="91"/>
      <c r="H78" s="92">
        <v>0.34251009205986299</v>
      </c>
      <c r="I78" s="91"/>
      <c r="J78" s="91">
        <v>0</v>
      </c>
      <c r="K78" s="91"/>
      <c r="L78" s="91">
        <v>0</v>
      </c>
      <c r="M78" s="91"/>
      <c r="N78" s="93">
        <v>0</v>
      </c>
      <c r="O78" s="91"/>
      <c r="P78" s="93">
        <v>0</v>
      </c>
      <c r="Q78" s="91"/>
      <c r="R78" s="92">
        <v>4.5163775464448899E-2</v>
      </c>
      <c r="S78" s="91"/>
      <c r="T78" s="91"/>
    </row>
    <row r="79" spans="1:20" x14ac:dyDescent="0.3">
      <c r="A79" s="31" t="s">
        <v>82</v>
      </c>
      <c r="B79" s="91">
        <v>26</v>
      </c>
      <c r="C79" s="91"/>
      <c r="D79" s="91">
        <v>20</v>
      </c>
      <c r="E79" s="91"/>
      <c r="F79" s="92">
        <v>1.0194851051265601</v>
      </c>
      <c r="G79" s="91"/>
      <c r="H79" s="92">
        <v>0.58429969198641696</v>
      </c>
      <c r="I79" s="91"/>
      <c r="J79" s="91">
        <v>0</v>
      </c>
      <c r="K79" s="91"/>
      <c r="L79" s="91">
        <v>0</v>
      </c>
      <c r="M79" s="91"/>
      <c r="N79" s="93">
        <v>0</v>
      </c>
      <c r="O79" s="91"/>
      <c r="P79" s="93">
        <v>0</v>
      </c>
      <c r="Q79" s="91"/>
      <c r="R79" s="92">
        <v>0.59029480867455397</v>
      </c>
      <c r="S79" s="91"/>
      <c r="T79" s="91"/>
    </row>
    <row r="80" spans="1:20" x14ac:dyDescent="0.3">
      <c r="A80" s="31" t="s">
        <v>77</v>
      </c>
      <c r="B80" s="91">
        <v>2261</v>
      </c>
      <c r="C80" s="91"/>
      <c r="D80" s="91">
        <v>542</v>
      </c>
      <c r="E80" s="91"/>
      <c r="F80" s="92">
        <v>2.24575431505402</v>
      </c>
      <c r="G80" s="91"/>
      <c r="H80" s="92">
        <v>0.47143536996399499</v>
      </c>
      <c r="I80" s="91"/>
      <c r="J80" s="91">
        <v>8960.11</v>
      </c>
      <c r="K80" s="91"/>
      <c r="L80" s="91">
        <v>20186.3</v>
      </c>
      <c r="M80" s="91"/>
      <c r="N80" s="93">
        <v>0.21272068150252399</v>
      </c>
      <c r="O80" s="91"/>
      <c r="P80" s="93">
        <v>0.184670849061772</v>
      </c>
      <c r="Q80" s="91"/>
      <c r="R80" s="92">
        <v>3.8329039842658901</v>
      </c>
      <c r="S80" s="91"/>
      <c r="T80" s="91"/>
    </row>
    <row r="81" spans="1:20" x14ac:dyDescent="0.3">
      <c r="A81" s="31" t="s">
        <v>75</v>
      </c>
      <c r="B81" s="91">
        <v>62</v>
      </c>
      <c r="C81" s="91"/>
      <c r="D81" s="91">
        <v>4</v>
      </c>
      <c r="E81" s="91"/>
      <c r="F81" s="92">
        <v>1.69734155248166</v>
      </c>
      <c r="G81" s="91"/>
      <c r="H81" s="92">
        <v>0.11204145982179201</v>
      </c>
      <c r="I81" s="91"/>
      <c r="J81" s="91">
        <v>386.43200000000002</v>
      </c>
      <c r="K81" s="91"/>
      <c r="L81" s="91">
        <v>413.75200000000001</v>
      </c>
      <c r="M81" s="91"/>
      <c r="N81" s="93">
        <v>2.3570152996899201</v>
      </c>
      <c r="O81" s="91"/>
      <c r="P81" s="93">
        <v>0.68334475639464998</v>
      </c>
      <c r="Q81" s="91"/>
      <c r="R81" s="92">
        <v>1.2752625572729199</v>
      </c>
      <c r="S81" s="91"/>
      <c r="T81" s="91"/>
    </row>
    <row r="82" spans="1:20" x14ac:dyDescent="0.3">
      <c r="A82" s="31" t="s">
        <v>74</v>
      </c>
      <c r="B82" s="91">
        <v>991</v>
      </c>
      <c r="C82" s="91"/>
      <c r="D82" s="91">
        <v>791</v>
      </c>
      <c r="E82" s="91"/>
      <c r="F82" s="92">
        <v>3.5375693614366002</v>
      </c>
      <c r="G82" s="91"/>
      <c r="H82" s="92">
        <v>2.5553097770384001</v>
      </c>
      <c r="I82" s="91"/>
      <c r="J82" s="91">
        <v>1166.2</v>
      </c>
      <c r="K82" s="91"/>
      <c r="L82" s="91">
        <v>429.05</v>
      </c>
      <c r="M82" s="91"/>
      <c r="N82" s="93">
        <v>0.29139195897507703</v>
      </c>
      <c r="O82" s="91"/>
      <c r="P82" s="93">
        <v>4.8271340494132897E-2</v>
      </c>
      <c r="Q82" s="91"/>
      <c r="R82" s="92">
        <v>1.5607566099652099</v>
      </c>
      <c r="S82" s="91"/>
      <c r="T82" s="91"/>
    </row>
    <row r="83" spans="1:20" x14ac:dyDescent="0.3">
      <c r="A83" s="31" t="s">
        <v>81</v>
      </c>
      <c r="B83" s="91">
        <v>1232</v>
      </c>
      <c r="C83" s="91"/>
      <c r="D83" s="91">
        <v>237</v>
      </c>
      <c r="E83" s="91"/>
      <c r="F83" s="92">
        <v>7.1005621143860198</v>
      </c>
      <c r="G83" s="91"/>
      <c r="H83" s="92">
        <v>1.0411850179187101</v>
      </c>
      <c r="I83" s="91"/>
      <c r="J83" s="91">
        <v>483.15</v>
      </c>
      <c r="K83" s="91"/>
      <c r="L83" s="91">
        <v>194</v>
      </c>
      <c r="M83" s="91"/>
      <c r="N83" s="93">
        <v>1.1172456998910201</v>
      </c>
      <c r="O83" s="91"/>
      <c r="P83" s="93">
        <v>0.196137835627685</v>
      </c>
      <c r="Q83" s="91"/>
      <c r="R83" s="92">
        <v>0.111292334133455</v>
      </c>
      <c r="S83" s="91"/>
      <c r="T83" s="91"/>
    </row>
    <row r="84" spans="1:20" x14ac:dyDescent="0.3">
      <c r="A84" s="31" t="s">
        <v>80</v>
      </c>
      <c r="B84" s="91">
        <v>230</v>
      </c>
      <c r="C84" s="91"/>
      <c r="D84" s="91">
        <v>139047</v>
      </c>
      <c r="E84" s="91"/>
      <c r="F84" s="92">
        <v>0.48604004243002802</v>
      </c>
      <c r="G84" s="91"/>
      <c r="H84" s="92">
        <v>271.714056144663</v>
      </c>
      <c r="I84" s="91"/>
      <c r="J84" s="91">
        <v>10</v>
      </c>
      <c r="K84" s="91"/>
      <c r="L84" s="91">
        <v>4564.1580000000004</v>
      </c>
      <c r="M84" s="91"/>
      <c r="N84" s="93" t="s">
        <v>244</v>
      </c>
      <c r="O84" s="91"/>
      <c r="P84" s="93" t="s">
        <v>244</v>
      </c>
      <c r="Q84" s="91"/>
      <c r="R84" s="92">
        <v>0.21522253668911601</v>
      </c>
      <c r="S84" s="91"/>
      <c r="T84" s="91"/>
    </row>
    <row r="85" spans="1:20" x14ac:dyDescent="0.3">
      <c r="A85" s="31" t="s">
        <v>90</v>
      </c>
      <c r="B85" s="91">
        <v>2620</v>
      </c>
      <c r="C85" s="91"/>
      <c r="D85" s="91">
        <v>1254</v>
      </c>
      <c r="E85" s="91"/>
      <c r="F85" s="92">
        <v>11.8148774650648</v>
      </c>
      <c r="G85" s="91"/>
      <c r="H85" s="92">
        <v>4.77724986753989</v>
      </c>
      <c r="I85" s="91"/>
      <c r="J85" s="91">
        <v>236.5</v>
      </c>
      <c r="K85" s="91"/>
      <c r="L85" s="91">
        <v>63.429000000000002</v>
      </c>
      <c r="M85" s="91"/>
      <c r="N85" s="93">
        <v>0.48700078113314199</v>
      </c>
      <c r="O85" s="91"/>
      <c r="P85" s="93">
        <v>5.0559412066086502E-2</v>
      </c>
      <c r="Q85" s="91"/>
      <c r="R85" s="92">
        <v>0.13247920705649999</v>
      </c>
      <c r="S85" s="91"/>
      <c r="T85" s="91"/>
    </row>
    <row r="86" spans="1:20" x14ac:dyDescent="0.3">
      <c r="A86" s="31" t="s">
        <v>88</v>
      </c>
      <c r="B86" s="91">
        <v>8</v>
      </c>
      <c r="C86" s="91"/>
      <c r="D86" s="91">
        <v>7</v>
      </c>
      <c r="E86" s="91"/>
      <c r="F86" s="92">
        <v>5.0932027453126798E-2</v>
      </c>
      <c r="G86" s="91"/>
      <c r="H86" s="92">
        <v>4.2564594660709401E-2</v>
      </c>
      <c r="I86" s="91"/>
      <c r="J86" s="91">
        <v>2065.1</v>
      </c>
      <c r="K86" s="91"/>
      <c r="L86" s="91">
        <v>578</v>
      </c>
      <c r="M86" s="91"/>
      <c r="N86" s="93">
        <v>5.1287935353579901E-2</v>
      </c>
      <c r="O86" s="91"/>
      <c r="P86" s="93">
        <v>6.6374896758685303E-3</v>
      </c>
      <c r="Q86" s="91"/>
      <c r="R86" s="92">
        <v>10.2629223222105</v>
      </c>
      <c r="S86" s="91"/>
      <c r="T86" s="91"/>
    </row>
    <row r="87" spans="1:20" x14ac:dyDescent="0.3">
      <c r="A87" s="31" t="s">
        <v>91</v>
      </c>
      <c r="B87" s="91">
        <v>4</v>
      </c>
      <c r="C87" s="91"/>
      <c r="D87" s="91">
        <v>191</v>
      </c>
      <c r="E87" s="91"/>
      <c r="F87" s="92">
        <v>0.104849279161206</v>
      </c>
      <c r="G87" s="91"/>
      <c r="H87" s="92">
        <v>4.4742205251938403</v>
      </c>
      <c r="I87" s="91"/>
      <c r="J87" s="91">
        <v>176.5</v>
      </c>
      <c r="K87" s="91"/>
      <c r="L87" s="91">
        <v>24842.1</v>
      </c>
      <c r="M87" s="91"/>
      <c r="N87" s="93">
        <v>3.1969767430652801E-2</v>
      </c>
      <c r="O87" s="91"/>
      <c r="P87" s="93">
        <v>1.91093076923077</v>
      </c>
      <c r="Q87" s="91"/>
      <c r="R87" s="92">
        <v>7.4295027573103498</v>
      </c>
      <c r="S87" s="91"/>
      <c r="T87" s="91"/>
    </row>
    <row r="88" spans="1:20" x14ac:dyDescent="0.3">
      <c r="A88" s="31" t="s">
        <v>87</v>
      </c>
      <c r="B88" s="91">
        <v>3489</v>
      </c>
      <c r="C88" s="91"/>
      <c r="D88" s="91">
        <v>332</v>
      </c>
      <c r="E88" s="91"/>
      <c r="F88" s="92">
        <v>70.665867312631207</v>
      </c>
      <c r="G88" s="91"/>
      <c r="H88" s="92">
        <v>5.8574628752415103</v>
      </c>
      <c r="I88" s="91"/>
      <c r="J88" s="91">
        <v>1020.072</v>
      </c>
      <c r="K88" s="91"/>
      <c r="L88" s="91">
        <v>0</v>
      </c>
      <c r="M88" s="91"/>
      <c r="N88" s="93">
        <v>2.2006757113870998</v>
      </c>
      <c r="O88" s="91"/>
      <c r="P88" s="93">
        <v>0</v>
      </c>
      <c r="Q88" s="91"/>
      <c r="R88" s="92">
        <v>0.77703001168834296</v>
      </c>
      <c r="S88" s="91"/>
      <c r="T88" s="91"/>
    </row>
    <row r="89" spans="1:20" x14ac:dyDescent="0.3">
      <c r="A89" s="31" t="s">
        <v>85</v>
      </c>
      <c r="B89" s="91">
        <v>84</v>
      </c>
      <c r="C89" s="91"/>
      <c r="D89" s="91">
        <v>140</v>
      </c>
      <c r="E89" s="91"/>
      <c r="F89" s="92">
        <v>0.82225523859791405</v>
      </c>
      <c r="G89" s="91"/>
      <c r="H89" s="92">
        <v>0.94993213074187299</v>
      </c>
      <c r="I89" s="91"/>
      <c r="J89" s="91">
        <v>0</v>
      </c>
      <c r="K89" s="91"/>
      <c r="L89" s="91">
        <v>2.75</v>
      </c>
      <c r="M89" s="91"/>
      <c r="N89" s="93">
        <v>0</v>
      </c>
      <c r="O89" s="91"/>
      <c r="P89" s="93">
        <v>5.1208878490782202E-3</v>
      </c>
      <c r="Q89" s="91"/>
      <c r="R89" s="92">
        <v>7.5722141903638407E-2</v>
      </c>
      <c r="S89" s="91"/>
      <c r="T89" s="91"/>
    </row>
    <row r="90" spans="1:20" x14ac:dyDescent="0.3">
      <c r="A90" s="31" t="s">
        <v>86</v>
      </c>
      <c r="B90" s="91">
        <v>438</v>
      </c>
      <c r="C90" s="91"/>
      <c r="D90" s="91">
        <v>935</v>
      </c>
      <c r="E90" s="91"/>
      <c r="F90" s="92">
        <v>0.37478382225266299</v>
      </c>
      <c r="G90" s="91"/>
      <c r="H90" s="92">
        <v>0.61835319911475595</v>
      </c>
      <c r="I90" s="91"/>
      <c r="J90" s="91">
        <v>76.204999999999998</v>
      </c>
      <c r="K90" s="91"/>
      <c r="L90" s="91">
        <v>538.21699999999998</v>
      </c>
      <c r="M90" s="91"/>
      <c r="N90" s="93">
        <v>2.37075133915188E-2</v>
      </c>
      <c r="O90" s="91"/>
      <c r="P90" s="93">
        <v>2.5986259442795E-2</v>
      </c>
      <c r="Q90" s="91"/>
      <c r="R90" s="92">
        <v>0.452011777242806</v>
      </c>
      <c r="S90" s="91"/>
      <c r="T90" s="91"/>
    </row>
    <row r="91" spans="1:20" x14ac:dyDescent="0.3">
      <c r="A91" s="31" t="s">
        <v>89</v>
      </c>
      <c r="B91" s="91">
        <v>1</v>
      </c>
      <c r="C91" s="91"/>
      <c r="D91" s="91">
        <v>4</v>
      </c>
      <c r="E91" s="91"/>
      <c r="F91" s="92">
        <v>2.2565905985019799E-2</v>
      </c>
      <c r="G91" s="91"/>
      <c r="H91" s="92">
        <v>8.3888887490740804E-2</v>
      </c>
      <c r="I91" s="91"/>
      <c r="J91" s="91">
        <v>303</v>
      </c>
      <c r="K91" s="91"/>
      <c r="L91" s="91">
        <v>130</v>
      </c>
      <c r="M91" s="91"/>
      <c r="N91" s="93">
        <v>2.0047750710302001E-2</v>
      </c>
      <c r="O91" s="91"/>
      <c r="P91" s="93">
        <v>2.8641587178319301E-3</v>
      </c>
      <c r="Q91" s="91"/>
      <c r="R91" s="92">
        <v>9.7493512781632194</v>
      </c>
      <c r="S91" s="91"/>
      <c r="T91" s="91"/>
    </row>
    <row r="92" spans="1:20" x14ac:dyDescent="0.3">
      <c r="A92" s="31" t="s">
        <v>92</v>
      </c>
      <c r="B92" s="91">
        <v>4173</v>
      </c>
      <c r="C92" s="91"/>
      <c r="D92" s="91">
        <v>79205</v>
      </c>
      <c r="E92" s="91"/>
      <c r="F92" s="92">
        <v>3.0428916468796099</v>
      </c>
      <c r="G92" s="91"/>
      <c r="H92" s="92">
        <v>47.425848244722403</v>
      </c>
      <c r="I92" s="91"/>
      <c r="J92" s="91">
        <v>596.46600000000001</v>
      </c>
      <c r="K92" s="91"/>
      <c r="L92" s="91">
        <v>22117.117999999999</v>
      </c>
      <c r="M92" s="91"/>
      <c r="N92" s="93">
        <v>9.5907258774838897E-2</v>
      </c>
      <c r="O92" s="91"/>
      <c r="P92" s="93">
        <v>1.3494959828100701</v>
      </c>
      <c r="Q92" s="91"/>
      <c r="R92" s="92">
        <v>0.94782682486052905</v>
      </c>
      <c r="S92" s="91"/>
      <c r="T92" s="91"/>
    </row>
    <row r="93" spans="1:20" x14ac:dyDescent="0.3">
      <c r="A93" s="31" t="s">
        <v>93</v>
      </c>
      <c r="B93" s="91">
        <v>11</v>
      </c>
      <c r="C93" s="91"/>
      <c r="D93" s="91">
        <v>83</v>
      </c>
      <c r="E93" s="91"/>
      <c r="F93" s="92">
        <v>0.37502983191844802</v>
      </c>
      <c r="G93" s="91"/>
      <c r="H93" s="92">
        <v>2.33573848734199</v>
      </c>
      <c r="I93" s="91"/>
      <c r="J93" s="91">
        <v>8.85</v>
      </c>
      <c r="K93" s="91"/>
      <c r="L93" s="91">
        <v>17</v>
      </c>
      <c r="M93" s="91"/>
      <c r="N93" s="93">
        <v>8.0951292019208806E-3</v>
      </c>
      <c r="O93" s="91"/>
      <c r="P93" s="93">
        <v>7.3907902058987203E-3</v>
      </c>
      <c r="Q93" s="91"/>
      <c r="R93" s="92">
        <v>2.1692608036957299</v>
      </c>
      <c r="S93" s="91"/>
      <c r="T93" s="91"/>
    </row>
    <row r="94" spans="1:20" x14ac:dyDescent="0.3">
      <c r="A94" s="31" t="s">
        <v>96</v>
      </c>
      <c r="B94" s="91">
        <v>2359</v>
      </c>
      <c r="C94" s="91"/>
      <c r="D94" s="91">
        <v>180</v>
      </c>
      <c r="E94" s="91"/>
      <c r="F94" s="92">
        <v>46.213979934630402</v>
      </c>
      <c r="G94" s="91"/>
      <c r="H94" s="92">
        <v>2.74772370172726</v>
      </c>
      <c r="I94" s="91"/>
      <c r="J94" s="91">
        <v>162.22800000000001</v>
      </c>
      <c r="K94" s="91"/>
      <c r="L94" s="91">
        <v>27</v>
      </c>
      <c r="M94" s="91"/>
      <c r="N94" s="93">
        <v>0.42810680965647202</v>
      </c>
      <c r="O94" s="91"/>
      <c r="P94" s="93">
        <v>3.37063066395413E-2</v>
      </c>
      <c r="Q94" s="91"/>
      <c r="R94" s="92">
        <v>0.51902636144784597</v>
      </c>
      <c r="S94" s="91"/>
      <c r="T94" s="91"/>
    </row>
    <row r="95" spans="1:20" x14ac:dyDescent="0.3">
      <c r="A95" s="31" t="s">
        <v>99</v>
      </c>
      <c r="B95" s="91">
        <v>100</v>
      </c>
      <c r="C95" s="91"/>
      <c r="D95" s="91">
        <v>9</v>
      </c>
      <c r="E95" s="91"/>
      <c r="F95" s="92">
        <v>1.94904304909854</v>
      </c>
      <c r="G95" s="91"/>
      <c r="H95" s="92">
        <v>0.144323168438768</v>
      </c>
      <c r="I95" s="91"/>
      <c r="J95" s="91">
        <v>6.6870000000000003</v>
      </c>
      <c r="K95" s="91"/>
      <c r="L95" s="91">
        <v>6.82</v>
      </c>
      <c r="M95" s="91"/>
      <c r="N95" s="93">
        <v>7.4097735825057699E-3</v>
      </c>
      <c r="O95" s="91"/>
      <c r="P95" s="93">
        <v>3.6855380259406098E-3</v>
      </c>
      <c r="Q95" s="91"/>
      <c r="R95" s="92">
        <v>0.71174907832093903</v>
      </c>
      <c r="S95" s="91"/>
      <c r="T95" s="91"/>
    </row>
    <row r="96" spans="1:20" x14ac:dyDescent="0.3">
      <c r="A96" s="31" t="s">
        <v>94</v>
      </c>
      <c r="B96" s="91">
        <v>1055</v>
      </c>
      <c r="C96" s="91"/>
      <c r="D96" s="91">
        <v>958</v>
      </c>
      <c r="E96" s="91"/>
      <c r="F96" s="92">
        <v>4.1853757259395303</v>
      </c>
      <c r="G96" s="91"/>
      <c r="H96" s="92">
        <v>3.34665146909615</v>
      </c>
      <c r="I96" s="91"/>
      <c r="J96" s="91">
        <v>362</v>
      </c>
      <c r="K96" s="91"/>
      <c r="L96" s="91">
        <v>600.04999999999995</v>
      </c>
      <c r="M96" s="91"/>
      <c r="N96" s="93">
        <v>6.3786658401578294E-2</v>
      </c>
      <c r="O96" s="91"/>
      <c r="P96" s="93">
        <v>4.7314070165445199E-2</v>
      </c>
      <c r="Q96" s="91"/>
      <c r="R96" s="92">
        <v>1.63666074831663</v>
      </c>
      <c r="S96" s="91"/>
      <c r="T96" s="91"/>
    </row>
    <row r="97" spans="1:20" x14ac:dyDescent="0.3">
      <c r="A97" s="31" t="s">
        <v>95</v>
      </c>
      <c r="B97" s="91">
        <v>5142</v>
      </c>
      <c r="C97" s="91"/>
      <c r="D97" s="91">
        <v>10834</v>
      </c>
      <c r="E97" s="91"/>
      <c r="F97" s="92">
        <v>6.9119269816613604</v>
      </c>
      <c r="G97" s="91"/>
      <c r="H97" s="92">
        <v>11.9883210250176</v>
      </c>
      <c r="I97" s="91"/>
      <c r="J97" s="91">
        <v>2089.0070000000001</v>
      </c>
      <c r="K97" s="91"/>
      <c r="L97" s="91">
        <v>4847.1400000000003</v>
      </c>
      <c r="M97" s="91"/>
      <c r="N97" s="93">
        <v>0.28930801028692199</v>
      </c>
      <c r="O97" s="91"/>
      <c r="P97" s="93">
        <v>0.27920905914150301</v>
      </c>
      <c r="Q97" s="91"/>
      <c r="R97" s="92">
        <v>0.74603965331104505</v>
      </c>
      <c r="S97" s="91"/>
      <c r="T97" s="91"/>
    </row>
    <row r="98" spans="1:20" x14ac:dyDescent="0.3">
      <c r="A98" s="31" t="s">
        <v>97</v>
      </c>
      <c r="B98" s="91">
        <v>104</v>
      </c>
      <c r="C98" s="91"/>
      <c r="D98" s="91">
        <v>52</v>
      </c>
      <c r="E98" s="91"/>
      <c r="F98" s="92">
        <v>0.26898767857969103</v>
      </c>
      <c r="G98" s="91"/>
      <c r="H98" s="92">
        <v>0.13639072732952001</v>
      </c>
      <c r="I98" s="91"/>
      <c r="J98" s="91">
        <v>4211.1499999999996</v>
      </c>
      <c r="K98" s="91"/>
      <c r="L98" s="91">
        <v>3335.9</v>
      </c>
      <c r="M98" s="91"/>
      <c r="N98" s="93">
        <v>0.243557696762534</v>
      </c>
      <c r="O98" s="91"/>
      <c r="P98" s="93">
        <v>6.3009000255035599E-2</v>
      </c>
      <c r="Q98" s="91"/>
      <c r="R98" s="92">
        <v>7.8346512465020099</v>
      </c>
      <c r="S98" s="91"/>
      <c r="T98" s="91"/>
    </row>
    <row r="99" spans="1:20" x14ac:dyDescent="0.3">
      <c r="A99" s="31" t="s">
        <v>98</v>
      </c>
      <c r="B99" s="91">
        <v>50</v>
      </c>
      <c r="C99" s="91"/>
      <c r="D99" s="91">
        <v>48</v>
      </c>
      <c r="E99" s="91"/>
      <c r="F99" s="92">
        <v>0.49361801271362599</v>
      </c>
      <c r="G99" s="91"/>
      <c r="H99" s="92">
        <v>0.45187472940470302</v>
      </c>
      <c r="I99" s="91"/>
      <c r="J99" s="91">
        <v>48</v>
      </c>
      <c r="K99" s="91"/>
      <c r="L99" s="91">
        <v>2958.136</v>
      </c>
      <c r="M99" s="91"/>
      <c r="N99" s="93">
        <v>3.9069185922728103E-3</v>
      </c>
      <c r="O99" s="91"/>
      <c r="P99" s="93">
        <v>0.117421159044115</v>
      </c>
      <c r="Q99" s="91"/>
      <c r="R99" s="92">
        <v>5.3985091157455098</v>
      </c>
      <c r="S99" s="91"/>
      <c r="T99" s="91"/>
    </row>
    <row r="100" spans="1:20" x14ac:dyDescent="0.3">
      <c r="A100" s="31" t="s">
        <v>101</v>
      </c>
      <c r="B100" s="91">
        <v>143</v>
      </c>
      <c r="C100" s="91"/>
      <c r="D100" s="91">
        <v>212</v>
      </c>
      <c r="E100" s="91"/>
      <c r="F100" s="92">
        <v>0.63534817791028597</v>
      </c>
      <c r="G100" s="91"/>
      <c r="H100" s="92">
        <v>0.98542216647666303</v>
      </c>
      <c r="I100" s="91"/>
      <c r="J100" s="91">
        <v>1062.19</v>
      </c>
      <c r="K100" s="91"/>
      <c r="L100" s="91">
        <v>1313</v>
      </c>
      <c r="M100" s="91"/>
      <c r="N100" s="93">
        <v>0.25220884225004297</v>
      </c>
      <c r="O100" s="91"/>
      <c r="P100" s="93">
        <v>6.4257153681756399E-2</v>
      </c>
      <c r="Q100" s="91"/>
      <c r="R100" s="92">
        <v>3.7003914405508498</v>
      </c>
      <c r="S100" s="91"/>
      <c r="T100" s="91"/>
    </row>
    <row r="101" spans="1:20" x14ac:dyDescent="0.3">
      <c r="A101" s="31" t="s">
        <v>102</v>
      </c>
      <c r="B101" s="91">
        <v>2706</v>
      </c>
      <c r="C101" s="91"/>
      <c r="D101" s="91">
        <v>270</v>
      </c>
      <c r="E101" s="91"/>
      <c r="F101" s="92">
        <v>1.8420819746900901</v>
      </c>
      <c r="G101" s="91"/>
      <c r="H101" s="92">
        <v>0.19020781965480801</v>
      </c>
      <c r="I101" s="91"/>
      <c r="J101" s="91">
        <v>2502.835</v>
      </c>
      <c r="K101" s="91"/>
      <c r="L101" s="91">
        <v>3977.2049999999999</v>
      </c>
      <c r="M101" s="91"/>
      <c r="N101" s="93">
        <v>9.2371515344539107E-2</v>
      </c>
      <c r="O101" s="91"/>
      <c r="P101" s="93">
        <v>2.39468564319484E-2</v>
      </c>
      <c r="Q101" s="91"/>
      <c r="R101" s="92">
        <v>11.094257719681501</v>
      </c>
      <c r="S101" s="91"/>
      <c r="T101" s="91"/>
    </row>
    <row r="102" spans="1:20" x14ac:dyDescent="0.3">
      <c r="A102" s="31" t="s">
        <v>103</v>
      </c>
      <c r="B102" s="91">
        <v>126</v>
      </c>
      <c r="C102" s="91"/>
      <c r="D102" s="91">
        <v>85</v>
      </c>
      <c r="E102" s="91"/>
      <c r="F102" s="92">
        <v>1.7574060017925499</v>
      </c>
      <c r="G102" s="91"/>
      <c r="H102" s="92">
        <v>0.83146164795111699</v>
      </c>
      <c r="I102" s="91"/>
      <c r="J102" s="91">
        <v>0</v>
      </c>
      <c r="K102" s="91"/>
      <c r="L102" s="91">
        <v>8.9999999999999993E-3</v>
      </c>
      <c r="M102" s="91"/>
      <c r="N102" s="93">
        <v>0</v>
      </c>
      <c r="O102" s="91"/>
      <c r="P102" s="93">
        <v>1.91012424914619E-5</v>
      </c>
      <c r="Q102" s="91"/>
      <c r="R102" s="92">
        <v>6.8954310810179401E-2</v>
      </c>
      <c r="S102" s="91"/>
      <c r="T102" s="91"/>
    </row>
    <row r="103" spans="1:20" x14ac:dyDescent="0.3">
      <c r="A103" s="31" t="s">
        <v>104</v>
      </c>
      <c r="B103" s="91">
        <v>19</v>
      </c>
      <c r="C103" s="91"/>
      <c r="D103" s="91">
        <v>295</v>
      </c>
      <c r="E103" s="91"/>
      <c r="F103" s="92">
        <v>9.8532564883045695E-2</v>
      </c>
      <c r="G103" s="91"/>
      <c r="H103" s="92">
        <v>1.1188500133389701</v>
      </c>
      <c r="I103" s="91"/>
      <c r="J103" s="91">
        <v>0</v>
      </c>
      <c r="K103" s="91"/>
      <c r="L103" s="91">
        <v>1200</v>
      </c>
      <c r="M103" s="91"/>
      <c r="N103" s="93">
        <v>0</v>
      </c>
      <c r="O103" s="91"/>
      <c r="P103" s="93">
        <v>2.51939514361392E-2</v>
      </c>
      <c r="Q103" s="91"/>
      <c r="R103" s="92">
        <v>16.1503937006405</v>
      </c>
      <c r="S103" s="91"/>
      <c r="T103" s="91"/>
    </row>
    <row r="104" spans="1:20" x14ac:dyDescent="0.3">
      <c r="A104" s="31" t="s">
        <v>106</v>
      </c>
      <c r="B104" s="91">
        <v>215</v>
      </c>
      <c r="C104" s="91"/>
      <c r="D104" s="91">
        <v>46</v>
      </c>
      <c r="E104" s="91"/>
      <c r="F104" s="92">
        <v>2.29021058539593</v>
      </c>
      <c r="G104" s="91"/>
      <c r="H104" s="92">
        <v>0.37585411827034199</v>
      </c>
      <c r="I104" s="91"/>
      <c r="J104" s="91">
        <v>40.978999999999999</v>
      </c>
      <c r="K104" s="91"/>
      <c r="L104" s="91">
        <v>10</v>
      </c>
      <c r="M104" s="91"/>
      <c r="N104" s="93">
        <v>8.1463608911473306E-2</v>
      </c>
      <c r="O104" s="91"/>
      <c r="P104" s="93">
        <v>7.4702981632224601E-3</v>
      </c>
      <c r="Q104" s="91"/>
      <c r="R104" s="92">
        <v>0.363587741374375</v>
      </c>
      <c r="S104" s="91"/>
      <c r="T104" s="91"/>
    </row>
    <row r="105" spans="1:20" x14ac:dyDescent="0.3">
      <c r="A105" s="31" t="s">
        <v>111</v>
      </c>
      <c r="B105" s="91">
        <v>12</v>
      </c>
      <c r="C105" s="91"/>
      <c r="D105" s="91">
        <v>2</v>
      </c>
      <c r="E105" s="91"/>
      <c r="F105" s="92">
        <v>0.15856771072492501</v>
      </c>
      <c r="G105" s="91"/>
      <c r="H105" s="92">
        <v>2.72100662007306E-2</v>
      </c>
      <c r="I105" s="91"/>
      <c r="J105" s="91">
        <v>0</v>
      </c>
      <c r="K105" s="91"/>
      <c r="L105" s="91">
        <v>0</v>
      </c>
      <c r="M105" s="91"/>
      <c r="N105" s="93">
        <v>0</v>
      </c>
      <c r="O105" s="91"/>
      <c r="P105" s="93">
        <v>0</v>
      </c>
      <c r="Q105" s="91"/>
      <c r="R105" s="92">
        <v>6.3178650932882103</v>
      </c>
      <c r="S105" s="91"/>
      <c r="T105" s="91"/>
    </row>
    <row r="106" spans="1:20" x14ac:dyDescent="0.3">
      <c r="A106" s="31" t="s">
        <v>108</v>
      </c>
      <c r="B106" s="91">
        <v>25</v>
      </c>
      <c r="C106" s="91"/>
      <c r="D106" s="91">
        <v>154</v>
      </c>
      <c r="E106" s="91"/>
      <c r="F106" s="92">
        <v>0.63101531120791698</v>
      </c>
      <c r="G106" s="91"/>
      <c r="H106" s="92">
        <v>2.7837333805242399</v>
      </c>
      <c r="I106" s="91"/>
      <c r="J106" s="91">
        <v>0</v>
      </c>
      <c r="K106" s="91"/>
      <c r="L106" s="91">
        <v>0</v>
      </c>
      <c r="M106" s="91"/>
      <c r="N106" s="93">
        <v>0</v>
      </c>
      <c r="O106" s="91"/>
      <c r="P106" s="93">
        <v>0</v>
      </c>
      <c r="Q106" s="91"/>
      <c r="R106" s="92">
        <v>0.25091585415964202</v>
      </c>
      <c r="S106" s="91"/>
      <c r="T106" s="91"/>
    </row>
    <row r="107" spans="1:20" x14ac:dyDescent="0.3">
      <c r="A107" s="31" t="s">
        <v>107</v>
      </c>
      <c r="B107" s="91">
        <v>0</v>
      </c>
      <c r="C107" s="91"/>
      <c r="D107" s="91">
        <v>0</v>
      </c>
      <c r="E107" s="91"/>
      <c r="F107" s="92">
        <v>0</v>
      </c>
      <c r="G107" s="91"/>
      <c r="H107" s="92">
        <v>0</v>
      </c>
      <c r="I107" s="91"/>
      <c r="J107" s="91">
        <v>0</v>
      </c>
      <c r="K107" s="91"/>
      <c r="L107" s="91">
        <v>0</v>
      </c>
      <c r="M107" s="91"/>
      <c r="N107" s="93">
        <v>0</v>
      </c>
      <c r="O107" s="91"/>
      <c r="P107" s="93">
        <v>0</v>
      </c>
      <c r="Q107" s="91"/>
      <c r="R107" s="92">
        <v>6.3949727323762904</v>
      </c>
      <c r="S107" s="91"/>
      <c r="T107" s="91"/>
    </row>
    <row r="108" spans="1:20" x14ac:dyDescent="0.3">
      <c r="A108" s="31" t="s">
        <v>113</v>
      </c>
      <c r="B108" s="91">
        <v>57</v>
      </c>
      <c r="C108" s="91"/>
      <c r="D108" s="91">
        <v>9</v>
      </c>
      <c r="E108" s="91"/>
      <c r="F108" s="92">
        <v>1.05741268553882</v>
      </c>
      <c r="G108" s="91"/>
      <c r="H108" s="92">
        <v>0.16646241112294399</v>
      </c>
      <c r="I108" s="91"/>
      <c r="J108" s="91">
        <v>227.3</v>
      </c>
      <c r="K108" s="91"/>
      <c r="L108" s="91">
        <v>408.3</v>
      </c>
      <c r="M108" s="91"/>
      <c r="N108" s="93">
        <v>7.7634337434838399E-2</v>
      </c>
      <c r="O108" s="91"/>
      <c r="P108" s="93">
        <v>4.1702034935908898E-2</v>
      </c>
      <c r="Q108" s="91"/>
      <c r="R108" s="92">
        <v>6.2544709970675001</v>
      </c>
      <c r="S108" s="91"/>
      <c r="T108" s="91"/>
    </row>
    <row r="109" spans="1:20" x14ac:dyDescent="0.3">
      <c r="A109" s="31" t="s">
        <v>110</v>
      </c>
      <c r="B109" s="91">
        <v>2485</v>
      </c>
      <c r="C109" s="91"/>
      <c r="D109" s="91">
        <v>482</v>
      </c>
      <c r="E109" s="91"/>
      <c r="F109" s="92">
        <v>35.988528855558997</v>
      </c>
      <c r="G109" s="91"/>
      <c r="H109" s="92">
        <v>5.2733735444476997</v>
      </c>
      <c r="I109" s="91"/>
      <c r="J109" s="91">
        <v>0</v>
      </c>
      <c r="K109" s="91"/>
      <c r="L109" s="91">
        <v>100.02</v>
      </c>
      <c r="M109" s="91"/>
      <c r="N109" s="93" t="s">
        <v>244</v>
      </c>
      <c r="O109" s="91"/>
      <c r="P109" s="93" t="s">
        <v>244</v>
      </c>
      <c r="Q109" s="91"/>
      <c r="R109" s="92">
        <v>6.3326217421143097E-2</v>
      </c>
      <c r="S109" s="91"/>
      <c r="T109" s="91"/>
    </row>
    <row r="110" spans="1:20" x14ac:dyDescent="0.3">
      <c r="A110" s="31" t="s">
        <v>132</v>
      </c>
      <c r="B110" s="91">
        <v>500</v>
      </c>
      <c r="C110" s="91"/>
      <c r="D110" s="91">
        <v>163</v>
      </c>
      <c r="E110" s="91"/>
      <c r="F110" s="92">
        <v>1.1933264570481901</v>
      </c>
      <c r="G110" s="91"/>
      <c r="H110" s="92">
        <v>0.33406416187954102</v>
      </c>
      <c r="I110" s="91"/>
      <c r="J110" s="91">
        <v>400.50099999999998</v>
      </c>
      <c r="K110" s="91"/>
      <c r="L110" s="91">
        <v>673.26400000000001</v>
      </c>
      <c r="M110" s="91"/>
      <c r="N110" s="93">
        <v>2.9822357281830799E-2</v>
      </c>
      <c r="O110" s="91"/>
      <c r="P110" s="93">
        <v>2.4648886503979998E-2</v>
      </c>
      <c r="Q110" s="91"/>
      <c r="R110" s="92">
        <v>10.117900310522201</v>
      </c>
      <c r="S110" s="91"/>
      <c r="T110" s="91"/>
    </row>
    <row r="111" spans="1:20" x14ac:dyDescent="0.3">
      <c r="A111" s="31" t="s">
        <v>112</v>
      </c>
      <c r="B111" s="91" t="s">
        <v>244</v>
      </c>
      <c r="C111" s="91"/>
      <c r="D111" s="91" t="s">
        <v>244</v>
      </c>
      <c r="E111" s="91"/>
      <c r="F111" s="92" t="s">
        <v>244</v>
      </c>
      <c r="G111" s="91"/>
      <c r="H111" s="92" t="s">
        <v>244</v>
      </c>
      <c r="I111" s="91"/>
      <c r="J111" s="91" t="s">
        <v>244</v>
      </c>
      <c r="K111" s="91"/>
      <c r="L111" s="91" t="s">
        <v>244</v>
      </c>
      <c r="M111" s="91"/>
      <c r="N111" s="93" t="s">
        <v>244</v>
      </c>
      <c r="O111" s="91"/>
      <c r="P111" s="93" t="s">
        <v>244</v>
      </c>
      <c r="Q111" s="91"/>
      <c r="R111" s="92">
        <v>0</v>
      </c>
      <c r="S111" s="91"/>
      <c r="T111" s="91"/>
    </row>
    <row r="112" spans="1:20" x14ac:dyDescent="0.3">
      <c r="A112" s="31" t="s">
        <v>38</v>
      </c>
      <c r="B112" s="91">
        <v>109</v>
      </c>
      <c r="C112" s="91"/>
      <c r="D112" s="91">
        <v>46</v>
      </c>
      <c r="E112" s="91"/>
      <c r="F112" s="92">
        <v>0.27441329179437801</v>
      </c>
      <c r="G112" s="91"/>
      <c r="H112" s="92">
        <v>0.100975254126178</v>
      </c>
      <c r="I112" s="91"/>
      <c r="J112" s="91">
        <v>8660.6039999999994</v>
      </c>
      <c r="K112" s="91"/>
      <c r="L112" s="91">
        <v>3249.2849999999999</v>
      </c>
      <c r="M112" s="91"/>
      <c r="N112" s="93">
        <v>0.144141931991703</v>
      </c>
      <c r="O112" s="91"/>
      <c r="P112" s="93">
        <v>2.0391892881471401E-2</v>
      </c>
      <c r="Q112" s="91"/>
      <c r="R112" s="92">
        <v>6.2783422859780904</v>
      </c>
      <c r="S112" s="91"/>
      <c r="T112" s="91"/>
    </row>
    <row r="113" spans="1:20" x14ac:dyDescent="0.3">
      <c r="A113" s="31" t="s">
        <v>72</v>
      </c>
      <c r="B113" s="91">
        <v>42</v>
      </c>
      <c r="C113" s="91"/>
      <c r="D113" s="91">
        <v>35931</v>
      </c>
      <c r="E113" s="91"/>
      <c r="F113" s="92">
        <v>0.22359454855195901</v>
      </c>
      <c r="G113" s="91"/>
      <c r="H113" s="92">
        <v>177.72666567740001</v>
      </c>
      <c r="I113" s="91"/>
      <c r="J113" s="91">
        <v>4.13</v>
      </c>
      <c r="K113" s="91"/>
      <c r="L113" s="91">
        <v>2011.75</v>
      </c>
      <c r="M113" s="91"/>
      <c r="N113" s="93">
        <v>2.61475599860902E-3</v>
      </c>
      <c r="O113" s="91"/>
      <c r="P113" s="93">
        <v>0.49411966842777</v>
      </c>
      <c r="Q113" s="91"/>
      <c r="R113" s="92">
        <v>0.61899677261613695</v>
      </c>
      <c r="S113" s="91"/>
      <c r="T113" s="91"/>
    </row>
    <row r="114" spans="1:20" x14ac:dyDescent="0.3">
      <c r="A114" s="31" t="s">
        <v>105</v>
      </c>
      <c r="B114" s="91">
        <v>369</v>
      </c>
      <c r="C114" s="91"/>
      <c r="D114" s="91">
        <v>330</v>
      </c>
      <c r="E114" s="91"/>
      <c r="F114" s="92">
        <v>1.3929125964709901</v>
      </c>
      <c r="G114" s="91"/>
      <c r="H114" s="92">
        <v>0.96944585740362099</v>
      </c>
      <c r="I114" s="91"/>
      <c r="J114" s="91">
        <v>42.2</v>
      </c>
      <c r="K114" s="91"/>
      <c r="L114" s="91">
        <v>484</v>
      </c>
      <c r="M114" s="91"/>
      <c r="N114" s="93">
        <v>3.7510375630826001E-2</v>
      </c>
      <c r="O114" s="91"/>
      <c r="P114" s="93">
        <v>9.0263006060141704E-2</v>
      </c>
      <c r="Q114" s="91"/>
      <c r="R114" s="92">
        <v>0.32311829230385702</v>
      </c>
      <c r="S114" s="91"/>
      <c r="T114" s="91"/>
    </row>
    <row r="115" spans="1:20" x14ac:dyDescent="0.3">
      <c r="A115" s="31" t="s">
        <v>114</v>
      </c>
      <c r="B115" s="91">
        <v>4</v>
      </c>
      <c r="C115" s="91"/>
      <c r="D115" s="91">
        <v>7</v>
      </c>
      <c r="E115" s="91"/>
      <c r="F115" s="92">
        <v>4.5192766355431603E-2</v>
      </c>
      <c r="G115" s="91"/>
      <c r="H115" s="92">
        <v>7.5924898127767898E-2</v>
      </c>
      <c r="I115" s="91"/>
      <c r="J115" s="91">
        <v>160</v>
      </c>
      <c r="K115" s="91"/>
      <c r="L115" s="91">
        <v>2800</v>
      </c>
      <c r="M115" s="91"/>
      <c r="N115" s="93">
        <v>6.2813280237666302E-3</v>
      </c>
      <c r="O115" s="91"/>
      <c r="P115" s="93">
        <v>5.7594372596994098E-2</v>
      </c>
      <c r="Q115" s="91"/>
      <c r="R115" s="92">
        <v>4.7043687083367596</v>
      </c>
      <c r="S115" s="91"/>
      <c r="T115" s="91"/>
    </row>
    <row r="116" spans="1:20" x14ac:dyDescent="0.3">
      <c r="A116" s="31" t="s">
        <v>21</v>
      </c>
      <c r="B116" s="91">
        <v>18</v>
      </c>
      <c r="C116" s="91"/>
      <c r="D116" s="91">
        <v>8</v>
      </c>
      <c r="E116" s="91"/>
      <c r="F116" s="92">
        <v>0.25316452135520101</v>
      </c>
      <c r="G116" s="91"/>
      <c r="H116" s="92">
        <v>0.104606955708761</v>
      </c>
      <c r="I116" s="91"/>
      <c r="J116" s="91">
        <v>2348.2600000000002</v>
      </c>
      <c r="K116" s="91"/>
      <c r="L116" s="91">
        <v>3569</v>
      </c>
      <c r="M116" s="91"/>
      <c r="N116" s="93">
        <v>8.4195936203714197E-2</v>
      </c>
      <c r="O116" s="91"/>
      <c r="P116" s="93">
        <v>6.8073116435588304E-2</v>
      </c>
      <c r="Q116" s="91"/>
      <c r="R116" s="92">
        <v>5.3718176442641896</v>
      </c>
      <c r="S116" s="91"/>
      <c r="T116" s="91"/>
    </row>
    <row r="117" spans="1:20" x14ac:dyDescent="0.3">
      <c r="A117" s="31" t="s">
        <v>115</v>
      </c>
      <c r="B117" s="91">
        <v>27</v>
      </c>
      <c r="C117" s="91"/>
      <c r="D117" s="91">
        <v>11</v>
      </c>
      <c r="E117" s="91"/>
      <c r="F117" s="92">
        <v>0.17317393378252099</v>
      </c>
      <c r="G117" s="91"/>
      <c r="H117" s="92">
        <v>5.4064532212041501E-2</v>
      </c>
      <c r="I117" s="91"/>
      <c r="J117" s="91">
        <v>0</v>
      </c>
      <c r="K117" s="91"/>
      <c r="L117" s="91">
        <v>0</v>
      </c>
      <c r="M117" s="91"/>
      <c r="N117" s="93">
        <v>0</v>
      </c>
      <c r="O117" s="91"/>
      <c r="P117" s="93">
        <v>0</v>
      </c>
      <c r="Q117" s="91"/>
      <c r="R117" s="92">
        <v>3.1054748424105401</v>
      </c>
      <c r="S117" s="91"/>
      <c r="T117" s="91"/>
    </row>
    <row r="118" spans="1:20" x14ac:dyDescent="0.3">
      <c r="A118" s="31" t="s">
        <v>118</v>
      </c>
      <c r="B118" s="91">
        <v>113</v>
      </c>
      <c r="C118" s="91"/>
      <c r="D118" s="91">
        <v>148</v>
      </c>
      <c r="E118" s="91"/>
      <c r="F118" s="92">
        <v>1.87928253981875</v>
      </c>
      <c r="G118" s="91"/>
      <c r="H118" s="92">
        <v>2.0342937949090998</v>
      </c>
      <c r="I118" s="91"/>
      <c r="J118" s="91">
        <v>132.42400000000001</v>
      </c>
      <c r="K118" s="91"/>
      <c r="L118" s="91">
        <v>311.26</v>
      </c>
      <c r="M118" s="91"/>
      <c r="N118" s="93">
        <v>1.00311586392384</v>
      </c>
      <c r="O118" s="91"/>
      <c r="P118" s="93">
        <v>0.60306089299393295</v>
      </c>
      <c r="Q118" s="91"/>
      <c r="R118" s="92">
        <v>0.38061504987783601</v>
      </c>
      <c r="S118" s="91"/>
      <c r="T118" s="91"/>
    </row>
    <row r="119" spans="1:20" x14ac:dyDescent="0.3">
      <c r="A119" s="31" t="s">
        <v>122</v>
      </c>
      <c r="B119" s="91">
        <v>289</v>
      </c>
      <c r="C119" s="91"/>
      <c r="D119" s="91">
        <v>171</v>
      </c>
      <c r="E119" s="91"/>
      <c r="F119" s="92">
        <v>0.89257220252815395</v>
      </c>
      <c r="G119" s="91"/>
      <c r="H119" s="92">
        <v>0.403741908339254</v>
      </c>
      <c r="I119" s="91"/>
      <c r="J119" s="91">
        <v>3.51</v>
      </c>
      <c r="K119" s="91"/>
      <c r="L119" s="91">
        <v>0</v>
      </c>
      <c r="M119" s="91"/>
      <c r="N119" s="93">
        <v>3.75594928647042E-3</v>
      </c>
      <c r="O119" s="91"/>
      <c r="P119" s="93">
        <v>0</v>
      </c>
      <c r="Q119" s="91"/>
      <c r="R119" s="92">
        <v>0.15948683668046501</v>
      </c>
      <c r="S119" s="91"/>
      <c r="T119" s="91"/>
    </row>
    <row r="120" spans="1:20" x14ac:dyDescent="0.3">
      <c r="A120" s="31" t="s">
        <v>243</v>
      </c>
      <c r="B120" s="91">
        <v>1244</v>
      </c>
      <c r="C120" s="91"/>
      <c r="D120" s="91">
        <v>10008</v>
      </c>
      <c r="E120" s="91"/>
      <c r="F120" s="92">
        <v>2.0425909103193902</v>
      </c>
      <c r="G120" s="91"/>
      <c r="H120" s="92">
        <v>15.121173359538499</v>
      </c>
      <c r="I120" s="91"/>
      <c r="J120" s="91">
        <v>2929.37</v>
      </c>
      <c r="K120" s="91"/>
      <c r="L120" s="91">
        <v>42572.93</v>
      </c>
      <c r="M120" s="91"/>
      <c r="N120" s="93">
        <v>0.26187904866699502</v>
      </c>
      <c r="O120" s="91"/>
      <c r="P120" s="93">
        <v>1.56186344287727</v>
      </c>
      <c r="Q120" s="91"/>
      <c r="R120" s="92">
        <v>4.0997579791040204</v>
      </c>
      <c r="S120" s="91"/>
      <c r="T120" s="91"/>
    </row>
    <row r="121" spans="1:20" x14ac:dyDescent="0.3">
      <c r="A121" s="31" t="s">
        <v>117</v>
      </c>
      <c r="B121" s="91">
        <v>3</v>
      </c>
      <c r="C121" s="91"/>
      <c r="D121" s="91">
        <v>69</v>
      </c>
      <c r="E121" s="91"/>
      <c r="F121" s="92">
        <v>6.4925087270138099E-2</v>
      </c>
      <c r="G121" s="91"/>
      <c r="H121" s="92">
        <v>1.1524025672856999</v>
      </c>
      <c r="I121" s="91"/>
      <c r="J121" s="91">
        <v>0</v>
      </c>
      <c r="K121" s="91"/>
      <c r="L121" s="91">
        <v>0</v>
      </c>
      <c r="M121" s="91"/>
      <c r="N121" s="93">
        <v>0</v>
      </c>
      <c r="O121" s="91"/>
      <c r="P121" s="93">
        <v>0</v>
      </c>
      <c r="Q121" s="91"/>
      <c r="R121" s="92">
        <v>0.24170321315618301</v>
      </c>
      <c r="S121" s="91"/>
      <c r="T121" s="91"/>
    </row>
    <row r="122" spans="1:20" x14ac:dyDescent="0.3">
      <c r="A122" s="31" t="s">
        <v>120</v>
      </c>
      <c r="B122" s="91" t="s">
        <v>244</v>
      </c>
      <c r="C122" s="91"/>
      <c r="D122" s="91" t="s">
        <v>244</v>
      </c>
      <c r="E122" s="91"/>
      <c r="F122" s="92" t="s">
        <v>244</v>
      </c>
      <c r="G122" s="91"/>
      <c r="H122" s="92" t="s">
        <v>244</v>
      </c>
      <c r="I122" s="91"/>
      <c r="J122" s="91" t="s">
        <v>244</v>
      </c>
      <c r="K122" s="91"/>
      <c r="L122" s="91" t="s">
        <v>244</v>
      </c>
      <c r="M122" s="91"/>
      <c r="N122" s="93" t="s">
        <v>244</v>
      </c>
      <c r="O122" s="91"/>
      <c r="P122" s="93" t="s">
        <v>244</v>
      </c>
      <c r="Q122" s="91"/>
      <c r="R122" s="92">
        <v>2.4096344687535902</v>
      </c>
      <c r="S122" s="91"/>
      <c r="T122" s="91"/>
    </row>
    <row r="123" spans="1:20" x14ac:dyDescent="0.3">
      <c r="A123" s="31" t="s">
        <v>121</v>
      </c>
      <c r="B123" s="91">
        <v>18515</v>
      </c>
      <c r="C123" s="91"/>
      <c r="D123" s="91">
        <v>1111</v>
      </c>
      <c r="E123" s="91"/>
      <c r="F123" s="92">
        <v>30.199873413352599</v>
      </c>
      <c r="G123" s="91"/>
      <c r="H123" s="92">
        <v>1.57894338160584</v>
      </c>
      <c r="I123" s="91"/>
      <c r="J123" s="91">
        <v>23019.3</v>
      </c>
      <c r="K123" s="91"/>
      <c r="L123" s="91">
        <v>2746</v>
      </c>
      <c r="M123" s="91"/>
      <c r="N123" s="93">
        <v>0.85482371751796304</v>
      </c>
      <c r="O123" s="91"/>
      <c r="P123" s="93">
        <v>3.7599055438981802E-2</v>
      </c>
      <c r="Q123" s="91"/>
      <c r="R123" s="92">
        <v>3.9000661275769501</v>
      </c>
      <c r="S123" s="91"/>
      <c r="T123" s="91"/>
    </row>
    <row r="124" spans="1:20" x14ac:dyDescent="0.3">
      <c r="A124" s="31" t="s">
        <v>119</v>
      </c>
      <c r="B124" s="91">
        <v>11</v>
      </c>
      <c r="C124" s="91"/>
      <c r="D124" s="91">
        <v>0</v>
      </c>
      <c r="E124" s="91"/>
      <c r="F124" s="92">
        <v>0.25026772959163401</v>
      </c>
      <c r="G124" s="91"/>
      <c r="H124" s="92">
        <v>0</v>
      </c>
      <c r="I124" s="91"/>
      <c r="J124" s="91">
        <v>99.87</v>
      </c>
      <c r="K124" s="91"/>
      <c r="L124" s="91">
        <v>0</v>
      </c>
      <c r="M124" s="91"/>
      <c r="N124" s="93">
        <v>0.38327688313222602</v>
      </c>
      <c r="O124" s="91"/>
      <c r="P124" s="93">
        <v>0</v>
      </c>
      <c r="Q124" s="91"/>
      <c r="R124" s="92">
        <v>9.6731764572615706</v>
      </c>
      <c r="S124" s="91"/>
      <c r="T124" s="91"/>
    </row>
    <row r="125" spans="1:20" x14ac:dyDescent="0.3">
      <c r="A125" s="31" t="s">
        <v>123</v>
      </c>
      <c r="B125" s="91">
        <v>319</v>
      </c>
      <c r="C125" s="91"/>
      <c r="D125" s="91">
        <v>160</v>
      </c>
      <c r="E125" s="91"/>
      <c r="F125" s="92">
        <v>1.4003234615504301</v>
      </c>
      <c r="G125" s="91"/>
      <c r="H125" s="92">
        <v>0.50348032346974503</v>
      </c>
      <c r="I125" s="91"/>
      <c r="J125" s="91">
        <v>72.599999999999994</v>
      </c>
      <c r="K125" s="91"/>
      <c r="L125" s="91">
        <v>7.0999999999999994E-2</v>
      </c>
      <c r="M125" s="91"/>
      <c r="N125" s="93">
        <v>0.110253652785575</v>
      </c>
      <c r="O125" s="91"/>
      <c r="P125" s="93">
        <v>4.9167553020757902E-5</v>
      </c>
      <c r="Q125" s="91"/>
      <c r="R125" s="92">
        <v>0.105889370383596</v>
      </c>
      <c r="S125" s="91"/>
      <c r="T125" s="91"/>
    </row>
    <row r="126" spans="1:20" x14ac:dyDescent="0.3">
      <c r="A126" s="31" t="s">
        <v>124</v>
      </c>
      <c r="B126" s="91">
        <v>57</v>
      </c>
      <c r="C126" s="91"/>
      <c r="D126" s="91">
        <v>46</v>
      </c>
      <c r="E126" s="91"/>
      <c r="F126" s="92">
        <v>0.113672760833862</v>
      </c>
      <c r="G126" s="91"/>
      <c r="H126" s="92">
        <v>9.9441828691994097E-2</v>
      </c>
      <c r="I126" s="91"/>
      <c r="J126" s="91">
        <v>426.25900000000001</v>
      </c>
      <c r="K126" s="91"/>
      <c r="L126" s="91">
        <v>2815.7550000000001</v>
      </c>
      <c r="M126" s="91"/>
      <c r="N126" s="93">
        <v>0.10177316390483999</v>
      </c>
      <c r="O126" s="91"/>
      <c r="P126" s="93">
        <v>0.15643743340055899</v>
      </c>
      <c r="Q126" s="91"/>
      <c r="R126" s="92">
        <v>5.91001602491027</v>
      </c>
      <c r="S126" s="91"/>
      <c r="T126" s="91"/>
    </row>
    <row r="127" spans="1:20" x14ac:dyDescent="0.3">
      <c r="A127" s="31" t="s">
        <v>3</v>
      </c>
      <c r="B127" s="91" t="s">
        <v>244</v>
      </c>
      <c r="C127" s="91"/>
      <c r="D127" s="91" t="s">
        <v>244</v>
      </c>
      <c r="E127" s="91"/>
      <c r="F127" s="92" t="s">
        <v>244</v>
      </c>
      <c r="G127" s="91"/>
      <c r="H127" s="92" t="s">
        <v>244</v>
      </c>
      <c r="I127" s="91"/>
      <c r="J127" s="91" t="s">
        <v>244</v>
      </c>
      <c r="K127" s="91"/>
      <c r="L127" s="91" t="s">
        <v>244</v>
      </c>
      <c r="M127" s="91"/>
      <c r="N127" s="93" t="s">
        <v>244</v>
      </c>
      <c r="O127" s="91"/>
      <c r="P127" s="93" t="s">
        <v>244</v>
      </c>
      <c r="Q127" s="91"/>
      <c r="R127" s="92">
        <v>20.3182742252555</v>
      </c>
      <c r="S127" s="91"/>
      <c r="T127" s="91"/>
    </row>
    <row r="128" spans="1:20" x14ac:dyDescent="0.3">
      <c r="A128" s="31" t="s">
        <v>42</v>
      </c>
      <c r="B128" s="91">
        <v>108</v>
      </c>
      <c r="C128" s="91"/>
      <c r="D128" s="91">
        <v>58</v>
      </c>
      <c r="E128" s="91"/>
      <c r="F128" s="92">
        <v>0.184655974208074</v>
      </c>
      <c r="G128" s="91"/>
      <c r="H128" s="92">
        <v>9.4472509566603899E-2</v>
      </c>
      <c r="I128" s="91"/>
      <c r="J128" s="91">
        <v>11438.68</v>
      </c>
      <c r="K128" s="91"/>
      <c r="L128" s="91">
        <v>13937.5</v>
      </c>
      <c r="M128" s="91"/>
      <c r="N128" s="93">
        <v>7.8243277966462702E-2</v>
      </c>
      <c r="O128" s="91"/>
      <c r="P128" s="93">
        <v>5.2615469616518799E-2</v>
      </c>
      <c r="Q128" s="91"/>
      <c r="R128" s="92">
        <v>7.6779095257550098</v>
      </c>
      <c r="S128" s="91"/>
      <c r="T128" s="91"/>
    </row>
    <row r="129" spans="1:20" x14ac:dyDescent="0.3">
      <c r="A129" s="31" t="s">
        <v>126</v>
      </c>
      <c r="B129" s="91">
        <v>2317</v>
      </c>
      <c r="C129" s="91"/>
      <c r="D129" s="91">
        <v>4242</v>
      </c>
      <c r="E129" s="91"/>
      <c r="F129" s="92">
        <v>0.83993706815924396</v>
      </c>
      <c r="G129" s="91"/>
      <c r="H129" s="92">
        <v>1.3949635554426001</v>
      </c>
      <c r="I129" s="91"/>
      <c r="J129" s="91">
        <v>128109.25</v>
      </c>
      <c r="K129" s="91"/>
      <c r="L129" s="91">
        <v>474998.79</v>
      </c>
      <c r="M129" s="91"/>
      <c r="N129" s="93">
        <v>0.14656132021507801</v>
      </c>
      <c r="O129" s="91"/>
      <c r="P129" s="93">
        <v>0.33405216149880801</v>
      </c>
      <c r="Q129" s="91"/>
      <c r="R129" s="92">
        <v>17.275276767942799</v>
      </c>
      <c r="S129" s="91"/>
      <c r="T129" s="91"/>
    </row>
    <row r="130" spans="1:20" x14ac:dyDescent="0.3">
      <c r="A130" s="31" t="s">
        <v>125</v>
      </c>
      <c r="B130" s="91">
        <v>5</v>
      </c>
      <c r="C130" s="91"/>
      <c r="D130" s="91">
        <v>21</v>
      </c>
      <c r="E130" s="91"/>
      <c r="F130" s="92">
        <v>0.151898257332053</v>
      </c>
      <c r="G130" s="91"/>
      <c r="H130" s="92">
        <v>0.62707195023557005</v>
      </c>
      <c r="I130" s="91"/>
      <c r="J130" s="91">
        <v>280</v>
      </c>
      <c r="K130" s="91"/>
      <c r="L130" s="91">
        <v>45</v>
      </c>
      <c r="M130" s="91"/>
      <c r="N130" s="93">
        <v>0.11029732607520799</v>
      </c>
      <c r="O130" s="91"/>
      <c r="P130" s="93">
        <v>1.48191333430402E-2</v>
      </c>
      <c r="Q130" s="91"/>
      <c r="R130" s="92">
        <v>2.3483249618873301</v>
      </c>
      <c r="S130" s="91"/>
      <c r="T130" s="91"/>
    </row>
    <row r="131" spans="1:20" x14ac:dyDescent="0.3">
      <c r="A131" s="31" t="s">
        <v>127</v>
      </c>
      <c r="B131" s="91">
        <v>0</v>
      </c>
      <c r="C131" s="91"/>
      <c r="D131" s="91">
        <v>13</v>
      </c>
      <c r="E131" s="91"/>
      <c r="F131" s="92">
        <v>0</v>
      </c>
      <c r="G131" s="91"/>
      <c r="H131" s="92">
        <v>4.7614164115035801E-2</v>
      </c>
      <c r="I131" s="91"/>
      <c r="J131" s="91">
        <v>50</v>
      </c>
      <c r="K131" s="91"/>
      <c r="L131" s="91">
        <v>0</v>
      </c>
      <c r="M131" s="91"/>
      <c r="N131" s="93">
        <v>3.3357859786831701E-2</v>
      </c>
      <c r="O131" s="91"/>
      <c r="P131" s="93">
        <v>0</v>
      </c>
      <c r="Q131" s="91"/>
      <c r="R131" s="92">
        <v>4.1958528346190098</v>
      </c>
      <c r="S131" s="91"/>
      <c r="T131" s="91"/>
    </row>
    <row r="132" spans="1:20" x14ac:dyDescent="0.3">
      <c r="A132" s="31" t="s">
        <v>128</v>
      </c>
      <c r="B132" s="91">
        <v>30233</v>
      </c>
      <c r="C132" s="91"/>
      <c r="D132" s="91">
        <v>212</v>
      </c>
      <c r="E132" s="91"/>
      <c r="F132" s="92">
        <v>128.745842684189</v>
      </c>
      <c r="G132" s="91"/>
      <c r="H132" s="92">
        <v>0.75390344175413104</v>
      </c>
      <c r="I132" s="91"/>
      <c r="J132" s="91">
        <v>3248.5</v>
      </c>
      <c r="K132" s="91"/>
      <c r="L132" s="91">
        <v>330</v>
      </c>
      <c r="M132" s="91"/>
      <c r="N132" s="93">
        <v>0.35565489765884101</v>
      </c>
      <c r="O132" s="91"/>
      <c r="P132" s="93">
        <v>1.0456267020701101E-2</v>
      </c>
      <c r="Q132" s="91"/>
      <c r="R132" s="92">
        <v>6.4651904765903101</v>
      </c>
      <c r="S132" s="91"/>
      <c r="T132" s="91"/>
    </row>
    <row r="133" spans="1:20" x14ac:dyDescent="0.3">
      <c r="A133" s="31" t="s">
        <v>129</v>
      </c>
      <c r="B133" s="91">
        <v>7852</v>
      </c>
      <c r="C133" s="91"/>
      <c r="D133" s="91">
        <v>2692</v>
      </c>
      <c r="E133" s="91"/>
      <c r="F133" s="92">
        <v>10.406023088860699</v>
      </c>
      <c r="G133" s="91"/>
      <c r="H133" s="92">
        <v>3.16250853184183</v>
      </c>
      <c r="I133" s="91"/>
      <c r="J133" s="91">
        <v>3250.1550000000002</v>
      </c>
      <c r="K133" s="91"/>
      <c r="L133" s="91">
        <v>5604.5720000000001</v>
      </c>
      <c r="M133" s="91"/>
      <c r="N133" s="93">
        <v>1.1944882547339</v>
      </c>
      <c r="O133" s="91"/>
      <c r="P133" s="93">
        <v>0.615251151061454</v>
      </c>
      <c r="Q133" s="91"/>
      <c r="R133" s="92">
        <v>1.65367739610578</v>
      </c>
      <c r="S133" s="91"/>
      <c r="T133" s="91"/>
    </row>
    <row r="134" spans="1:20" x14ac:dyDescent="0.3">
      <c r="A134" s="31" t="s">
        <v>100</v>
      </c>
      <c r="B134" s="91" t="s">
        <v>244</v>
      </c>
      <c r="C134" s="91"/>
      <c r="D134" s="91" t="s">
        <v>244</v>
      </c>
      <c r="E134" s="91"/>
      <c r="F134" s="92" t="s">
        <v>244</v>
      </c>
      <c r="G134" s="91"/>
      <c r="H134" s="92" t="s">
        <v>244</v>
      </c>
      <c r="I134" s="91"/>
      <c r="J134" s="91" t="s">
        <v>244</v>
      </c>
      <c r="K134" s="91"/>
      <c r="L134" s="91" t="s">
        <v>244</v>
      </c>
      <c r="M134" s="91"/>
      <c r="N134" s="93" t="s">
        <v>244</v>
      </c>
      <c r="O134" s="91"/>
      <c r="P134" s="93" t="s">
        <v>244</v>
      </c>
      <c r="Q134" s="91"/>
      <c r="R134" s="92">
        <v>0.58438752121025805</v>
      </c>
      <c r="S134" s="91"/>
      <c r="T134" s="91"/>
    </row>
    <row r="135" spans="1:20" x14ac:dyDescent="0.3">
      <c r="A135" s="31" t="s">
        <v>131</v>
      </c>
      <c r="B135" s="91">
        <v>562</v>
      </c>
      <c r="C135" s="91"/>
      <c r="D135" s="91">
        <v>278</v>
      </c>
      <c r="E135" s="91"/>
      <c r="F135" s="92">
        <v>3.3928521299051799</v>
      </c>
      <c r="G135" s="91"/>
      <c r="H135" s="92">
        <v>1.28089520383535</v>
      </c>
      <c r="I135" s="91"/>
      <c r="J135" s="91">
        <v>1211.5</v>
      </c>
      <c r="K135" s="91"/>
      <c r="L135" s="91">
        <v>0</v>
      </c>
      <c r="M135" s="91"/>
      <c r="N135" s="93">
        <v>1.9153484677058901</v>
      </c>
      <c r="O135" s="91"/>
      <c r="P135" s="93">
        <v>0</v>
      </c>
      <c r="Q135" s="91"/>
      <c r="R135" s="92">
        <v>1.0794985520448499</v>
      </c>
      <c r="S135" s="91"/>
      <c r="T135" s="91"/>
    </row>
    <row r="136" spans="1:20" x14ac:dyDescent="0.3">
      <c r="A136" s="31" t="s">
        <v>133</v>
      </c>
      <c r="B136" s="91">
        <v>5</v>
      </c>
      <c r="C136" s="91"/>
      <c r="D136" s="91">
        <v>55</v>
      </c>
      <c r="E136" s="91"/>
      <c r="F136" s="92">
        <v>5.2205783085180098E-2</v>
      </c>
      <c r="G136" s="91"/>
      <c r="H136" s="92">
        <v>0.44153559013680099</v>
      </c>
      <c r="I136" s="91"/>
      <c r="J136" s="91">
        <v>20.7</v>
      </c>
      <c r="K136" s="91"/>
      <c r="L136" s="91">
        <v>0</v>
      </c>
      <c r="M136" s="91"/>
      <c r="N136" s="93">
        <v>6.3944045453731405E-2</v>
      </c>
      <c r="O136" s="91"/>
      <c r="P136" s="93">
        <v>0</v>
      </c>
      <c r="Q136" s="91"/>
      <c r="R136" s="92">
        <v>0.154685552027126</v>
      </c>
      <c r="S136" s="91"/>
      <c r="T136" s="91"/>
    </row>
    <row r="137" spans="1:20" x14ac:dyDescent="0.3">
      <c r="A137" s="31" t="s">
        <v>134</v>
      </c>
      <c r="B137" s="91">
        <v>119</v>
      </c>
      <c r="C137" s="91"/>
      <c r="D137" s="91">
        <v>37</v>
      </c>
      <c r="E137" s="91"/>
      <c r="F137" s="92">
        <v>0.97305695245104096</v>
      </c>
      <c r="G137" s="91"/>
      <c r="H137" s="92">
        <v>0.28942335213098902</v>
      </c>
      <c r="I137" s="91"/>
      <c r="J137" s="91">
        <v>126.5</v>
      </c>
      <c r="K137" s="91"/>
      <c r="L137" s="91">
        <v>0</v>
      </c>
      <c r="M137" s="91"/>
      <c r="N137" s="93">
        <v>0.197595484321927</v>
      </c>
      <c r="O137" s="91"/>
      <c r="P137" s="93">
        <v>0</v>
      </c>
      <c r="Q137" s="91"/>
      <c r="R137" s="92">
        <v>0.69163889474663398</v>
      </c>
      <c r="S137" s="91"/>
      <c r="T137" s="91"/>
    </row>
    <row r="138" spans="1:20" s="3" customFormat="1" ht="18.75" x14ac:dyDescent="0.3">
      <c r="A138" s="94" t="s">
        <v>130</v>
      </c>
      <c r="B138" s="95">
        <v>240551</v>
      </c>
      <c r="C138" s="96" t="s">
        <v>270</v>
      </c>
      <c r="D138" s="95">
        <v>911500</v>
      </c>
      <c r="E138" s="96" t="s">
        <v>270</v>
      </c>
      <c r="F138" s="97">
        <v>4.0736491818056599</v>
      </c>
      <c r="G138" s="96" t="s">
        <v>271</v>
      </c>
      <c r="H138" s="97">
        <v>13.6511913883497</v>
      </c>
      <c r="I138" s="96" t="s">
        <v>271</v>
      </c>
      <c r="J138" s="95">
        <v>656227.46299999999</v>
      </c>
      <c r="K138" s="96" t="s">
        <v>270</v>
      </c>
      <c r="L138" s="95">
        <v>1340427.422</v>
      </c>
      <c r="M138" s="96" t="s">
        <v>270</v>
      </c>
      <c r="N138" s="98">
        <v>0.21168871592524099</v>
      </c>
      <c r="O138" s="96" t="s">
        <v>271</v>
      </c>
      <c r="P138" s="98">
        <v>0.22146997363453599</v>
      </c>
      <c r="Q138" s="96" t="s">
        <v>271</v>
      </c>
      <c r="R138" s="97">
        <v>4.70845887047982</v>
      </c>
      <c r="S138" s="99" t="s">
        <v>281</v>
      </c>
      <c r="T138" s="96" t="s">
        <v>271</v>
      </c>
    </row>
    <row r="139" spans="1:20" s="3" customFormat="1" x14ac:dyDescent="0.3">
      <c r="A139" s="94" t="s">
        <v>71</v>
      </c>
      <c r="B139" s="91">
        <v>27921</v>
      </c>
      <c r="C139" s="91"/>
      <c r="D139" s="91">
        <v>386806</v>
      </c>
      <c r="E139" s="91"/>
      <c r="F139" s="92">
        <v>4.5603938290843304</v>
      </c>
      <c r="G139" s="91"/>
      <c r="H139" s="92">
        <v>50.487269513983698</v>
      </c>
      <c r="I139" s="91"/>
      <c r="J139" s="91">
        <v>31428.871999999999</v>
      </c>
      <c r="K139" s="91"/>
      <c r="L139" s="91">
        <v>21248.582999999999</v>
      </c>
      <c r="M139" s="91"/>
      <c r="N139" s="93">
        <v>0.56426270264411704</v>
      </c>
      <c r="O139" s="91"/>
      <c r="P139" s="93">
        <v>0.50591979834289302</v>
      </c>
      <c r="Q139" s="91"/>
      <c r="R139" s="92">
        <v>0.287498688125705</v>
      </c>
      <c r="S139" s="91"/>
      <c r="T139" s="91"/>
    </row>
    <row r="140" spans="1:20" s="3" customFormat="1" x14ac:dyDescent="0.3">
      <c r="A140" s="94" t="s">
        <v>78</v>
      </c>
      <c r="B140" s="91">
        <v>195846</v>
      </c>
      <c r="C140" s="91"/>
      <c r="D140" s="91">
        <v>495936</v>
      </c>
      <c r="E140" s="91"/>
      <c r="F140" s="92">
        <v>4.7646073770079402</v>
      </c>
      <c r="G140" s="91"/>
      <c r="H140" s="92">
        <v>10.639193632136299</v>
      </c>
      <c r="I140" s="91"/>
      <c r="J140" s="91">
        <v>222706.08900000001</v>
      </c>
      <c r="K140" s="91"/>
      <c r="L140" s="91">
        <v>389426.81400000001</v>
      </c>
      <c r="M140" s="91"/>
      <c r="N140" s="93">
        <v>0.44444950782065401</v>
      </c>
      <c r="O140" s="91"/>
      <c r="P140" s="93">
        <v>0.259051463909586</v>
      </c>
      <c r="Q140" s="91"/>
      <c r="R140" s="92">
        <v>3.3318942608247699</v>
      </c>
      <c r="S140" s="91"/>
      <c r="T140" s="91"/>
    </row>
    <row r="141" spans="1:20" s="3" customFormat="1" x14ac:dyDescent="0.3">
      <c r="A141" s="31" t="s">
        <v>289</v>
      </c>
      <c r="B141" s="91">
        <v>109266</v>
      </c>
      <c r="C141" s="91"/>
      <c r="D141" s="91">
        <v>344583</v>
      </c>
      <c r="E141" s="91"/>
      <c r="F141" s="92">
        <v>5.4573426579814504</v>
      </c>
      <c r="G141" s="91"/>
      <c r="H141" s="92">
        <v>14.6381561068408</v>
      </c>
      <c r="I141" s="91"/>
      <c r="J141" s="91">
        <v>41439.669000000002</v>
      </c>
      <c r="K141" s="91"/>
      <c r="L141" s="91">
        <v>80025.544999999998</v>
      </c>
      <c r="M141" s="91"/>
      <c r="N141" s="93">
        <v>0.38815394280800802</v>
      </c>
      <c r="O141" s="91"/>
      <c r="P141" s="93">
        <v>0.242289677714213</v>
      </c>
      <c r="Q141" s="91"/>
      <c r="R141" s="92">
        <v>1.5770887286427899</v>
      </c>
      <c r="S141" s="91"/>
      <c r="T141" s="91"/>
    </row>
    <row r="142" spans="1:20" s="3" customFormat="1" x14ac:dyDescent="0.3">
      <c r="A142" s="31" t="s">
        <v>290</v>
      </c>
      <c r="B142" s="91">
        <v>86580</v>
      </c>
      <c r="C142" s="91"/>
      <c r="D142" s="91">
        <v>151353</v>
      </c>
      <c r="E142" s="91"/>
      <c r="F142" s="92">
        <v>4.1067238041713097</v>
      </c>
      <c r="G142" s="91"/>
      <c r="H142" s="92">
        <v>6.55945972224026</v>
      </c>
      <c r="I142" s="91"/>
      <c r="J142" s="91">
        <v>181266.42</v>
      </c>
      <c r="K142" s="91"/>
      <c r="L142" s="91">
        <v>309401.26899999997</v>
      </c>
      <c r="M142" s="91"/>
      <c r="N142" s="93">
        <v>0.459691276379463</v>
      </c>
      <c r="O142" s="91"/>
      <c r="P142" s="93">
        <v>0.263771217641533</v>
      </c>
      <c r="Q142" s="91"/>
      <c r="R142" s="92">
        <v>5.1317881231136599</v>
      </c>
      <c r="S142" s="91"/>
      <c r="T142" s="91"/>
    </row>
    <row r="143" spans="1:20" s="3" customFormat="1" x14ac:dyDescent="0.3">
      <c r="A143" s="94" t="s">
        <v>233</v>
      </c>
      <c r="B143" s="91">
        <v>223767</v>
      </c>
      <c r="C143" s="91"/>
      <c r="D143" s="91">
        <v>882742</v>
      </c>
      <c r="E143" s="91"/>
      <c r="F143" s="92">
        <v>4.7381330831313599</v>
      </c>
      <c r="G143" s="91"/>
      <c r="H143" s="92">
        <v>16.264092520547901</v>
      </c>
      <c r="I143" s="91"/>
      <c r="J143" s="91">
        <v>254134.96100000001</v>
      </c>
      <c r="K143" s="91"/>
      <c r="L143" s="91">
        <v>410675.397</v>
      </c>
      <c r="M143" s="91"/>
      <c r="N143" s="93">
        <v>0.44777706992823502</v>
      </c>
      <c r="O143" s="91"/>
      <c r="P143" s="93">
        <v>0.26421674930095501</v>
      </c>
      <c r="Q143" s="91"/>
      <c r="R143" s="92">
        <v>2.8954342629233998</v>
      </c>
      <c r="S143" s="91"/>
      <c r="T143" s="91"/>
    </row>
    <row r="144" spans="1:20" s="3" customFormat="1" x14ac:dyDescent="0.3">
      <c r="A144" s="94" t="s">
        <v>48</v>
      </c>
      <c r="B144" s="91">
        <v>16784</v>
      </c>
      <c r="C144" s="91"/>
      <c r="D144" s="91">
        <v>28758</v>
      </c>
      <c r="E144" s="91"/>
      <c r="F144" s="92">
        <v>1.41888190010127</v>
      </c>
      <c r="G144" s="91"/>
      <c r="H144" s="92">
        <v>2.30142145709811</v>
      </c>
      <c r="I144" s="91"/>
      <c r="J144" s="91">
        <v>402092.50199999998</v>
      </c>
      <c r="K144" s="91"/>
      <c r="L144" s="91">
        <v>929752.02500000002</v>
      </c>
      <c r="M144" s="91"/>
      <c r="N144" s="93">
        <v>0.162468281924147</v>
      </c>
      <c r="O144" s="91"/>
      <c r="P144" s="93">
        <v>0.20686610848895401</v>
      </c>
      <c r="Q144" s="91"/>
      <c r="R144" s="92">
        <v>11.2213541119743</v>
      </c>
      <c r="S144" s="91"/>
      <c r="T144" s="91"/>
    </row>
    <row r="145" spans="1:20" x14ac:dyDescent="0.3">
      <c r="B145" s="91"/>
      <c r="C145" s="91"/>
      <c r="D145" s="91"/>
      <c r="E145" s="91"/>
      <c r="F145" s="92"/>
      <c r="G145" s="91"/>
      <c r="H145" s="92"/>
      <c r="I145" s="91"/>
      <c r="J145" s="91"/>
      <c r="K145" s="91"/>
      <c r="L145" s="91"/>
      <c r="M145" s="91"/>
      <c r="N145" s="93"/>
      <c r="O145" s="91"/>
      <c r="P145" s="93"/>
      <c r="Q145" s="91"/>
      <c r="R145" s="92"/>
      <c r="S145" s="91"/>
      <c r="T145" s="91"/>
    </row>
    <row r="146" spans="1:20" x14ac:dyDescent="0.3">
      <c r="A146" s="94" t="s">
        <v>280</v>
      </c>
      <c r="B146" s="91">
        <v>7237</v>
      </c>
      <c r="C146" s="91"/>
      <c r="D146" s="91">
        <v>241643</v>
      </c>
      <c r="E146" s="91"/>
      <c r="F146" s="92">
        <v>7.37908870286092</v>
      </c>
      <c r="G146" s="91"/>
      <c r="H146" s="92">
        <v>205.87814685215599</v>
      </c>
      <c r="I146" s="91"/>
      <c r="J146" s="91">
        <v>5859.0810000000001</v>
      </c>
      <c r="K146" s="91"/>
      <c r="L146" s="91">
        <v>17287.386999999999</v>
      </c>
      <c r="M146" s="91"/>
      <c r="N146" s="93">
        <v>0.48490912300005801</v>
      </c>
      <c r="O146" s="91"/>
      <c r="P146" s="93">
        <v>0.60673015634989502</v>
      </c>
      <c r="Q146" s="91"/>
      <c r="R146" s="92">
        <v>1.3129999999999999</v>
      </c>
      <c r="S146" s="91"/>
      <c r="T146" s="91"/>
    </row>
    <row r="149" spans="1:20" x14ac:dyDescent="0.3">
      <c r="A149" s="32" t="s">
        <v>284</v>
      </c>
    </row>
  </sheetData>
  <mergeCells count="5">
    <mergeCell ref="B3:D3"/>
    <mergeCell ref="J3:L3"/>
    <mergeCell ref="N3:P3"/>
    <mergeCell ref="B2:P2"/>
    <mergeCell ref="F3:H3"/>
  </mergeCells>
  <pageMargins left="0.5" right="0.5" top="0.75" bottom="0.75" header="0.3" footer="0.3"/>
  <pageSetup scale="50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pane xSplit="1" ySplit="4" topLeftCell="B5" activePane="bottomRight" state="frozen"/>
      <selection activeCell="C1" sqref="C1"/>
      <selection pane="topRight" activeCell="D1" sqref="D1"/>
      <selection pane="bottomLeft" activeCell="C7" sqref="C7"/>
      <selection pane="bottomRight" activeCell="A125" sqref="A125"/>
    </sheetView>
  </sheetViews>
  <sheetFormatPr defaultRowHeight="15" x14ac:dyDescent="0.25"/>
  <cols>
    <col min="1" max="1" width="32.5703125" style="30" customWidth="1"/>
    <col min="2" max="2" width="12.5703125" style="30" customWidth="1"/>
    <col min="3" max="3" width="3.7109375" style="30" customWidth="1"/>
    <col min="4" max="4" width="12.5703125" style="30" customWidth="1"/>
    <col min="5" max="5" width="3.42578125" style="30" customWidth="1"/>
    <col min="6" max="6" width="12.5703125" style="30" customWidth="1"/>
    <col min="7" max="7" width="3" style="30" customWidth="1"/>
    <col min="8" max="8" width="15.85546875" style="30" customWidth="1"/>
    <col min="9" max="9" width="3.28515625" style="30" customWidth="1"/>
    <col min="10" max="10" width="13.7109375" style="30" customWidth="1"/>
    <col min="11" max="11" width="3.5703125" style="30" customWidth="1"/>
    <col min="12" max="12" width="12.7109375" style="30" customWidth="1"/>
    <col min="13" max="13" width="3.140625" style="46" customWidth="1"/>
    <col min="14" max="14" width="12.85546875" style="30" customWidth="1"/>
    <col min="15" max="15" width="3.140625" style="45" customWidth="1"/>
    <col min="16" max="16" width="13" style="30" customWidth="1"/>
    <col min="17" max="17" width="3.28515625" style="45" customWidth="1"/>
    <col min="18" max="18" width="12.5703125" style="30" customWidth="1"/>
    <col min="19" max="19" width="3.5703125" style="30" customWidth="1"/>
    <col min="20" max="20" width="12.42578125" style="30" customWidth="1"/>
    <col min="21" max="21" width="3.28515625" style="30" customWidth="1"/>
    <col min="22" max="22" width="12.85546875" style="30" customWidth="1"/>
    <col min="23" max="23" width="3.140625" style="30" customWidth="1"/>
    <col min="24" max="24" width="12.5703125" style="30" customWidth="1"/>
    <col min="25" max="25" width="3.42578125" style="30" customWidth="1"/>
    <col min="26" max="16384" width="9.140625" style="30"/>
  </cols>
  <sheetData>
    <row r="1" spans="1:25" ht="26.25" x14ac:dyDescent="0.4">
      <c r="A1" s="34" t="s">
        <v>433</v>
      </c>
    </row>
    <row r="2" spans="1:25" ht="69" x14ac:dyDescent="0.3">
      <c r="B2" s="150" t="s">
        <v>148</v>
      </c>
      <c r="C2" s="150"/>
      <c r="D2" s="150"/>
      <c r="E2" s="150"/>
      <c r="F2" s="150"/>
      <c r="G2" s="50"/>
      <c r="H2" s="50" t="s">
        <v>149</v>
      </c>
      <c r="I2" s="50"/>
      <c r="J2" s="150" t="s">
        <v>252</v>
      </c>
      <c r="K2" s="150"/>
      <c r="L2" s="150"/>
      <c r="M2" s="150"/>
      <c r="N2" s="150" t="s">
        <v>253</v>
      </c>
      <c r="O2" s="150"/>
      <c r="P2" s="150"/>
      <c r="Q2" s="150"/>
      <c r="R2" s="50" t="s">
        <v>150</v>
      </c>
      <c r="S2" s="50"/>
      <c r="T2" s="150" t="s">
        <v>151</v>
      </c>
      <c r="U2" s="150"/>
      <c r="V2" s="150"/>
      <c r="W2" s="50"/>
      <c r="X2" s="50" t="s">
        <v>152</v>
      </c>
      <c r="Y2" s="50"/>
    </row>
    <row r="3" spans="1:25" ht="51.75" x14ac:dyDescent="0.3">
      <c r="B3" s="51" t="s">
        <v>432</v>
      </c>
      <c r="C3" s="51"/>
      <c r="D3" s="51" t="s">
        <v>139</v>
      </c>
      <c r="E3" s="51"/>
      <c r="F3" s="51" t="s">
        <v>140</v>
      </c>
      <c r="G3" s="51"/>
      <c r="H3" s="51" t="s">
        <v>141</v>
      </c>
      <c r="I3" s="51"/>
      <c r="J3" s="51" t="s">
        <v>220</v>
      </c>
      <c r="K3" s="51"/>
      <c r="L3" s="51" t="s">
        <v>143</v>
      </c>
      <c r="M3" s="52"/>
      <c r="N3" s="51" t="s">
        <v>220</v>
      </c>
      <c r="O3" s="51"/>
      <c r="P3" s="51" t="s">
        <v>143</v>
      </c>
      <c r="Q3" s="51"/>
      <c r="R3" s="51" t="s">
        <v>144</v>
      </c>
      <c r="S3" s="51"/>
      <c r="T3" s="51" t="s">
        <v>145</v>
      </c>
      <c r="U3" s="51"/>
      <c r="V3" s="51" t="s">
        <v>146</v>
      </c>
      <c r="W3" s="51"/>
      <c r="X3" s="51" t="s">
        <v>147</v>
      </c>
      <c r="Y3" s="51"/>
    </row>
    <row r="4" spans="1:25" ht="18.75" x14ac:dyDescent="0.3">
      <c r="B4" s="53" t="s">
        <v>250</v>
      </c>
      <c r="C4" s="53"/>
      <c r="D4" s="53" t="s">
        <v>431</v>
      </c>
      <c r="E4" s="53"/>
      <c r="F4" s="53">
        <v>2012</v>
      </c>
      <c r="G4" s="53"/>
      <c r="H4" s="53" t="s">
        <v>250</v>
      </c>
      <c r="I4" s="53"/>
      <c r="J4" s="53" t="s">
        <v>250</v>
      </c>
      <c r="K4" s="53"/>
      <c r="L4" s="53" t="s">
        <v>250</v>
      </c>
      <c r="M4" s="54"/>
      <c r="N4" s="53" t="s">
        <v>250</v>
      </c>
      <c r="O4" s="53"/>
      <c r="P4" s="53" t="s">
        <v>250</v>
      </c>
      <c r="Q4" s="53"/>
      <c r="R4" s="53" t="s">
        <v>250</v>
      </c>
      <c r="S4" s="53"/>
      <c r="T4" s="53" t="s">
        <v>251</v>
      </c>
      <c r="U4" s="53"/>
      <c r="V4" s="53" t="s">
        <v>251</v>
      </c>
      <c r="W4" s="53"/>
      <c r="X4" s="53" t="s">
        <v>430</v>
      </c>
      <c r="Y4" s="53"/>
    </row>
    <row r="5" spans="1:25" ht="18.75" x14ac:dyDescent="0.3">
      <c r="A5" s="6" t="s">
        <v>429</v>
      </c>
      <c r="B5" s="55">
        <v>55</v>
      </c>
      <c r="C5" s="55"/>
      <c r="D5" s="56">
        <v>-0.4</v>
      </c>
      <c r="E5" s="56"/>
      <c r="F5" s="57">
        <v>275.64</v>
      </c>
      <c r="G5" s="56"/>
      <c r="H5" s="55" t="s">
        <v>244</v>
      </c>
      <c r="I5" s="55"/>
      <c r="J5" s="57" t="s">
        <v>244</v>
      </c>
      <c r="K5" s="56"/>
      <c r="L5" s="55" t="s">
        <v>244</v>
      </c>
      <c r="M5" s="58" t="s">
        <v>254</v>
      </c>
      <c r="N5" s="57" t="s">
        <v>244</v>
      </c>
      <c r="O5" s="59"/>
      <c r="P5" s="55" t="s">
        <v>244</v>
      </c>
      <c r="Q5" s="58"/>
      <c r="R5" s="56" t="s">
        <v>244</v>
      </c>
      <c r="S5" s="56"/>
      <c r="T5" s="55" t="s">
        <v>244</v>
      </c>
      <c r="U5" s="55"/>
      <c r="V5" s="55" t="s">
        <v>244</v>
      </c>
      <c r="W5" s="55"/>
      <c r="X5" s="55" t="s">
        <v>244</v>
      </c>
      <c r="Y5" s="55"/>
    </row>
    <row r="6" spans="1:25" ht="18.75" x14ac:dyDescent="0.3">
      <c r="A6" s="6" t="s">
        <v>428</v>
      </c>
      <c r="B6" s="60">
        <v>78</v>
      </c>
      <c r="C6" s="60"/>
      <c r="D6" s="61">
        <v>1.5</v>
      </c>
      <c r="E6" s="61"/>
      <c r="F6" s="57">
        <v>166.72340425531914</v>
      </c>
      <c r="G6" s="61"/>
      <c r="H6" s="60" t="s">
        <v>244</v>
      </c>
      <c r="I6" s="60"/>
      <c r="J6" s="62" t="s">
        <v>244</v>
      </c>
      <c r="K6" s="61"/>
      <c r="L6" s="55" t="s">
        <v>244</v>
      </c>
      <c r="M6" s="63" t="s">
        <v>255</v>
      </c>
      <c r="N6" s="62" t="s">
        <v>244</v>
      </c>
      <c r="O6" s="64"/>
      <c r="P6" s="60" t="s">
        <v>244</v>
      </c>
      <c r="Q6" s="63"/>
      <c r="R6" s="61" t="s">
        <v>244</v>
      </c>
      <c r="S6" s="61"/>
      <c r="T6" s="60" t="s">
        <v>244</v>
      </c>
      <c r="U6" s="60"/>
      <c r="V6" s="60" t="s">
        <v>244</v>
      </c>
      <c r="W6" s="60"/>
      <c r="X6" s="60" t="s">
        <v>244</v>
      </c>
      <c r="Y6" s="60"/>
    </row>
    <row r="7" spans="1:25" ht="18.75" x14ac:dyDescent="0.3">
      <c r="A7" s="6" t="s">
        <v>427</v>
      </c>
      <c r="B7" s="60">
        <v>89</v>
      </c>
      <c r="C7" s="60"/>
      <c r="D7" s="61">
        <v>1.1000000000000001</v>
      </c>
      <c r="E7" s="61"/>
      <c r="F7" s="57">
        <v>202.42954545454546</v>
      </c>
      <c r="G7" s="61"/>
      <c r="H7" s="60">
        <v>25</v>
      </c>
      <c r="I7" s="60"/>
      <c r="J7" s="62">
        <v>1125.7</v>
      </c>
      <c r="K7" s="61"/>
      <c r="L7" s="60">
        <v>12640</v>
      </c>
      <c r="M7" s="63"/>
      <c r="N7" s="62">
        <v>1715.3</v>
      </c>
      <c r="O7" s="63" t="s">
        <v>257</v>
      </c>
      <c r="P7" s="60">
        <v>19260</v>
      </c>
      <c r="Q7" s="63" t="s">
        <v>257</v>
      </c>
      <c r="R7" s="61">
        <v>1.3</v>
      </c>
      <c r="S7" s="63"/>
      <c r="T7" s="60" t="s">
        <v>244</v>
      </c>
      <c r="U7" s="60"/>
      <c r="V7" s="60" t="s">
        <v>244</v>
      </c>
      <c r="W7" s="60"/>
      <c r="X7" s="60">
        <v>99</v>
      </c>
      <c r="Y7" s="60"/>
    </row>
    <row r="8" spans="1:25" ht="18.75" x14ac:dyDescent="0.3">
      <c r="A8" s="6" t="s">
        <v>426</v>
      </c>
      <c r="B8" s="55">
        <v>102</v>
      </c>
      <c r="C8" s="55"/>
      <c r="D8" s="56">
        <v>1</v>
      </c>
      <c r="E8" s="56"/>
      <c r="F8" s="57">
        <v>568.79999999999995</v>
      </c>
      <c r="G8" s="56"/>
      <c r="H8" s="55">
        <v>20</v>
      </c>
      <c r="I8" s="55"/>
      <c r="J8" s="57" t="s">
        <v>244</v>
      </c>
      <c r="K8" s="56"/>
      <c r="L8" s="55" t="s">
        <v>244</v>
      </c>
      <c r="M8" s="58" t="s">
        <v>255</v>
      </c>
      <c r="N8" s="57" t="s">
        <v>244</v>
      </c>
      <c r="O8" s="59"/>
      <c r="P8" s="55" t="s">
        <v>244</v>
      </c>
      <c r="Q8" s="58"/>
      <c r="R8" s="56" t="s">
        <v>244</v>
      </c>
      <c r="S8" s="56"/>
      <c r="T8" s="55">
        <v>73</v>
      </c>
      <c r="U8" s="55"/>
      <c r="V8" s="55">
        <v>78</v>
      </c>
      <c r="W8" s="55"/>
      <c r="X8" s="55">
        <v>97</v>
      </c>
      <c r="Y8" s="55"/>
    </row>
    <row r="9" spans="1:25" ht="18.75" x14ac:dyDescent="0.3">
      <c r="A9" s="6" t="s">
        <v>425</v>
      </c>
      <c r="B9" s="55">
        <v>372</v>
      </c>
      <c r="C9" s="55"/>
      <c r="D9" s="56">
        <v>1.9</v>
      </c>
      <c r="E9" s="56"/>
      <c r="F9" s="57">
        <v>37.158841158841156</v>
      </c>
      <c r="G9" s="56"/>
      <c r="H9" s="55">
        <v>22</v>
      </c>
      <c r="I9" s="55"/>
      <c r="J9" s="65">
        <v>7795</v>
      </c>
      <c r="K9" s="66"/>
      <c r="L9" s="67">
        <v>21280</v>
      </c>
      <c r="M9" s="68"/>
      <c r="N9" s="65">
        <v>10894.8</v>
      </c>
      <c r="O9" s="69" t="s">
        <v>257</v>
      </c>
      <c r="P9" s="67">
        <v>29740</v>
      </c>
      <c r="Q9" s="70" t="s">
        <v>257</v>
      </c>
      <c r="R9" s="56">
        <v>0.3</v>
      </c>
      <c r="S9" s="56"/>
      <c r="T9" s="55">
        <v>72</v>
      </c>
      <c r="U9" s="55"/>
      <c r="V9" s="55">
        <v>79</v>
      </c>
      <c r="W9" s="55"/>
      <c r="X9" s="55" t="s">
        <v>244</v>
      </c>
      <c r="Y9" s="55"/>
    </row>
    <row r="10" spans="1:25" ht="18.75" x14ac:dyDescent="0.3">
      <c r="A10" s="6" t="s">
        <v>424</v>
      </c>
      <c r="B10" s="60">
        <v>1318</v>
      </c>
      <c r="C10" s="60"/>
      <c r="D10" s="61">
        <v>5.7</v>
      </c>
      <c r="E10" s="61"/>
      <c r="F10" s="57">
        <v>1733.9828947368421</v>
      </c>
      <c r="G10" s="61"/>
      <c r="H10" s="60">
        <v>20</v>
      </c>
      <c r="I10" s="60"/>
      <c r="J10" s="71">
        <v>20083.5</v>
      </c>
      <c r="K10" s="72"/>
      <c r="L10" s="73">
        <v>16050</v>
      </c>
      <c r="M10" s="74"/>
      <c r="N10" s="71">
        <v>26801.8</v>
      </c>
      <c r="O10" s="75"/>
      <c r="P10" s="73">
        <v>21420</v>
      </c>
      <c r="Q10" s="76"/>
      <c r="R10" s="72">
        <v>-0.5</v>
      </c>
      <c r="S10" s="72"/>
      <c r="T10" s="60">
        <v>75</v>
      </c>
      <c r="U10" s="60"/>
      <c r="V10" s="60">
        <v>76</v>
      </c>
      <c r="W10" s="60"/>
      <c r="X10" s="60">
        <v>92</v>
      </c>
      <c r="Y10" s="60"/>
    </row>
    <row r="11" spans="1:25" ht="18.75" x14ac:dyDescent="0.3">
      <c r="A11" s="6" t="s">
        <v>423</v>
      </c>
      <c r="B11" s="60">
        <v>283</v>
      </c>
      <c r="C11" s="60"/>
      <c r="D11" s="61">
        <v>0.5</v>
      </c>
      <c r="E11" s="61"/>
      <c r="F11" s="57">
        <v>658.65348837209308</v>
      </c>
      <c r="G11" s="61"/>
      <c r="H11" s="60">
        <v>19</v>
      </c>
      <c r="I11" s="60"/>
      <c r="J11" s="62" t="s">
        <v>244</v>
      </c>
      <c r="K11" s="61"/>
      <c r="L11" s="55" t="s">
        <v>244</v>
      </c>
      <c r="M11" s="63" t="s">
        <v>255</v>
      </c>
      <c r="N11" s="62" t="s">
        <v>244</v>
      </c>
      <c r="O11" s="64"/>
      <c r="P11" s="60" t="s">
        <v>244</v>
      </c>
      <c r="Q11" s="63"/>
      <c r="R11" s="61" t="s">
        <v>244</v>
      </c>
      <c r="S11" s="61"/>
      <c r="T11" s="60">
        <v>74</v>
      </c>
      <c r="U11" s="60"/>
      <c r="V11" s="60">
        <v>80</v>
      </c>
      <c r="W11" s="60"/>
      <c r="X11" s="60" t="s">
        <v>244</v>
      </c>
      <c r="Y11" s="60"/>
    </row>
    <row r="12" spans="1:25" ht="18.75" x14ac:dyDescent="0.3">
      <c r="A12" s="6" t="s">
        <v>422</v>
      </c>
      <c r="B12" s="55">
        <v>324</v>
      </c>
      <c r="C12" s="55"/>
      <c r="D12" s="56">
        <v>2.6</v>
      </c>
      <c r="E12" s="56"/>
      <c r="F12" s="57">
        <v>14.206926786497151</v>
      </c>
      <c r="G12" s="56"/>
      <c r="H12" s="55">
        <v>34</v>
      </c>
      <c r="I12" s="55"/>
      <c r="J12" s="65">
        <v>1322.4</v>
      </c>
      <c r="K12" s="66"/>
      <c r="L12" s="67">
        <v>4180</v>
      </c>
      <c r="M12" s="68"/>
      <c r="N12" s="65">
        <v>2175.1999999999998</v>
      </c>
      <c r="O12" s="69" t="s">
        <v>257</v>
      </c>
      <c r="P12" s="67">
        <v>6880</v>
      </c>
      <c r="Q12" s="70" t="s">
        <v>257</v>
      </c>
      <c r="R12" s="66">
        <v>-0.5</v>
      </c>
      <c r="S12" s="66"/>
      <c r="T12" s="55">
        <v>75</v>
      </c>
      <c r="U12" s="55"/>
      <c r="V12" s="55">
        <v>78</v>
      </c>
      <c r="W12" s="55"/>
      <c r="X12" s="55" t="s">
        <v>244</v>
      </c>
      <c r="Y12" s="55"/>
    </row>
    <row r="13" spans="1:25" ht="18.75" x14ac:dyDescent="0.3">
      <c r="A13" s="6" t="s">
        <v>421</v>
      </c>
      <c r="B13" s="55">
        <v>65</v>
      </c>
      <c r="C13" s="55"/>
      <c r="D13" s="56">
        <v>0.4</v>
      </c>
      <c r="E13" s="56"/>
      <c r="F13" s="57">
        <v>1296.1199999999999</v>
      </c>
      <c r="G13" s="56"/>
      <c r="H13" s="55" t="s">
        <v>244</v>
      </c>
      <c r="I13" s="55"/>
      <c r="J13" s="65">
        <v>6903.2</v>
      </c>
      <c r="K13" s="66"/>
      <c r="L13" s="67">
        <v>106920</v>
      </c>
      <c r="M13" s="68"/>
      <c r="N13" s="57" t="s">
        <v>244</v>
      </c>
      <c r="O13" s="59"/>
      <c r="P13" s="55" t="s">
        <v>244</v>
      </c>
      <c r="Q13" s="58"/>
      <c r="R13" s="66">
        <v>-2</v>
      </c>
      <c r="S13" s="66"/>
      <c r="T13" s="55">
        <v>77</v>
      </c>
      <c r="U13" s="55"/>
      <c r="V13" s="55">
        <v>82</v>
      </c>
      <c r="W13" s="55"/>
      <c r="X13" s="55" t="s">
        <v>244</v>
      </c>
      <c r="Y13" s="55"/>
    </row>
    <row r="14" spans="1:25" ht="18.75" x14ac:dyDescent="0.3">
      <c r="A14" s="6" t="s">
        <v>420</v>
      </c>
      <c r="B14" s="60">
        <v>742</v>
      </c>
      <c r="C14" s="60"/>
      <c r="D14" s="61">
        <v>2.2999999999999998</v>
      </c>
      <c r="E14" s="61"/>
      <c r="F14" s="57">
        <v>19.321300203156742</v>
      </c>
      <c r="G14" s="61"/>
      <c r="H14" s="60">
        <v>29</v>
      </c>
      <c r="I14" s="60"/>
      <c r="J14" s="62">
        <v>1797.2</v>
      </c>
      <c r="K14" s="61"/>
      <c r="L14" s="60">
        <v>2420</v>
      </c>
      <c r="M14" s="63"/>
      <c r="N14" s="62">
        <v>4678.3</v>
      </c>
      <c r="O14" s="64"/>
      <c r="P14" s="60">
        <v>6310</v>
      </c>
      <c r="Q14" s="63"/>
      <c r="R14" s="61">
        <v>7.6</v>
      </c>
      <c r="S14" s="61"/>
      <c r="T14" s="60">
        <v>65</v>
      </c>
      <c r="U14" s="60"/>
      <c r="V14" s="60">
        <v>69</v>
      </c>
      <c r="W14" s="60"/>
      <c r="X14" s="60">
        <v>53</v>
      </c>
      <c r="Y14" s="60"/>
    </row>
    <row r="15" spans="1:25" ht="18.75" x14ac:dyDescent="0.3">
      <c r="A15" s="6" t="s">
        <v>419</v>
      </c>
      <c r="B15" s="55">
        <v>2004</v>
      </c>
      <c r="C15" s="55"/>
      <c r="D15" s="56">
        <v>1.1000000000000001</v>
      </c>
      <c r="E15" s="56"/>
      <c r="F15" s="57">
        <v>3.5359165740299612</v>
      </c>
      <c r="G15" s="56"/>
      <c r="H15" s="55">
        <v>34</v>
      </c>
      <c r="I15" s="55"/>
      <c r="J15" s="57">
        <v>15476.5</v>
      </c>
      <c r="K15" s="56"/>
      <c r="L15" s="55">
        <v>7720</v>
      </c>
      <c r="M15" s="58"/>
      <c r="N15" s="57">
        <v>33114.199999999997</v>
      </c>
      <c r="O15" s="59"/>
      <c r="P15" s="55">
        <v>16520</v>
      </c>
      <c r="Q15" s="58"/>
      <c r="R15" s="56">
        <v>5.2</v>
      </c>
      <c r="S15" s="56"/>
      <c r="T15" s="55">
        <v>54</v>
      </c>
      <c r="U15" s="55"/>
      <c r="V15" s="55">
        <v>52</v>
      </c>
      <c r="W15" s="55"/>
      <c r="X15" s="55">
        <v>84</v>
      </c>
      <c r="Y15" s="55"/>
    </row>
    <row r="16" spans="1:25" ht="18.75" x14ac:dyDescent="0.3">
      <c r="A16" s="6" t="s">
        <v>418</v>
      </c>
      <c r="B16" s="55">
        <v>412</v>
      </c>
      <c r="C16" s="55"/>
      <c r="D16" s="56">
        <v>1.8</v>
      </c>
      <c r="E16" s="56"/>
      <c r="F16" s="57">
        <v>78.223529411764702</v>
      </c>
      <c r="G16" s="56"/>
      <c r="H16" s="55">
        <v>26</v>
      </c>
      <c r="I16" s="55"/>
      <c r="J16" s="57" t="s">
        <v>244</v>
      </c>
      <c r="K16" s="56"/>
      <c r="L16" s="55" t="s">
        <v>244</v>
      </c>
      <c r="M16" s="58" t="s">
        <v>255</v>
      </c>
      <c r="N16" s="57" t="s">
        <v>244</v>
      </c>
      <c r="O16" s="59"/>
      <c r="P16" s="55" t="s">
        <v>244</v>
      </c>
      <c r="Q16" s="58"/>
      <c r="R16" s="56">
        <v>0.7</v>
      </c>
      <c r="S16" s="56"/>
      <c r="T16" s="55">
        <v>76</v>
      </c>
      <c r="U16" s="55"/>
      <c r="V16" s="55">
        <v>80</v>
      </c>
      <c r="W16" s="55"/>
      <c r="X16" s="55">
        <v>95</v>
      </c>
      <c r="Y16" s="55"/>
    </row>
    <row r="17" spans="1:25" ht="18.75" x14ac:dyDescent="0.3">
      <c r="A17" s="6" t="s">
        <v>417</v>
      </c>
      <c r="B17" s="60">
        <v>494</v>
      </c>
      <c r="C17" s="60"/>
      <c r="D17" s="61">
        <v>0.9</v>
      </c>
      <c r="E17" s="61"/>
      <c r="F17" s="57">
        <v>122.68014888337468</v>
      </c>
      <c r="G17" s="61"/>
      <c r="H17" s="60">
        <v>30</v>
      </c>
      <c r="I17" s="60"/>
      <c r="J17" s="62">
        <v>1881.6</v>
      </c>
      <c r="K17" s="61"/>
      <c r="L17" s="60">
        <v>3810</v>
      </c>
      <c r="M17" s="63"/>
      <c r="N17" s="62">
        <v>2144.4</v>
      </c>
      <c r="O17" s="64"/>
      <c r="P17" s="60">
        <v>4340</v>
      </c>
      <c r="Q17" s="63"/>
      <c r="R17" s="61">
        <v>3.5</v>
      </c>
      <c r="S17" s="61"/>
      <c r="T17" s="60">
        <v>70</v>
      </c>
      <c r="U17" s="60"/>
      <c r="V17" s="60">
        <v>78</v>
      </c>
      <c r="W17" s="60"/>
      <c r="X17" s="60">
        <v>84</v>
      </c>
      <c r="Y17" s="60"/>
    </row>
    <row r="18" spans="1:25" ht="18.75" x14ac:dyDescent="0.3">
      <c r="A18" s="6" t="s">
        <v>416</v>
      </c>
      <c r="B18" s="55">
        <v>58</v>
      </c>
      <c r="C18" s="55"/>
      <c r="D18" s="56">
        <v>2.7</v>
      </c>
      <c r="E18" s="56"/>
      <c r="F18" s="57">
        <v>239.875</v>
      </c>
      <c r="G18" s="56"/>
      <c r="H18" s="55" t="s">
        <v>244</v>
      </c>
      <c r="I18" s="55"/>
      <c r="J18" s="57" t="s">
        <v>244</v>
      </c>
      <c r="K18" s="56"/>
      <c r="L18" s="55" t="s">
        <v>244</v>
      </c>
      <c r="M18" s="58" t="s">
        <v>255</v>
      </c>
      <c r="N18" s="57" t="s">
        <v>244</v>
      </c>
      <c r="O18" s="59"/>
      <c r="P18" s="55" t="s">
        <v>244</v>
      </c>
      <c r="Q18" s="58"/>
      <c r="R18" s="56" t="s">
        <v>244</v>
      </c>
      <c r="S18" s="56"/>
      <c r="T18" s="55" t="s">
        <v>244</v>
      </c>
      <c r="U18" s="55"/>
      <c r="V18" s="55" t="s">
        <v>244</v>
      </c>
      <c r="W18" s="55"/>
      <c r="X18" s="55">
        <v>99</v>
      </c>
      <c r="Y18" s="55"/>
    </row>
    <row r="19" spans="1:25" ht="18.75" x14ac:dyDescent="0.3">
      <c r="A19" s="6" t="s">
        <v>415</v>
      </c>
      <c r="B19" s="60">
        <v>161</v>
      </c>
      <c r="C19" s="60"/>
      <c r="D19" s="61">
        <v>0.7</v>
      </c>
      <c r="E19" s="61"/>
      <c r="F19" s="57">
        <v>848.60526315789468</v>
      </c>
      <c r="G19" s="61"/>
      <c r="H19" s="60">
        <v>15</v>
      </c>
      <c r="I19" s="60"/>
      <c r="J19" s="62" t="s">
        <v>244</v>
      </c>
      <c r="K19" s="61"/>
      <c r="L19" s="55" t="s">
        <v>244</v>
      </c>
      <c r="M19" s="63" t="s">
        <v>255</v>
      </c>
      <c r="N19" s="62" t="s">
        <v>244</v>
      </c>
      <c r="O19" s="64"/>
      <c r="P19" s="60" t="s">
        <v>244</v>
      </c>
      <c r="Q19" s="63"/>
      <c r="R19" s="61" t="s">
        <v>244</v>
      </c>
      <c r="S19" s="61"/>
      <c r="T19" s="60">
        <v>78</v>
      </c>
      <c r="U19" s="60"/>
      <c r="V19" s="60">
        <v>82</v>
      </c>
      <c r="W19" s="60"/>
      <c r="X19" s="60" t="s">
        <v>244</v>
      </c>
      <c r="Y19" s="60"/>
    </row>
    <row r="20" spans="1:25" ht="18.75" x14ac:dyDescent="0.3">
      <c r="A20" s="6" t="s">
        <v>414</v>
      </c>
      <c r="B20" s="60">
        <v>718</v>
      </c>
      <c r="C20" s="60"/>
      <c r="D20" s="61">
        <v>2.6</v>
      </c>
      <c r="E20" s="61"/>
      <c r="F20" s="57">
        <v>385.54701773240191</v>
      </c>
      <c r="G20" s="61"/>
      <c r="H20" s="60">
        <v>42</v>
      </c>
      <c r="I20" s="60"/>
      <c r="J20" s="62">
        <v>605.20000000000005</v>
      </c>
      <c r="K20" s="61"/>
      <c r="L20" s="60">
        <v>840</v>
      </c>
      <c r="M20" s="63"/>
      <c r="N20" s="62">
        <v>881.5</v>
      </c>
      <c r="O20" s="64"/>
      <c r="P20" s="60">
        <v>1230</v>
      </c>
      <c r="Q20" s="63"/>
      <c r="R20" s="61">
        <v>0.5</v>
      </c>
      <c r="S20" s="61"/>
      <c r="T20" s="60">
        <v>60</v>
      </c>
      <c r="U20" s="60"/>
      <c r="V20" s="60">
        <v>62</v>
      </c>
      <c r="W20" s="60"/>
      <c r="X20" s="60">
        <v>75</v>
      </c>
      <c r="Y20" s="60"/>
    </row>
    <row r="21" spans="1:25" ht="18.75" x14ac:dyDescent="0.3">
      <c r="A21" s="6" t="s">
        <v>413</v>
      </c>
      <c r="B21" s="60">
        <v>11271</v>
      </c>
      <c r="C21" s="60"/>
      <c r="D21" s="61">
        <v>0.1</v>
      </c>
      <c r="E21" s="61"/>
      <c r="F21" s="57">
        <v>105.8902386320932</v>
      </c>
      <c r="G21" s="61"/>
      <c r="H21" s="60">
        <v>17</v>
      </c>
      <c r="I21" s="60"/>
      <c r="J21" s="62" t="s">
        <v>244</v>
      </c>
      <c r="K21" s="61"/>
      <c r="L21" s="55" t="s">
        <v>244</v>
      </c>
      <c r="M21" s="63" t="s">
        <v>254</v>
      </c>
      <c r="N21" s="62" t="s">
        <v>244</v>
      </c>
      <c r="O21" s="64"/>
      <c r="P21" s="60" t="s">
        <v>244</v>
      </c>
      <c r="Q21" s="63"/>
      <c r="R21" s="72">
        <v>2.1</v>
      </c>
      <c r="S21" s="72"/>
      <c r="T21" s="60">
        <v>77</v>
      </c>
      <c r="U21" s="60"/>
      <c r="V21" s="60">
        <v>81</v>
      </c>
      <c r="W21" s="60"/>
      <c r="X21" s="60">
        <v>100</v>
      </c>
      <c r="Y21" s="60"/>
    </row>
    <row r="22" spans="1:25" ht="18.75" x14ac:dyDescent="0.3">
      <c r="A22" s="6" t="s">
        <v>412</v>
      </c>
      <c r="B22" s="55">
        <v>152</v>
      </c>
      <c r="C22" s="55"/>
      <c r="D22" s="56">
        <v>1.1000000000000001</v>
      </c>
      <c r="E22" s="56"/>
      <c r="F22" s="57">
        <v>342.09909909909908</v>
      </c>
      <c r="G22" s="56"/>
      <c r="H22" s="55">
        <v>20</v>
      </c>
      <c r="I22" s="55"/>
      <c r="J22" s="57" t="s">
        <v>244</v>
      </c>
      <c r="K22" s="56"/>
      <c r="L22" s="55" t="s">
        <v>244</v>
      </c>
      <c r="M22" s="58" t="s">
        <v>255</v>
      </c>
      <c r="N22" s="57" t="s">
        <v>244</v>
      </c>
      <c r="O22" s="59"/>
      <c r="P22" s="55" t="s">
        <v>244</v>
      </c>
      <c r="Q22" s="58"/>
      <c r="R22" s="56" t="s">
        <v>244</v>
      </c>
      <c r="S22" s="56"/>
      <c r="T22" s="67">
        <v>72</v>
      </c>
      <c r="U22" s="67"/>
      <c r="V22" s="67">
        <v>80</v>
      </c>
      <c r="W22" s="67"/>
      <c r="X22" s="55" t="s">
        <v>244</v>
      </c>
      <c r="Y22" s="55"/>
    </row>
    <row r="23" spans="1:25" ht="18.75" x14ac:dyDescent="0.3">
      <c r="A23" s="6" t="s">
        <v>411</v>
      </c>
      <c r="B23" s="60">
        <v>1129</v>
      </c>
      <c r="C23" s="60"/>
      <c r="D23" s="61">
        <v>1.5</v>
      </c>
      <c r="E23" s="61"/>
      <c r="F23" s="57">
        <v>122.18549783549784</v>
      </c>
      <c r="G23" s="61"/>
      <c r="H23" s="60">
        <v>17</v>
      </c>
      <c r="I23" s="60"/>
      <c r="J23" s="62">
        <v>22708.2</v>
      </c>
      <c r="K23" s="63" t="s">
        <v>259</v>
      </c>
      <c r="L23" s="60">
        <v>26000</v>
      </c>
      <c r="M23" s="63" t="s">
        <v>259</v>
      </c>
      <c r="N23" s="62">
        <v>25671.1</v>
      </c>
      <c r="O23" s="64" t="s">
        <v>259</v>
      </c>
      <c r="P23" s="60">
        <v>29400</v>
      </c>
      <c r="Q23" s="63" t="s">
        <v>259</v>
      </c>
      <c r="R23" s="61">
        <v>-4.9000000000000004</v>
      </c>
      <c r="S23" s="63" t="s">
        <v>259</v>
      </c>
      <c r="T23" s="60">
        <v>77</v>
      </c>
      <c r="U23" s="60"/>
      <c r="V23" s="60">
        <v>82</v>
      </c>
      <c r="W23" s="60"/>
      <c r="X23" s="60">
        <v>98</v>
      </c>
      <c r="Y23" s="60"/>
    </row>
    <row r="24" spans="1:25" ht="18.75" x14ac:dyDescent="0.3">
      <c r="A24" s="6" t="s">
        <v>410</v>
      </c>
      <c r="B24" s="55">
        <v>860</v>
      </c>
      <c r="C24" s="55"/>
      <c r="D24" s="56">
        <v>1.4</v>
      </c>
      <c r="E24" s="56"/>
      <c r="F24" s="57">
        <v>37.085936151855044</v>
      </c>
      <c r="G24" s="56"/>
      <c r="H24" s="55">
        <v>34</v>
      </c>
      <c r="I24" s="55"/>
      <c r="J24" s="57" t="s">
        <v>244</v>
      </c>
      <c r="K24" s="56"/>
      <c r="L24" s="55" t="s">
        <v>244</v>
      </c>
      <c r="M24" s="58" t="s">
        <v>261</v>
      </c>
      <c r="N24" s="57" t="s">
        <v>244</v>
      </c>
      <c r="O24" s="59"/>
      <c r="P24" s="55" t="s">
        <v>244</v>
      </c>
      <c r="Q24" s="58"/>
      <c r="R24" s="56">
        <v>3.2</v>
      </c>
      <c r="S24" s="56"/>
      <c r="T24" s="55">
        <v>56</v>
      </c>
      <c r="U24" s="55"/>
      <c r="V24" s="55">
        <v>59</v>
      </c>
      <c r="W24" s="55"/>
      <c r="X24" s="55" t="s">
        <v>244</v>
      </c>
      <c r="Y24" s="55"/>
    </row>
    <row r="25" spans="1:25" ht="18.75" x14ac:dyDescent="0.3">
      <c r="A25" s="6" t="s">
        <v>409</v>
      </c>
      <c r="B25" s="60">
        <v>72</v>
      </c>
      <c r="C25" s="60"/>
      <c r="D25" s="61">
        <v>0.2</v>
      </c>
      <c r="E25" s="61"/>
      <c r="F25" s="57">
        <v>95.578666666666663</v>
      </c>
      <c r="G25" s="61"/>
      <c r="H25" s="60" t="s">
        <v>244</v>
      </c>
      <c r="I25" s="60"/>
      <c r="J25" s="62">
        <v>463</v>
      </c>
      <c r="K25" s="61"/>
      <c r="L25" s="60">
        <v>6460</v>
      </c>
      <c r="M25" s="63"/>
      <c r="N25" s="62">
        <v>873.9</v>
      </c>
      <c r="O25" s="64" t="s">
        <v>257</v>
      </c>
      <c r="P25" s="60">
        <v>12190</v>
      </c>
      <c r="Q25" s="63" t="s">
        <v>257</v>
      </c>
      <c r="R25" s="61">
        <v>-1.8</v>
      </c>
      <c r="S25" s="61"/>
      <c r="T25" s="60" t="s">
        <v>244</v>
      </c>
      <c r="U25" s="60"/>
      <c r="V25" s="60" t="s">
        <v>244</v>
      </c>
      <c r="W25" s="60"/>
      <c r="X25" s="60" t="s">
        <v>244</v>
      </c>
      <c r="Y25" s="60"/>
    </row>
    <row r="26" spans="1:25" ht="18.75" x14ac:dyDescent="0.3">
      <c r="A26" s="6" t="s">
        <v>408</v>
      </c>
      <c r="B26" s="55">
        <v>736</v>
      </c>
      <c r="C26" s="55"/>
      <c r="D26" s="56">
        <v>2.9</v>
      </c>
      <c r="E26" s="56"/>
      <c r="F26" s="57">
        <v>26.249411764705883</v>
      </c>
      <c r="G26" s="56"/>
      <c r="H26" s="55">
        <v>39</v>
      </c>
      <c r="I26" s="55"/>
      <c r="J26" s="57">
        <v>9982.7999999999993</v>
      </c>
      <c r="K26" s="56"/>
      <c r="L26" s="55">
        <v>13560</v>
      </c>
      <c r="M26" s="58"/>
      <c r="N26" s="57">
        <v>13900.9</v>
      </c>
      <c r="O26" s="59"/>
      <c r="P26" s="55">
        <v>18880</v>
      </c>
      <c r="Q26" s="58"/>
      <c r="R26" s="56">
        <v>-0.3</v>
      </c>
      <c r="S26" s="56"/>
      <c r="T26" s="55">
        <v>50</v>
      </c>
      <c r="U26" s="55"/>
      <c r="V26" s="55">
        <v>52</v>
      </c>
      <c r="W26" s="55"/>
      <c r="X26" s="55">
        <v>94</v>
      </c>
      <c r="Y26" s="55"/>
    </row>
    <row r="27" spans="1:25" ht="18.75" x14ac:dyDescent="0.3">
      <c r="A27" s="6" t="s">
        <v>407</v>
      </c>
      <c r="B27" s="55">
        <v>1339</v>
      </c>
      <c r="C27" s="55"/>
      <c r="D27" s="56">
        <v>-0.2</v>
      </c>
      <c r="E27" s="56"/>
      <c r="F27" s="57">
        <v>31.596980419910356</v>
      </c>
      <c r="G27" s="56"/>
      <c r="H27" s="55">
        <v>16</v>
      </c>
      <c r="I27" s="55"/>
      <c r="J27" s="57">
        <v>21200.400000000001</v>
      </c>
      <c r="K27" s="56"/>
      <c r="L27" s="55">
        <v>15830</v>
      </c>
      <c r="M27" s="58"/>
      <c r="N27" s="57">
        <v>29511.4</v>
      </c>
      <c r="O27" s="59"/>
      <c r="P27" s="55">
        <v>22030</v>
      </c>
      <c r="Q27" s="58"/>
      <c r="R27" s="56">
        <v>3.3</v>
      </c>
      <c r="S27" s="56"/>
      <c r="T27" s="55">
        <v>71</v>
      </c>
      <c r="U27" s="55"/>
      <c r="V27" s="55">
        <v>81</v>
      </c>
      <c r="W27" s="55"/>
      <c r="X27" s="55">
        <v>100</v>
      </c>
      <c r="Y27" s="55"/>
    </row>
    <row r="28" spans="1:25" ht="18.75" x14ac:dyDescent="0.3">
      <c r="A28" s="6" t="s">
        <v>406</v>
      </c>
      <c r="B28" s="55">
        <v>50</v>
      </c>
      <c r="C28" s="55"/>
      <c r="D28" s="56">
        <v>0.5</v>
      </c>
      <c r="E28" s="56"/>
      <c r="F28" s="57">
        <v>35.46275071633238</v>
      </c>
      <c r="G28" s="56"/>
      <c r="H28" s="55" t="s">
        <v>244</v>
      </c>
      <c r="I28" s="55"/>
      <c r="J28" s="57" t="s">
        <v>244</v>
      </c>
      <c r="K28" s="56"/>
      <c r="L28" s="55" t="s">
        <v>244</v>
      </c>
      <c r="M28" s="58" t="s">
        <v>255</v>
      </c>
      <c r="N28" s="57" t="s">
        <v>244</v>
      </c>
      <c r="O28" s="59"/>
      <c r="P28" s="55" t="s">
        <v>244</v>
      </c>
      <c r="Q28" s="58"/>
      <c r="R28" s="56" t="s">
        <v>244</v>
      </c>
      <c r="S28" s="56"/>
      <c r="T28" s="55">
        <v>79</v>
      </c>
      <c r="U28" s="55"/>
      <c r="V28" s="55">
        <v>85</v>
      </c>
      <c r="W28" s="55"/>
      <c r="X28" s="55" t="s">
        <v>244</v>
      </c>
      <c r="Y28" s="55"/>
    </row>
    <row r="29" spans="1:25" ht="18.75" x14ac:dyDescent="0.3">
      <c r="A29" s="6" t="s">
        <v>405</v>
      </c>
      <c r="B29" s="60">
        <v>875</v>
      </c>
      <c r="C29" s="60"/>
      <c r="D29" s="61">
        <v>0.6</v>
      </c>
      <c r="E29" s="61"/>
      <c r="F29" s="57">
        <v>47.878598795840176</v>
      </c>
      <c r="G29" s="61"/>
      <c r="H29" s="60">
        <v>29</v>
      </c>
      <c r="I29" s="60"/>
      <c r="J29" s="62">
        <v>3675.2</v>
      </c>
      <c r="K29" s="61"/>
      <c r="L29" s="60">
        <v>4200</v>
      </c>
      <c r="M29" s="63"/>
      <c r="N29" s="62">
        <v>4265.3999999999996</v>
      </c>
      <c r="O29" s="64"/>
      <c r="P29" s="60">
        <v>4880</v>
      </c>
      <c r="Q29" s="63"/>
      <c r="R29" s="61">
        <v>1.4</v>
      </c>
      <c r="S29" s="61"/>
      <c r="T29" s="60">
        <v>67</v>
      </c>
      <c r="U29" s="60"/>
      <c r="V29" s="60">
        <v>72</v>
      </c>
      <c r="W29" s="60"/>
      <c r="X29" s="60" t="s">
        <v>244</v>
      </c>
      <c r="Y29" s="60"/>
    </row>
    <row r="30" spans="1:25" ht="18.75" x14ac:dyDescent="0.3">
      <c r="A30" s="6" t="s">
        <v>404</v>
      </c>
      <c r="B30" s="55">
        <v>274</v>
      </c>
      <c r="C30" s="55"/>
      <c r="D30" s="56">
        <v>1.2</v>
      </c>
      <c r="E30" s="56"/>
      <c r="F30" s="57">
        <v>74.812568306010931</v>
      </c>
      <c r="G30" s="56"/>
      <c r="H30" s="55">
        <v>23</v>
      </c>
      <c r="I30" s="55"/>
      <c r="J30" s="57" t="s">
        <v>244</v>
      </c>
      <c r="K30" s="56"/>
      <c r="L30" s="55" t="s">
        <v>244</v>
      </c>
      <c r="M30" s="58" t="s">
        <v>255</v>
      </c>
      <c r="N30" s="57" t="s">
        <v>244</v>
      </c>
      <c r="O30" s="59"/>
      <c r="P30" s="55" t="s">
        <v>244</v>
      </c>
      <c r="Q30" s="58"/>
      <c r="R30" s="56" t="s">
        <v>244</v>
      </c>
      <c r="S30" s="56"/>
      <c r="T30" s="55">
        <v>73</v>
      </c>
      <c r="U30" s="55"/>
      <c r="V30" s="55">
        <v>78</v>
      </c>
      <c r="W30" s="55"/>
      <c r="X30" s="55" t="s">
        <v>244</v>
      </c>
      <c r="Y30" s="55"/>
    </row>
    <row r="31" spans="1:25" ht="18.75" x14ac:dyDescent="0.3">
      <c r="A31" s="6" t="s">
        <v>403</v>
      </c>
      <c r="B31" s="60">
        <v>1633</v>
      </c>
      <c r="C31" s="60"/>
      <c r="D31" s="61">
        <v>2.4</v>
      </c>
      <c r="E31" s="61"/>
      <c r="F31" s="57">
        <v>6.3359025109636358</v>
      </c>
      <c r="G31" s="61"/>
      <c r="H31" s="60">
        <v>38</v>
      </c>
      <c r="I31" s="60"/>
      <c r="J31" s="62">
        <v>16438.2</v>
      </c>
      <c r="K31" s="61"/>
      <c r="L31" s="60">
        <v>10070</v>
      </c>
      <c r="M31" s="63"/>
      <c r="N31" s="62">
        <v>23328</v>
      </c>
      <c r="O31" s="64"/>
      <c r="P31" s="60">
        <v>14290</v>
      </c>
      <c r="Q31" s="63"/>
      <c r="R31" s="61">
        <v>3.6</v>
      </c>
      <c r="S31" s="61"/>
      <c r="T31" s="60">
        <v>62</v>
      </c>
      <c r="U31" s="60"/>
      <c r="V31" s="60">
        <v>64</v>
      </c>
      <c r="W31" s="60"/>
      <c r="X31" s="60">
        <v>88</v>
      </c>
      <c r="Y31" s="60"/>
    </row>
    <row r="32" spans="1:25" ht="18.75" x14ac:dyDescent="0.3">
      <c r="A32" s="6" t="s">
        <v>402</v>
      </c>
      <c r="B32" s="55">
        <v>1791</v>
      </c>
      <c r="C32" s="55"/>
      <c r="D32" s="56">
        <v>3.1</v>
      </c>
      <c r="E32" s="56"/>
      <c r="F32" s="57">
        <v>176.99851778656125</v>
      </c>
      <c r="G32" s="56"/>
      <c r="H32" s="55">
        <v>46</v>
      </c>
      <c r="I32" s="55"/>
      <c r="J32" s="57">
        <v>912</v>
      </c>
      <c r="K32" s="56"/>
      <c r="L32" s="55">
        <v>510</v>
      </c>
      <c r="M32" s="58"/>
      <c r="N32" s="57">
        <v>3326.6</v>
      </c>
      <c r="O32" s="59"/>
      <c r="P32" s="55">
        <v>1860</v>
      </c>
      <c r="Q32" s="58"/>
      <c r="R32" s="56">
        <v>2.7</v>
      </c>
      <c r="S32" s="56"/>
      <c r="T32" s="55">
        <v>57</v>
      </c>
      <c r="U32" s="55"/>
      <c r="V32" s="55">
        <v>60</v>
      </c>
      <c r="W32" s="55"/>
      <c r="X32" s="55">
        <v>50</v>
      </c>
      <c r="Y32" s="55"/>
    </row>
    <row r="33" spans="1:25" ht="18.75" x14ac:dyDescent="0.3">
      <c r="A33" s="6" t="s">
        <v>401</v>
      </c>
      <c r="B33" s="55">
        <v>57</v>
      </c>
      <c r="C33" s="55"/>
      <c r="D33" s="56">
        <v>0.1</v>
      </c>
      <c r="E33" s="56"/>
      <c r="F33" s="57">
        <v>0.1384821537337069</v>
      </c>
      <c r="G33" s="59" t="s">
        <v>263</v>
      </c>
      <c r="H33" s="55" t="s">
        <v>244</v>
      </c>
      <c r="I33" s="55"/>
      <c r="J33" s="57" t="s">
        <v>244</v>
      </c>
      <c r="K33" s="56"/>
      <c r="L33" s="55" t="s">
        <v>244</v>
      </c>
      <c r="M33" s="58" t="s">
        <v>255</v>
      </c>
      <c r="N33" s="57" t="s">
        <v>244</v>
      </c>
      <c r="O33" s="59"/>
      <c r="P33" s="55" t="s">
        <v>244</v>
      </c>
      <c r="Q33" s="58"/>
      <c r="R33" s="56" t="s">
        <v>244</v>
      </c>
      <c r="S33" s="56"/>
      <c r="T33" s="67">
        <v>68</v>
      </c>
      <c r="U33" s="67"/>
      <c r="V33" s="67">
        <v>73</v>
      </c>
      <c r="W33" s="67"/>
      <c r="X33" s="55" t="s">
        <v>244</v>
      </c>
      <c r="Y33" s="55"/>
    </row>
    <row r="34" spans="1:25" ht="18.75" x14ac:dyDescent="0.3">
      <c r="A34" s="6" t="s">
        <v>400</v>
      </c>
      <c r="B34" s="60">
        <v>105</v>
      </c>
      <c r="C34" s="60"/>
      <c r="D34" s="61">
        <v>0.3</v>
      </c>
      <c r="E34" s="61"/>
      <c r="F34" s="57">
        <v>310.24411764705883</v>
      </c>
      <c r="G34" s="61"/>
      <c r="H34" s="60">
        <v>27</v>
      </c>
      <c r="I34" s="60"/>
      <c r="J34" s="62">
        <v>750</v>
      </c>
      <c r="K34" s="61"/>
      <c r="L34" s="60">
        <v>7110</v>
      </c>
      <c r="M34" s="63"/>
      <c r="N34" s="62">
        <v>1086.7</v>
      </c>
      <c r="O34" s="64" t="s">
        <v>257</v>
      </c>
      <c r="P34" s="60">
        <v>10300</v>
      </c>
      <c r="Q34" s="63" t="s">
        <v>257</v>
      </c>
      <c r="R34" s="61">
        <v>-1.2</v>
      </c>
      <c r="S34" s="61"/>
      <c r="T34" s="60">
        <v>74</v>
      </c>
      <c r="U34" s="60"/>
      <c r="V34" s="60">
        <v>77</v>
      </c>
      <c r="W34" s="60"/>
      <c r="X34" s="60" t="s">
        <v>244</v>
      </c>
      <c r="Y34" s="60"/>
    </row>
    <row r="35" spans="1:25" ht="18.75" x14ac:dyDescent="0.3">
      <c r="A35" s="6" t="s">
        <v>399</v>
      </c>
      <c r="B35" s="55">
        <v>163</v>
      </c>
      <c r="C35" s="55"/>
      <c r="D35" s="56">
        <v>0.4</v>
      </c>
      <c r="E35" s="56"/>
      <c r="F35" s="57">
        <v>301.5</v>
      </c>
      <c r="G35" s="56"/>
      <c r="H35" s="55">
        <v>27</v>
      </c>
      <c r="I35" s="55"/>
      <c r="J35" s="57" t="s">
        <v>244</v>
      </c>
      <c r="K35" s="56"/>
      <c r="L35" s="55" t="s">
        <v>244</v>
      </c>
      <c r="M35" s="58" t="s">
        <v>255</v>
      </c>
      <c r="N35" s="57" t="s">
        <v>244</v>
      </c>
      <c r="O35" s="59"/>
      <c r="P35" s="55" t="s">
        <v>244</v>
      </c>
      <c r="Q35" s="58"/>
      <c r="R35" s="56" t="s">
        <v>244</v>
      </c>
      <c r="S35" s="56"/>
      <c r="T35" s="55">
        <v>74</v>
      </c>
      <c r="U35" s="55"/>
      <c r="V35" s="55">
        <v>79</v>
      </c>
      <c r="W35" s="55"/>
      <c r="X35" s="55" t="s">
        <v>244</v>
      </c>
      <c r="Y35" s="55"/>
    </row>
    <row r="36" spans="1:25" ht="18.75" x14ac:dyDescent="0.3">
      <c r="A36" s="6" t="s">
        <v>398</v>
      </c>
      <c r="B36" s="60">
        <v>1664</v>
      </c>
      <c r="C36" s="60"/>
      <c r="D36" s="61">
        <v>2.2000000000000002</v>
      </c>
      <c r="E36" s="61"/>
      <c r="F36" s="57">
        <v>59.159246088193456</v>
      </c>
      <c r="G36" s="61"/>
      <c r="H36" s="60">
        <v>42</v>
      </c>
      <c r="I36" s="60"/>
      <c r="J36" s="62">
        <v>916</v>
      </c>
      <c r="K36" s="61"/>
      <c r="L36" s="60">
        <v>550</v>
      </c>
      <c r="M36" s="63"/>
      <c r="N36" s="62">
        <v>1980.6</v>
      </c>
      <c r="O36" s="64"/>
      <c r="P36" s="60">
        <v>1190</v>
      </c>
      <c r="Q36" s="63"/>
      <c r="R36" s="61">
        <v>-3.8</v>
      </c>
      <c r="S36" s="61"/>
      <c r="T36" s="60">
        <v>47</v>
      </c>
      <c r="U36" s="60"/>
      <c r="V36" s="60">
        <v>50</v>
      </c>
      <c r="W36" s="60"/>
      <c r="X36" s="60">
        <v>54</v>
      </c>
      <c r="Y36" s="60"/>
    </row>
    <row r="37" spans="1:25" ht="18.75" x14ac:dyDescent="0.3">
      <c r="A37" s="6" t="s">
        <v>397</v>
      </c>
      <c r="B37" s="55">
        <v>795</v>
      </c>
      <c r="C37" s="55"/>
      <c r="D37" s="56">
        <v>0.6</v>
      </c>
      <c r="E37" s="56"/>
      <c r="F37" s="57">
        <v>4.040482600965202</v>
      </c>
      <c r="G37" s="56"/>
      <c r="H37" s="55">
        <v>37</v>
      </c>
      <c r="I37" s="55"/>
      <c r="J37" s="57">
        <v>2710</v>
      </c>
      <c r="K37" s="56"/>
      <c r="L37" s="55">
        <v>3410</v>
      </c>
      <c r="M37" s="58"/>
      <c r="N37" s="57">
        <v>2702.5</v>
      </c>
      <c r="O37" s="59" t="s">
        <v>257</v>
      </c>
      <c r="P37" s="55">
        <v>3400</v>
      </c>
      <c r="Q37" s="58" t="s">
        <v>257</v>
      </c>
      <c r="R37" s="56">
        <v>4.2</v>
      </c>
      <c r="S37" s="56"/>
      <c r="T37" s="55">
        <v>67</v>
      </c>
      <c r="U37" s="55"/>
      <c r="V37" s="55">
        <v>73</v>
      </c>
      <c r="W37" s="55"/>
      <c r="X37" s="55" t="s">
        <v>244</v>
      </c>
      <c r="Y37" s="55"/>
    </row>
    <row r="38" spans="1:25" ht="18.75" x14ac:dyDescent="0.3">
      <c r="A38" s="6" t="s">
        <v>396</v>
      </c>
      <c r="B38" s="60">
        <v>320</v>
      </c>
      <c r="C38" s="60"/>
      <c r="D38" s="61">
        <v>1.1000000000000001</v>
      </c>
      <c r="E38" s="61"/>
      <c r="F38" s="57">
        <v>3.1933865336658354</v>
      </c>
      <c r="G38" s="61"/>
      <c r="H38" s="60">
        <v>21</v>
      </c>
      <c r="I38" s="60"/>
      <c r="J38" s="62">
        <v>12393.4</v>
      </c>
      <c r="K38" s="61"/>
      <c r="L38" s="60">
        <v>38710</v>
      </c>
      <c r="M38" s="63"/>
      <c r="N38" s="62">
        <v>10832.1</v>
      </c>
      <c r="O38" s="64"/>
      <c r="P38" s="60">
        <v>33840</v>
      </c>
      <c r="Q38" s="63"/>
      <c r="R38" s="61">
        <v>1.3</v>
      </c>
      <c r="S38" s="61"/>
      <c r="T38" s="60">
        <v>81</v>
      </c>
      <c r="U38" s="60"/>
      <c r="V38" s="60">
        <v>84</v>
      </c>
      <c r="W38" s="60"/>
      <c r="X38" s="60" t="s">
        <v>244</v>
      </c>
      <c r="Y38" s="60"/>
    </row>
    <row r="39" spans="1:25" ht="18.75" x14ac:dyDescent="0.3">
      <c r="A39" s="6" t="s">
        <v>395</v>
      </c>
      <c r="B39" s="60">
        <v>85</v>
      </c>
      <c r="C39" s="60"/>
      <c r="D39" s="61">
        <v>0.9</v>
      </c>
      <c r="E39" s="61"/>
      <c r="F39" s="57">
        <v>149.62105263157895</v>
      </c>
      <c r="G39" s="61"/>
      <c r="H39" s="60" t="s">
        <v>244</v>
      </c>
      <c r="I39" s="60"/>
      <c r="J39" s="62" t="s">
        <v>244</v>
      </c>
      <c r="K39" s="61"/>
      <c r="L39" s="55" t="s">
        <v>244</v>
      </c>
      <c r="M39" s="63" t="s">
        <v>255</v>
      </c>
      <c r="N39" s="62" t="s">
        <v>244</v>
      </c>
      <c r="O39" s="64"/>
      <c r="P39" s="60" t="s">
        <v>244</v>
      </c>
      <c r="Q39" s="63"/>
      <c r="R39" s="61" t="s">
        <v>244</v>
      </c>
      <c r="S39" s="61"/>
      <c r="T39" s="60" t="s">
        <v>244</v>
      </c>
      <c r="U39" s="60"/>
      <c r="V39" s="60" t="s">
        <v>244</v>
      </c>
      <c r="W39" s="60"/>
      <c r="X39" s="60" t="s">
        <v>244</v>
      </c>
      <c r="Y39" s="60"/>
    </row>
    <row r="40" spans="1:25" ht="18.75" x14ac:dyDescent="0.3">
      <c r="A40" s="6" t="s">
        <v>394</v>
      </c>
      <c r="B40" s="55">
        <v>2712</v>
      </c>
      <c r="C40" s="55"/>
      <c r="D40" s="56">
        <v>0.4</v>
      </c>
      <c r="E40" s="56"/>
      <c r="F40" s="57">
        <v>250.4247460757156</v>
      </c>
      <c r="G40" s="56"/>
      <c r="H40" s="55">
        <v>28</v>
      </c>
      <c r="I40" s="55"/>
      <c r="J40" s="57">
        <v>13928.6</v>
      </c>
      <c r="K40" s="56"/>
      <c r="L40" s="55">
        <v>5140</v>
      </c>
      <c r="M40" s="58"/>
      <c r="N40" s="57" t="s">
        <v>244</v>
      </c>
      <c r="O40" s="59"/>
      <c r="P40" s="55" t="s">
        <v>244</v>
      </c>
      <c r="Q40" s="58"/>
      <c r="R40" s="56">
        <v>-0.5</v>
      </c>
      <c r="S40" s="56"/>
      <c r="T40" s="55">
        <v>71</v>
      </c>
      <c r="U40" s="55"/>
      <c r="V40" s="55">
        <v>76</v>
      </c>
      <c r="W40" s="55"/>
      <c r="X40" s="55">
        <v>87</v>
      </c>
      <c r="Y40" s="55"/>
    </row>
    <row r="41" spans="1:25" ht="18.75" x14ac:dyDescent="0.3">
      <c r="A41" s="6" t="s">
        <v>393</v>
      </c>
      <c r="B41" s="60">
        <v>101</v>
      </c>
      <c r="C41" s="60"/>
      <c r="D41" s="61">
        <v>1.6</v>
      </c>
      <c r="E41" s="61"/>
      <c r="F41" s="57">
        <v>124.42716049382716</v>
      </c>
      <c r="G41" s="61"/>
      <c r="H41" s="60">
        <v>32</v>
      </c>
      <c r="I41" s="60"/>
      <c r="J41" s="62">
        <v>227.9</v>
      </c>
      <c r="K41" s="61"/>
      <c r="L41" s="60">
        <v>2260</v>
      </c>
      <c r="M41" s="63"/>
      <c r="N41" s="62">
        <v>340.5</v>
      </c>
      <c r="O41" s="64" t="s">
        <v>257</v>
      </c>
      <c r="P41" s="60">
        <v>3380</v>
      </c>
      <c r="Q41" s="63" t="s">
        <v>257</v>
      </c>
      <c r="R41" s="61">
        <v>0.9</v>
      </c>
      <c r="S41" s="61"/>
      <c r="T41" s="60" t="s">
        <v>244</v>
      </c>
      <c r="U41" s="60"/>
      <c r="V41" s="60" t="s">
        <v>244</v>
      </c>
      <c r="W41" s="60"/>
      <c r="X41" s="60" t="s">
        <v>244</v>
      </c>
      <c r="Y41" s="60"/>
    </row>
    <row r="42" spans="1:25" ht="18.75" x14ac:dyDescent="0.3">
      <c r="A42" s="6" t="s">
        <v>392</v>
      </c>
      <c r="B42" s="55">
        <v>24763</v>
      </c>
      <c r="C42" s="55"/>
      <c r="D42" s="56">
        <v>0.7</v>
      </c>
      <c r="E42" s="56"/>
      <c r="F42" s="57">
        <v>205.65723777094925</v>
      </c>
      <c r="G42" s="56"/>
      <c r="H42" s="55">
        <v>22</v>
      </c>
      <c r="I42" s="55"/>
      <c r="J42" s="57" t="s">
        <v>244</v>
      </c>
      <c r="K42" s="56"/>
      <c r="L42" s="55" t="s">
        <v>244</v>
      </c>
      <c r="M42" s="58" t="s">
        <v>265</v>
      </c>
      <c r="N42" s="57" t="s">
        <v>244</v>
      </c>
      <c r="O42" s="59"/>
      <c r="P42" s="55" t="s">
        <v>244</v>
      </c>
      <c r="Q42" s="58"/>
      <c r="R42" s="56" t="s">
        <v>244</v>
      </c>
      <c r="S42" s="56"/>
      <c r="T42" s="55">
        <v>66</v>
      </c>
      <c r="U42" s="55"/>
      <c r="V42" s="55">
        <v>72</v>
      </c>
      <c r="W42" s="55"/>
      <c r="X42" s="55">
        <v>100</v>
      </c>
      <c r="Y42" s="55"/>
    </row>
    <row r="43" spans="1:25" ht="18.75" x14ac:dyDescent="0.3">
      <c r="A43" s="6" t="s">
        <v>391</v>
      </c>
      <c r="B43" s="55">
        <v>1806</v>
      </c>
      <c r="C43" s="55"/>
      <c r="D43" s="56">
        <v>0.5</v>
      </c>
      <c r="E43" s="56"/>
      <c r="F43" s="57">
        <v>165.91953706255165</v>
      </c>
      <c r="G43" s="56"/>
      <c r="H43" s="67">
        <v>27</v>
      </c>
      <c r="I43" s="67"/>
      <c r="J43" s="57">
        <v>6575.7</v>
      </c>
      <c r="K43" s="56"/>
      <c r="L43" s="55">
        <v>3640</v>
      </c>
      <c r="M43" s="58"/>
      <c r="N43" s="57" t="s">
        <v>244</v>
      </c>
      <c r="O43" s="59"/>
      <c r="P43" s="55" t="s">
        <v>244</v>
      </c>
      <c r="Q43" s="58"/>
      <c r="R43" s="56">
        <v>2.9</v>
      </c>
      <c r="S43" s="56"/>
      <c r="T43" s="55">
        <v>68</v>
      </c>
      <c r="U43" s="55"/>
      <c r="V43" s="55">
        <v>72</v>
      </c>
      <c r="W43" s="55"/>
      <c r="X43" s="55" t="s">
        <v>244</v>
      </c>
      <c r="Y43" s="55"/>
    </row>
    <row r="44" spans="1:25" ht="18.75" x14ac:dyDescent="0.3">
      <c r="A44" s="6" t="s">
        <v>390</v>
      </c>
      <c r="B44" s="60">
        <v>3250</v>
      </c>
      <c r="C44" s="60"/>
      <c r="D44" s="61">
        <v>4.4000000000000004</v>
      </c>
      <c r="E44" s="61"/>
      <c r="F44" s="57">
        <v>182.40718294051626</v>
      </c>
      <c r="G44" s="61"/>
      <c r="H44" s="60">
        <v>25</v>
      </c>
      <c r="I44" s="60"/>
      <c r="J44" s="71">
        <v>133823.5</v>
      </c>
      <c r="K44" s="72"/>
      <c r="L44" s="73">
        <v>44730</v>
      </c>
      <c r="M44" s="74"/>
      <c r="N44" s="71">
        <v>147287.4</v>
      </c>
      <c r="O44" s="75"/>
      <c r="P44" s="73">
        <v>49230</v>
      </c>
      <c r="Q44" s="76"/>
      <c r="R44" s="72">
        <v>3.6</v>
      </c>
      <c r="S44" s="72"/>
      <c r="T44" s="60">
        <v>74</v>
      </c>
      <c r="U44" s="60"/>
      <c r="V44" s="60">
        <v>76</v>
      </c>
      <c r="W44" s="60"/>
      <c r="X44" s="60">
        <v>94</v>
      </c>
      <c r="Y44" s="60"/>
    </row>
    <row r="45" spans="1:25" ht="18.75" x14ac:dyDescent="0.3">
      <c r="A45" s="6" t="s">
        <v>389</v>
      </c>
      <c r="B45" s="55">
        <v>2025</v>
      </c>
      <c r="C45" s="55"/>
      <c r="D45" s="56">
        <v>-1.3</v>
      </c>
      <c r="E45" s="56"/>
      <c r="F45" s="57">
        <v>32.56387459807074</v>
      </c>
      <c r="G45" s="56"/>
      <c r="H45" s="55">
        <v>15</v>
      </c>
      <c r="I45" s="55"/>
      <c r="J45" s="57">
        <v>28724.799999999999</v>
      </c>
      <c r="K45" s="56"/>
      <c r="L45" s="55">
        <v>14180</v>
      </c>
      <c r="M45" s="58"/>
      <c r="N45" s="57">
        <v>42566.7</v>
      </c>
      <c r="O45" s="59"/>
      <c r="P45" s="55">
        <v>21020</v>
      </c>
      <c r="Q45" s="58"/>
      <c r="R45" s="56">
        <v>7.3</v>
      </c>
      <c r="S45" s="56"/>
      <c r="T45" s="55">
        <v>69</v>
      </c>
      <c r="U45" s="55"/>
      <c r="V45" s="55">
        <v>79</v>
      </c>
      <c r="W45" s="55"/>
      <c r="X45" s="55">
        <v>100</v>
      </c>
      <c r="Y45" s="55"/>
    </row>
    <row r="46" spans="1:25" ht="18.75" x14ac:dyDescent="0.3">
      <c r="A46" s="6" t="s">
        <v>388</v>
      </c>
      <c r="B46" s="55">
        <v>2052</v>
      </c>
      <c r="C46" s="55"/>
      <c r="D46" s="56">
        <v>0.8</v>
      </c>
      <c r="E46" s="56"/>
      <c r="F46" s="57">
        <v>67.573945981554672</v>
      </c>
      <c r="G46" s="56"/>
      <c r="H46" s="55">
        <v>37</v>
      </c>
      <c r="I46" s="55"/>
      <c r="J46" s="57">
        <v>2823.3</v>
      </c>
      <c r="K46" s="56"/>
      <c r="L46" s="55">
        <v>1380</v>
      </c>
      <c r="M46" s="58"/>
      <c r="N46" s="57">
        <v>4527.7</v>
      </c>
      <c r="O46" s="59"/>
      <c r="P46" s="55">
        <v>2210</v>
      </c>
      <c r="Q46" s="58"/>
      <c r="R46" s="56">
        <v>2.8</v>
      </c>
      <c r="S46" s="56"/>
      <c r="T46" s="55">
        <v>49</v>
      </c>
      <c r="U46" s="55"/>
      <c r="V46" s="55">
        <v>47</v>
      </c>
      <c r="W46" s="55"/>
      <c r="X46" s="55">
        <v>90</v>
      </c>
      <c r="Y46" s="55"/>
    </row>
    <row r="47" spans="1:25" ht="18.75" x14ac:dyDescent="0.3">
      <c r="A47" s="6" t="s">
        <v>387</v>
      </c>
      <c r="B47" s="60">
        <v>37</v>
      </c>
      <c r="C47" s="60"/>
      <c r="D47" s="61">
        <v>0.9</v>
      </c>
      <c r="E47" s="61"/>
      <c r="F47" s="57">
        <v>229.1</v>
      </c>
      <c r="G47" s="61"/>
      <c r="H47" s="60" t="s">
        <v>244</v>
      </c>
      <c r="I47" s="60"/>
      <c r="J47" s="62" t="s">
        <v>244</v>
      </c>
      <c r="K47" s="61"/>
      <c r="L47" s="55" t="s">
        <v>244</v>
      </c>
      <c r="M47" s="63" t="s">
        <v>255</v>
      </c>
      <c r="N47" s="62" t="s">
        <v>244</v>
      </c>
      <c r="O47" s="64"/>
      <c r="P47" s="60" t="s">
        <v>244</v>
      </c>
      <c r="Q47" s="63"/>
      <c r="R47" s="61" t="s">
        <v>244</v>
      </c>
      <c r="S47" s="61"/>
      <c r="T47" s="60" t="s">
        <v>244</v>
      </c>
      <c r="U47" s="60"/>
      <c r="V47" s="60" t="s">
        <v>244</v>
      </c>
      <c r="W47" s="60"/>
      <c r="X47" s="60" t="s">
        <v>244</v>
      </c>
      <c r="Y47" s="60"/>
    </row>
    <row r="48" spans="1:25" ht="18.75" x14ac:dyDescent="0.3">
      <c r="A48" s="6" t="s">
        <v>386</v>
      </c>
      <c r="B48" s="60">
        <v>531</v>
      </c>
      <c r="C48" s="60"/>
      <c r="D48" s="61">
        <v>1.6</v>
      </c>
      <c r="E48" s="61"/>
      <c r="F48" s="57">
        <v>205.18957528957529</v>
      </c>
      <c r="G48" s="61"/>
      <c r="H48" s="60">
        <v>17</v>
      </c>
      <c r="I48" s="60"/>
      <c r="J48" s="62">
        <v>40898.400000000001</v>
      </c>
      <c r="K48" s="61"/>
      <c r="L48" s="60">
        <v>76960</v>
      </c>
      <c r="M48" s="63"/>
      <c r="N48" s="62">
        <v>34646</v>
      </c>
      <c r="O48" s="64"/>
      <c r="P48" s="60">
        <v>65190</v>
      </c>
      <c r="Q48" s="63"/>
      <c r="R48" s="61">
        <v>-2.2000000000000002</v>
      </c>
      <c r="S48" s="61"/>
      <c r="T48" s="60">
        <v>79</v>
      </c>
      <c r="U48" s="60"/>
      <c r="V48" s="60">
        <v>84</v>
      </c>
      <c r="W48" s="60"/>
      <c r="X48" s="60" t="s">
        <v>244</v>
      </c>
      <c r="Y48" s="60"/>
    </row>
    <row r="49" spans="1:25" ht="18.75" x14ac:dyDescent="0.3">
      <c r="A49" s="6" t="s">
        <v>385</v>
      </c>
      <c r="B49" s="55">
        <v>557</v>
      </c>
      <c r="C49" s="55"/>
      <c r="D49" s="56">
        <v>2.1</v>
      </c>
      <c r="E49" s="56"/>
      <c r="F49" s="57">
        <v>19885.107142857141</v>
      </c>
      <c r="G49" s="56"/>
      <c r="H49" s="55">
        <v>12</v>
      </c>
      <c r="I49" s="55"/>
      <c r="J49" s="65">
        <v>30439.9</v>
      </c>
      <c r="K49" s="66"/>
      <c r="L49" s="67">
        <v>55720</v>
      </c>
      <c r="M49" s="68"/>
      <c r="N49" s="65">
        <v>37533</v>
      </c>
      <c r="O49" s="69"/>
      <c r="P49" s="67">
        <v>68710</v>
      </c>
      <c r="Q49" s="70"/>
      <c r="R49" s="56">
        <v>7.9</v>
      </c>
      <c r="S49" s="56"/>
      <c r="T49" s="55">
        <v>79</v>
      </c>
      <c r="U49" s="55"/>
      <c r="V49" s="55">
        <v>83</v>
      </c>
      <c r="W49" s="55"/>
      <c r="X49" s="55">
        <v>93</v>
      </c>
      <c r="Y49" s="55"/>
    </row>
    <row r="50" spans="1:25" ht="18.75" x14ac:dyDescent="0.3">
      <c r="A50" s="6" t="s">
        <v>384</v>
      </c>
      <c r="B50" s="60">
        <v>2106</v>
      </c>
      <c r="C50" s="60"/>
      <c r="D50" s="61">
        <v>0.2</v>
      </c>
      <c r="E50" s="61"/>
      <c r="F50" s="57">
        <v>83.488302934179217</v>
      </c>
      <c r="G50" s="61"/>
      <c r="H50" s="60">
        <v>17</v>
      </c>
      <c r="I50" s="60"/>
      <c r="J50" s="62">
        <v>9876.9</v>
      </c>
      <c r="K50" s="61"/>
      <c r="L50" s="60">
        <v>4690</v>
      </c>
      <c r="M50" s="63"/>
      <c r="N50" s="62">
        <v>24354</v>
      </c>
      <c r="O50" s="64"/>
      <c r="P50" s="60">
        <v>11570</v>
      </c>
      <c r="Q50" s="63"/>
      <c r="R50" s="61">
        <v>-0.3</v>
      </c>
      <c r="S50" s="61"/>
      <c r="T50" s="60">
        <v>73</v>
      </c>
      <c r="U50" s="60"/>
      <c r="V50" s="60">
        <v>77</v>
      </c>
      <c r="W50" s="60"/>
      <c r="X50" s="60">
        <v>97</v>
      </c>
      <c r="Y50" s="60"/>
    </row>
    <row r="51" spans="1:25" ht="18.75" x14ac:dyDescent="0.3">
      <c r="A51" s="6" t="s">
        <v>383</v>
      </c>
      <c r="B51" s="60">
        <v>338</v>
      </c>
      <c r="C51" s="60"/>
      <c r="D51" s="61">
        <v>1.8</v>
      </c>
      <c r="E51" s="61"/>
      <c r="F51" s="57">
        <v>1128.1400000000001</v>
      </c>
      <c r="G51" s="61"/>
      <c r="H51" s="60">
        <v>29</v>
      </c>
      <c r="I51" s="60"/>
      <c r="J51" s="62">
        <v>1947.1</v>
      </c>
      <c r="K51" s="61"/>
      <c r="L51" s="60">
        <v>5750</v>
      </c>
      <c r="M51" s="63"/>
      <c r="N51" s="62">
        <v>2601.8000000000002</v>
      </c>
      <c r="O51" s="64"/>
      <c r="P51" s="60">
        <v>7690</v>
      </c>
      <c r="Q51" s="63"/>
      <c r="R51" s="61">
        <v>1.4</v>
      </c>
      <c r="S51" s="61"/>
      <c r="T51" s="60">
        <v>76</v>
      </c>
      <c r="U51" s="60"/>
      <c r="V51" s="60">
        <v>78</v>
      </c>
      <c r="W51" s="60"/>
      <c r="X51" s="60">
        <v>98</v>
      </c>
      <c r="Y51" s="60"/>
    </row>
    <row r="52" spans="1:25" ht="18.75" x14ac:dyDescent="0.3">
      <c r="A52" s="6" t="s">
        <v>382</v>
      </c>
      <c r="B52" s="60">
        <v>418</v>
      </c>
      <c r="C52" s="60"/>
      <c r="D52" s="61">
        <v>0.8</v>
      </c>
      <c r="E52" s="61"/>
      <c r="F52" s="57">
        <v>1307.39375</v>
      </c>
      <c r="G52" s="61"/>
      <c r="H52" s="60">
        <v>15</v>
      </c>
      <c r="I52" s="60"/>
      <c r="J52" s="62">
        <v>8267.7999999999993</v>
      </c>
      <c r="K52" s="61"/>
      <c r="L52" s="60">
        <v>19760</v>
      </c>
      <c r="M52" s="63"/>
      <c r="N52" s="62">
        <v>11290.9</v>
      </c>
      <c r="O52" s="64"/>
      <c r="P52" s="60">
        <v>26990</v>
      </c>
      <c r="Q52" s="63"/>
      <c r="R52" s="61">
        <v>0.6</v>
      </c>
      <c r="S52" s="61"/>
      <c r="T52" s="60">
        <v>80</v>
      </c>
      <c r="U52" s="60"/>
      <c r="V52" s="60">
        <v>84</v>
      </c>
      <c r="W52" s="60"/>
      <c r="X52" s="60">
        <v>92</v>
      </c>
      <c r="Y52" s="60"/>
    </row>
    <row r="53" spans="1:25" ht="18.75" x14ac:dyDescent="0.3">
      <c r="A53" s="6" t="s">
        <v>381</v>
      </c>
      <c r="B53" s="55">
        <v>53</v>
      </c>
      <c r="C53" s="55"/>
      <c r="D53" s="56">
        <v>0.1</v>
      </c>
      <c r="E53" s="56"/>
      <c r="F53" s="57">
        <v>291.97222222222223</v>
      </c>
      <c r="G53" s="56"/>
      <c r="H53" s="55" t="s">
        <v>244</v>
      </c>
      <c r="I53" s="55"/>
      <c r="J53" s="57">
        <v>217.4</v>
      </c>
      <c r="K53" s="56"/>
      <c r="L53" s="55">
        <v>4140</v>
      </c>
      <c r="M53" s="58"/>
      <c r="N53" s="57" t="s">
        <v>244</v>
      </c>
      <c r="O53" s="59"/>
      <c r="P53" s="55" t="s">
        <v>244</v>
      </c>
      <c r="Q53" s="58"/>
      <c r="R53" s="56">
        <v>1.8</v>
      </c>
      <c r="S53" s="56"/>
      <c r="T53" s="55" t="s">
        <v>244</v>
      </c>
      <c r="U53" s="55"/>
      <c r="V53" s="55" t="s">
        <v>244</v>
      </c>
      <c r="W53" s="55"/>
      <c r="X53" s="55" t="s">
        <v>244</v>
      </c>
      <c r="Y53" s="55"/>
    </row>
    <row r="54" spans="1:25" ht="18.75" x14ac:dyDescent="0.3">
      <c r="A54" s="6" t="s">
        <v>380</v>
      </c>
      <c r="B54" s="55">
        <v>1291</v>
      </c>
      <c r="C54" s="55"/>
      <c r="D54" s="56">
        <v>0.7</v>
      </c>
      <c r="E54" s="56"/>
      <c r="F54" s="57">
        <v>636.18522167487686</v>
      </c>
      <c r="G54" s="56"/>
      <c r="H54" s="55">
        <v>20</v>
      </c>
      <c r="I54" s="55"/>
      <c r="J54" s="57">
        <v>11062.6</v>
      </c>
      <c r="K54" s="56"/>
      <c r="L54" s="55">
        <v>8570</v>
      </c>
      <c r="M54" s="58"/>
      <c r="N54" s="57">
        <v>20425.2</v>
      </c>
      <c r="O54" s="59"/>
      <c r="P54" s="55">
        <v>15820</v>
      </c>
      <c r="Q54" s="58"/>
      <c r="R54" s="56">
        <v>2.7</v>
      </c>
      <c r="S54" s="56"/>
      <c r="T54" s="55">
        <v>70</v>
      </c>
      <c r="U54" s="55"/>
      <c r="V54" s="55">
        <v>77</v>
      </c>
      <c r="W54" s="55"/>
      <c r="X54" s="55">
        <v>89</v>
      </c>
      <c r="Y54" s="55"/>
    </row>
    <row r="55" spans="1:25" ht="18.75" x14ac:dyDescent="0.3">
      <c r="A55" s="6" t="s">
        <v>379</v>
      </c>
      <c r="B55" s="55">
        <v>103</v>
      </c>
      <c r="C55" s="55"/>
      <c r="D55" s="56">
        <v>-0.3</v>
      </c>
      <c r="E55" s="56"/>
      <c r="F55" s="57">
        <v>147.70714285714286</v>
      </c>
      <c r="G55" s="56"/>
      <c r="H55" s="55">
        <v>36</v>
      </c>
      <c r="I55" s="55"/>
      <c r="J55" s="57">
        <v>341.8</v>
      </c>
      <c r="K55" s="56"/>
      <c r="L55" s="55">
        <v>3310</v>
      </c>
      <c r="M55" s="58"/>
      <c r="N55" s="57">
        <v>423.3</v>
      </c>
      <c r="O55" s="59" t="s">
        <v>257</v>
      </c>
      <c r="P55" s="55">
        <v>4090</v>
      </c>
      <c r="Q55" s="58" t="s">
        <v>257</v>
      </c>
      <c r="R55" s="56">
        <v>1.4</v>
      </c>
      <c r="S55" s="56"/>
      <c r="T55" s="55">
        <v>68</v>
      </c>
      <c r="U55" s="55"/>
      <c r="V55" s="55">
        <v>70</v>
      </c>
      <c r="W55" s="55"/>
      <c r="X55" s="55" t="s">
        <v>244</v>
      </c>
      <c r="Y55" s="55"/>
    </row>
    <row r="56" spans="1:25" ht="18.75" x14ac:dyDescent="0.3">
      <c r="A56" s="6" t="s">
        <v>378</v>
      </c>
      <c r="B56" s="55">
        <v>38</v>
      </c>
      <c r="C56" s="55"/>
      <c r="D56" s="56">
        <v>1.3</v>
      </c>
      <c r="E56" s="56"/>
      <c r="F56" s="57">
        <v>18789.5</v>
      </c>
      <c r="G56" s="56"/>
      <c r="H56" s="55" t="s">
        <v>244</v>
      </c>
      <c r="I56" s="55"/>
      <c r="J56" s="57" t="s">
        <v>244</v>
      </c>
      <c r="K56" s="56"/>
      <c r="L56" s="55" t="s">
        <v>244</v>
      </c>
      <c r="M56" s="58" t="s">
        <v>255</v>
      </c>
      <c r="N56" s="57" t="s">
        <v>244</v>
      </c>
      <c r="O56" s="59"/>
      <c r="P56" s="55" t="s">
        <v>244</v>
      </c>
      <c r="Q56" s="58"/>
      <c r="R56" s="56" t="s">
        <v>244</v>
      </c>
      <c r="S56" s="56"/>
      <c r="T56" s="55" t="s">
        <v>244</v>
      </c>
      <c r="U56" s="55"/>
      <c r="V56" s="55" t="s">
        <v>244</v>
      </c>
      <c r="W56" s="55"/>
      <c r="X56" s="55" t="s">
        <v>244</v>
      </c>
      <c r="Y56" s="55"/>
    </row>
    <row r="57" spans="1:25" ht="18.75" x14ac:dyDescent="0.3">
      <c r="A57" s="6" t="s">
        <v>377</v>
      </c>
      <c r="B57" s="60">
        <v>2796</v>
      </c>
      <c r="C57" s="60"/>
      <c r="D57" s="61">
        <v>1.3</v>
      </c>
      <c r="E57" s="61"/>
      <c r="F57" s="57">
        <v>1.8000489199001004</v>
      </c>
      <c r="G57" s="61"/>
      <c r="H57" s="60">
        <v>27</v>
      </c>
      <c r="I57" s="60"/>
      <c r="J57" s="62">
        <v>8844.2999999999993</v>
      </c>
      <c r="K57" s="61"/>
      <c r="L57" s="60">
        <v>3160</v>
      </c>
      <c r="M57" s="63"/>
      <c r="N57" s="62">
        <v>14265.4</v>
      </c>
      <c r="O57" s="64"/>
      <c r="P57" s="60">
        <v>5100</v>
      </c>
      <c r="Q57" s="63"/>
      <c r="R57" s="61">
        <v>10.6</v>
      </c>
      <c r="S57" s="61"/>
      <c r="T57" s="60">
        <v>65</v>
      </c>
      <c r="U57" s="60"/>
      <c r="V57" s="60">
        <v>73</v>
      </c>
      <c r="W57" s="60"/>
      <c r="X57" s="60">
        <v>97</v>
      </c>
      <c r="Y57" s="60"/>
    </row>
    <row r="58" spans="1:25" ht="18.75" x14ac:dyDescent="0.3">
      <c r="A58" s="6" t="s">
        <v>376</v>
      </c>
      <c r="B58" s="55">
        <v>621</v>
      </c>
      <c r="C58" s="55"/>
      <c r="D58" s="56">
        <v>0.1</v>
      </c>
      <c r="E58" s="56"/>
      <c r="F58" s="57">
        <v>46.17702602230483</v>
      </c>
      <c r="G58" s="56"/>
      <c r="H58" s="55">
        <v>19</v>
      </c>
      <c r="I58" s="55"/>
      <c r="J58" s="57">
        <v>4309.3</v>
      </c>
      <c r="K58" s="56"/>
      <c r="L58" s="55">
        <v>6940</v>
      </c>
      <c r="M58" s="58"/>
      <c r="N58" s="57">
        <v>8654.2000000000007</v>
      </c>
      <c r="O58" s="59"/>
      <c r="P58" s="55">
        <v>13930</v>
      </c>
      <c r="Q58" s="58"/>
      <c r="R58" s="56">
        <v>0.4</v>
      </c>
      <c r="S58" s="56"/>
      <c r="T58" s="55">
        <v>72</v>
      </c>
      <c r="U58" s="55"/>
      <c r="V58" s="55">
        <v>77</v>
      </c>
      <c r="W58" s="55"/>
      <c r="X58" s="55">
        <v>98</v>
      </c>
      <c r="Y58" s="55"/>
    </row>
    <row r="59" spans="1:25" ht="18.75" x14ac:dyDescent="0.3">
      <c r="A59" s="6" t="s">
        <v>375</v>
      </c>
      <c r="B59" s="55">
        <v>2259</v>
      </c>
      <c r="C59" s="55"/>
      <c r="D59" s="56">
        <v>1.5</v>
      </c>
      <c r="E59" s="56"/>
      <c r="F59" s="57">
        <v>2.7443464635790549</v>
      </c>
      <c r="G59" s="56"/>
      <c r="H59" s="55">
        <v>37</v>
      </c>
      <c r="I59" s="55"/>
      <c r="J59" s="57">
        <v>12813.4</v>
      </c>
      <c r="K59" s="56"/>
      <c r="L59" s="55">
        <v>5670</v>
      </c>
      <c r="M59" s="58"/>
      <c r="N59" s="57">
        <v>16879.7</v>
      </c>
      <c r="O59" s="59"/>
      <c r="P59" s="55">
        <v>7470</v>
      </c>
      <c r="Q59" s="58"/>
      <c r="R59" s="56">
        <v>3</v>
      </c>
      <c r="S59" s="56"/>
      <c r="T59" s="55">
        <v>62</v>
      </c>
      <c r="U59" s="55"/>
      <c r="V59" s="55">
        <v>63</v>
      </c>
      <c r="W59" s="55"/>
      <c r="X59" s="55">
        <v>89</v>
      </c>
      <c r="Y59" s="55"/>
    </row>
    <row r="60" spans="1:25" ht="18.75" x14ac:dyDescent="0.3">
      <c r="A60" s="6" t="s">
        <v>374</v>
      </c>
      <c r="B60" s="60">
        <v>258</v>
      </c>
      <c r="C60" s="60"/>
      <c r="D60" s="61">
        <v>1.6</v>
      </c>
      <c r="E60" s="61"/>
      <c r="F60" s="57">
        <v>14.120404814004376</v>
      </c>
      <c r="G60" s="61"/>
      <c r="H60" s="60">
        <v>23</v>
      </c>
      <c r="I60" s="60"/>
      <c r="J60" s="62" t="s">
        <v>244</v>
      </c>
      <c r="K60" s="61"/>
      <c r="L60" s="55" t="s">
        <v>244</v>
      </c>
      <c r="M60" s="63" t="s">
        <v>255</v>
      </c>
      <c r="N60" s="62" t="s">
        <v>244</v>
      </c>
      <c r="O60" s="64"/>
      <c r="P60" s="60" t="s">
        <v>244</v>
      </c>
      <c r="Q60" s="63"/>
      <c r="R60" s="61" t="s">
        <v>244</v>
      </c>
      <c r="S60" s="61"/>
      <c r="T60" s="60">
        <v>73</v>
      </c>
      <c r="U60" s="60"/>
      <c r="V60" s="60">
        <v>80</v>
      </c>
      <c r="W60" s="60"/>
      <c r="X60" s="60">
        <v>96</v>
      </c>
      <c r="Y60" s="60"/>
    </row>
    <row r="61" spans="1:25" ht="18.75" x14ac:dyDescent="0.3">
      <c r="A61" s="6" t="s">
        <v>373</v>
      </c>
      <c r="B61" s="55">
        <v>53</v>
      </c>
      <c r="C61" s="55"/>
      <c r="D61" s="56">
        <v>-2.1</v>
      </c>
      <c r="E61" s="56"/>
      <c r="F61" s="57">
        <v>115.8804347826087</v>
      </c>
      <c r="G61" s="56"/>
      <c r="H61" s="55" t="s">
        <v>244</v>
      </c>
      <c r="I61" s="55"/>
      <c r="J61" s="57" t="s">
        <v>244</v>
      </c>
      <c r="K61" s="56"/>
      <c r="L61" s="55" t="s">
        <v>244</v>
      </c>
      <c r="M61" s="58" t="s">
        <v>255</v>
      </c>
      <c r="N61" s="57" t="s">
        <v>244</v>
      </c>
      <c r="O61" s="59"/>
      <c r="P61" s="55" t="s">
        <v>244</v>
      </c>
      <c r="Q61" s="58"/>
      <c r="R61" s="56" t="s">
        <v>244</v>
      </c>
      <c r="S61" s="56"/>
      <c r="T61" s="55" t="s">
        <v>244</v>
      </c>
      <c r="U61" s="55"/>
      <c r="V61" s="55" t="s">
        <v>244</v>
      </c>
      <c r="W61" s="55"/>
      <c r="X61" s="55" t="s">
        <v>244</v>
      </c>
      <c r="Y61" s="55"/>
    </row>
    <row r="62" spans="1:25" ht="18.75" x14ac:dyDescent="0.3">
      <c r="A62" s="6" t="s">
        <v>372</v>
      </c>
      <c r="B62" s="55">
        <v>3314</v>
      </c>
      <c r="C62" s="55"/>
      <c r="D62" s="56">
        <v>3.4</v>
      </c>
      <c r="E62" s="56"/>
      <c r="F62" s="57">
        <v>10.707596122778675</v>
      </c>
      <c r="G62" s="56"/>
      <c r="H62" s="55">
        <v>24</v>
      </c>
      <c r="I62" s="55"/>
      <c r="J62" s="65">
        <v>53598.400000000001</v>
      </c>
      <c r="K62" s="66"/>
      <c r="L62" s="67">
        <v>19120</v>
      </c>
      <c r="M62" s="68"/>
      <c r="N62" s="65">
        <v>71696.100000000006</v>
      </c>
      <c r="O62" s="69"/>
      <c r="P62" s="67">
        <v>25580</v>
      </c>
      <c r="Q62" s="70"/>
      <c r="R62" s="66">
        <v>-2.2000000000000002</v>
      </c>
      <c r="S62" s="66"/>
      <c r="T62" s="55">
        <v>71</v>
      </c>
      <c r="U62" s="55"/>
      <c r="V62" s="55">
        <v>76</v>
      </c>
      <c r="W62" s="55"/>
      <c r="X62" s="55">
        <v>87</v>
      </c>
      <c r="Y62" s="55"/>
    </row>
    <row r="63" spans="1:25" ht="18.75" x14ac:dyDescent="0.3">
      <c r="A63" s="6" t="s">
        <v>371</v>
      </c>
      <c r="B63" s="55">
        <v>21</v>
      </c>
      <c r="C63" s="55"/>
      <c r="D63" s="56">
        <v>0.7</v>
      </c>
      <c r="E63" s="56"/>
      <c r="F63" s="57">
        <v>45.117391304347827</v>
      </c>
      <c r="G63" s="56"/>
      <c r="H63" s="55" t="s">
        <v>244</v>
      </c>
      <c r="I63" s="55"/>
      <c r="J63" s="57">
        <v>204.7</v>
      </c>
      <c r="K63" s="56"/>
      <c r="L63" s="55">
        <v>9860</v>
      </c>
      <c r="M63" s="58"/>
      <c r="N63" s="57">
        <v>355.9</v>
      </c>
      <c r="O63" s="59" t="s">
        <v>257</v>
      </c>
      <c r="P63" s="55">
        <v>17150</v>
      </c>
      <c r="Q63" s="58" t="s">
        <v>257</v>
      </c>
      <c r="R63" s="56">
        <v>4.5</v>
      </c>
      <c r="S63" s="56"/>
      <c r="T63" s="55" t="s">
        <v>244</v>
      </c>
      <c r="U63" s="55"/>
      <c r="V63" s="55" t="s">
        <v>244</v>
      </c>
      <c r="W63" s="55"/>
      <c r="X63" s="55" t="s">
        <v>244</v>
      </c>
      <c r="Y63" s="55"/>
    </row>
    <row r="64" spans="1:25" ht="18.75" x14ac:dyDescent="0.3">
      <c r="A64" s="6" t="s">
        <v>370</v>
      </c>
      <c r="B64" s="55">
        <v>3667</v>
      </c>
      <c r="C64" s="55"/>
      <c r="D64" s="56">
        <v>-0.3</v>
      </c>
      <c r="E64" s="56"/>
      <c r="F64" s="57">
        <v>413.42547914317925</v>
      </c>
      <c r="G64" s="56"/>
      <c r="H64" s="55">
        <v>20</v>
      </c>
      <c r="I64" s="55"/>
      <c r="J64" s="57">
        <v>66001.7</v>
      </c>
      <c r="K64" s="56"/>
      <c r="L64" s="55">
        <v>18000</v>
      </c>
      <c r="M64" s="58"/>
      <c r="N64" s="57" t="s">
        <v>244</v>
      </c>
      <c r="O64" s="59"/>
      <c r="P64" s="55" t="s">
        <v>244</v>
      </c>
      <c r="Q64" s="58"/>
      <c r="R64" s="56">
        <v>1.3</v>
      </c>
      <c r="S64" s="56"/>
      <c r="T64" s="55">
        <v>75</v>
      </c>
      <c r="U64" s="55"/>
      <c r="V64" s="55">
        <v>83</v>
      </c>
      <c r="W64" s="55"/>
      <c r="X64" s="55">
        <v>90</v>
      </c>
      <c r="Y64" s="55"/>
    </row>
    <row r="65" spans="1:25" ht="18.75" x14ac:dyDescent="0.3">
      <c r="A65" s="6" t="s">
        <v>369</v>
      </c>
      <c r="B65" s="60">
        <v>2051</v>
      </c>
      <c r="C65" s="60"/>
      <c r="D65" s="61">
        <v>10.3</v>
      </c>
      <c r="E65" s="61"/>
      <c r="F65" s="57">
        <v>176.61619293712317</v>
      </c>
      <c r="G65" s="61"/>
      <c r="H65" s="60">
        <v>13</v>
      </c>
      <c r="I65" s="60"/>
      <c r="J65" s="71">
        <v>150426.9</v>
      </c>
      <c r="K65" s="72"/>
      <c r="L65" s="73">
        <v>78720</v>
      </c>
      <c r="M65" s="74"/>
      <c r="N65" s="71">
        <v>161789</v>
      </c>
      <c r="O65" s="75"/>
      <c r="P65" s="73">
        <v>84670</v>
      </c>
      <c r="Q65" s="76"/>
      <c r="R65" s="72">
        <v>8.8000000000000007</v>
      </c>
      <c r="S65" s="72"/>
      <c r="T65" s="60">
        <v>79</v>
      </c>
      <c r="U65" s="60"/>
      <c r="V65" s="60">
        <v>78</v>
      </c>
      <c r="W65" s="60"/>
      <c r="X65" s="60">
        <v>96</v>
      </c>
      <c r="Y65" s="60"/>
    </row>
    <row r="66" spans="1:25" ht="18.75" x14ac:dyDescent="0.3">
      <c r="A66" s="6" t="s">
        <v>368</v>
      </c>
      <c r="B66" s="60">
        <v>189</v>
      </c>
      <c r="C66" s="60"/>
      <c r="D66" s="61">
        <v>0.7</v>
      </c>
      <c r="E66" s="61"/>
      <c r="F66" s="57">
        <v>66.745229681978799</v>
      </c>
      <c r="G66" s="61"/>
      <c r="H66" s="60">
        <v>38</v>
      </c>
      <c r="I66" s="60"/>
      <c r="J66" s="62">
        <v>608.4</v>
      </c>
      <c r="K66" s="61"/>
      <c r="L66" s="60">
        <v>3220</v>
      </c>
      <c r="M66" s="63"/>
      <c r="N66" s="62">
        <v>807.2</v>
      </c>
      <c r="O66" s="64" t="s">
        <v>257</v>
      </c>
      <c r="P66" s="60">
        <v>4270</v>
      </c>
      <c r="Q66" s="63" t="s">
        <v>257</v>
      </c>
      <c r="R66" s="61">
        <v>0.4</v>
      </c>
      <c r="S66" s="61"/>
      <c r="T66" s="60">
        <v>70</v>
      </c>
      <c r="U66" s="60"/>
      <c r="V66" s="60">
        <v>76</v>
      </c>
      <c r="W66" s="60"/>
      <c r="X66" s="60">
        <v>99</v>
      </c>
      <c r="Y66" s="60"/>
    </row>
    <row r="67" spans="1:25" ht="18.75" x14ac:dyDescent="0.3">
      <c r="A67" s="6" t="s">
        <v>367</v>
      </c>
      <c r="B67" s="55">
        <v>31</v>
      </c>
      <c r="C67" s="55"/>
      <c r="D67" s="56">
        <v>1.2</v>
      </c>
      <c r="E67" s="56"/>
      <c r="F67" s="57">
        <v>520.7833333333333</v>
      </c>
      <c r="G67" s="56"/>
      <c r="H67" s="55" t="s">
        <v>244</v>
      </c>
      <c r="I67" s="55"/>
      <c r="J67" s="57" t="s">
        <v>244</v>
      </c>
      <c r="K67" s="56"/>
      <c r="L67" s="55" t="s">
        <v>244</v>
      </c>
      <c r="M67" s="58" t="s">
        <v>255</v>
      </c>
      <c r="N67" s="57" t="s">
        <v>244</v>
      </c>
      <c r="O67" s="59"/>
      <c r="P67" s="55" t="s">
        <v>244</v>
      </c>
      <c r="Q67" s="58"/>
      <c r="R67" s="56" t="s">
        <v>244</v>
      </c>
      <c r="S67" s="56"/>
      <c r="T67" s="55">
        <v>80</v>
      </c>
      <c r="U67" s="55"/>
      <c r="V67" s="55">
        <v>86</v>
      </c>
      <c r="W67" s="55"/>
      <c r="X67" s="55" t="s">
        <v>244</v>
      </c>
      <c r="Y67" s="55"/>
    </row>
    <row r="68" spans="1:25" ht="18.75" x14ac:dyDescent="0.3">
      <c r="A68" s="6" t="s">
        <v>366</v>
      </c>
      <c r="B68" s="60">
        <v>188</v>
      </c>
      <c r="C68" s="60"/>
      <c r="D68" s="61">
        <v>2.5</v>
      </c>
      <c r="E68" s="61"/>
      <c r="F68" s="57">
        <v>195.93541666666667</v>
      </c>
      <c r="G68" s="61"/>
      <c r="H68" s="60">
        <v>42</v>
      </c>
      <c r="I68" s="60"/>
      <c r="J68" s="62">
        <v>249</v>
      </c>
      <c r="K68" s="61"/>
      <c r="L68" s="60">
        <v>1320</v>
      </c>
      <c r="M68" s="63"/>
      <c r="N68" s="62">
        <v>348.5</v>
      </c>
      <c r="O68" s="64"/>
      <c r="P68" s="60">
        <v>1850</v>
      </c>
      <c r="Q68" s="63"/>
      <c r="R68" s="61">
        <v>1.3</v>
      </c>
      <c r="S68" s="61"/>
      <c r="T68" s="60">
        <v>63</v>
      </c>
      <c r="U68" s="60"/>
      <c r="V68" s="60">
        <v>66</v>
      </c>
      <c r="W68" s="60"/>
      <c r="X68" s="60">
        <v>89</v>
      </c>
      <c r="Y68" s="60"/>
    </row>
    <row r="69" spans="1:25" ht="18.75" x14ac:dyDescent="0.3">
      <c r="A69" s="6" t="s">
        <v>365</v>
      </c>
      <c r="B69" s="60">
        <v>88</v>
      </c>
      <c r="C69" s="60"/>
      <c r="D69" s="61">
        <v>0.7</v>
      </c>
      <c r="E69" s="61"/>
      <c r="F69" s="57">
        <v>190.83675547053284</v>
      </c>
      <c r="G69" s="61"/>
      <c r="H69" s="60">
        <v>22</v>
      </c>
      <c r="I69" s="60"/>
      <c r="J69" s="62">
        <v>1021.7</v>
      </c>
      <c r="K69" s="61"/>
      <c r="L69" s="60">
        <v>11640</v>
      </c>
      <c r="M69" s="63"/>
      <c r="N69" s="62">
        <v>2261.5</v>
      </c>
      <c r="O69" s="64" t="s">
        <v>257</v>
      </c>
      <c r="P69" s="60">
        <v>25760</v>
      </c>
      <c r="Q69" s="63" t="s">
        <v>257</v>
      </c>
      <c r="R69" s="61">
        <v>2.5</v>
      </c>
      <c r="S69" s="61"/>
      <c r="T69" s="60">
        <v>70</v>
      </c>
      <c r="U69" s="60"/>
      <c r="V69" s="60">
        <v>77</v>
      </c>
      <c r="W69" s="60"/>
      <c r="X69" s="60">
        <v>92</v>
      </c>
      <c r="Y69" s="60"/>
    </row>
    <row r="70" spans="1:25" ht="18.75" x14ac:dyDescent="0.3">
      <c r="A70" s="6" t="s">
        <v>364</v>
      </c>
      <c r="B70" s="55">
        <v>39</v>
      </c>
      <c r="C70" s="55"/>
      <c r="D70" s="56">
        <v>2.1</v>
      </c>
      <c r="E70" s="56"/>
      <c r="F70" s="57">
        <v>1149.6470588235295</v>
      </c>
      <c r="G70" s="56"/>
      <c r="H70" s="55" t="s">
        <v>244</v>
      </c>
      <c r="I70" s="55"/>
      <c r="J70" s="57" t="s">
        <v>244</v>
      </c>
      <c r="K70" s="56"/>
      <c r="L70" s="55" t="s">
        <v>244</v>
      </c>
      <c r="M70" s="58" t="s">
        <v>255</v>
      </c>
      <c r="N70" s="57" t="s">
        <v>244</v>
      </c>
      <c r="O70" s="59"/>
      <c r="P70" s="55" t="s">
        <v>244</v>
      </c>
      <c r="Q70" s="58"/>
      <c r="R70" s="56" t="s">
        <v>244</v>
      </c>
      <c r="S70" s="56"/>
      <c r="T70" s="67">
        <v>73</v>
      </c>
      <c r="U70" s="67"/>
      <c r="V70" s="67">
        <v>78</v>
      </c>
      <c r="W70" s="67"/>
      <c r="X70" s="55" t="s">
        <v>244</v>
      </c>
      <c r="Y70" s="55"/>
    </row>
    <row r="71" spans="1:25" ht="18.75" x14ac:dyDescent="0.3">
      <c r="A71" s="6" t="s">
        <v>363</v>
      </c>
      <c r="B71" s="55">
        <v>2058</v>
      </c>
      <c r="C71" s="55"/>
      <c r="D71" s="56">
        <v>0.3</v>
      </c>
      <c r="E71" s="56"/>
      <c r="F71" s="57">
        <v>102.1922542204568</v>
      </c>
      <c r="G71" s="56"/>
      <c r="H71" s="55">
        <v>14</v>
      </c>
      <c r="I71" s="55"/>
      <c r="J71" s="57">
        <v>46736.5</v>
      </c>
      <c r="K71" s="56"/>
      <c r="L71" s="55">
        <v>22710</v>
      </c>
      <c r="M71" s="58"/>
      <c r="N71" s="57">
        <v>56072.4</v>
      </c>
      <c r="O71" s="59"/>
      <c r="P71" s="55">
        <v>27240</v>
      </c>
      <c r="Q71" s="58"/>
      <c r="R71" s="56">
        <v>-2.6</v>
      </c>
      <c r="S71" s="56"/>
      <c r="T71" s="55">
        <v>77</v>
      </c>
      <c r="U71" s="55"/>
      <c r="V71" s="55">
        <v>83</v>
      </c>
      <c r="W71" s="55"/>
      <c r="X71" s="55">
        <v>100</v>
      </c>
      <c r="Y71" s="55"/>
    </row>
    <row r="72" spans="1:25" ht="18.75" x14ac:dyDescent="0.3">
      <c r="A72" s="6" t="s">
        <v>362</v>
      </c>
      <c r="B72" s="60">
        <v>550</v>
      </c>
      <c r="C72" s="60"/>
      <c r="D72" s="61">
        <v>2.4</v>
      </c>
      <c r="E72" s="61"/>
      <c r="F72" s="57">
        <v>19.635512683101108</v>
      </c>
      <c r="G72" s="61"/>
      <c r="H72" s="60">
        <v>40</v>
      </c>
      <c r="I72" s="60"/>
      <c r="J72" s="62">
        <v>620.1</v>
      </c>
      <c r="K72" s="61"/>
      <c r="L72" s="60">
        <v>1130</v>
      </c>
      <c r="M72" s="63"/>
      <c r="N72" s="62">
        <v>1192</v>
      </c>
      <c r="O72" s="64" t="s">
        <v>257</v>
      </c>
      <c r="P72" s="60">
        <v>2170</v>
      </c>
      <c r="Q72" s="63" t="s">
        <v>257</v>
      </c>
      <c r="R72" s="61">
        <v>1.7</v>
      </c>
      <c r="S72" s="61"/>
      <c r="T72" s="60">
        <v>66</v>
      </c>
      <c r="U72" s="60"/>
      <c r="V72" s="60">
        <v>69</v>
      </c>
      <c r="W72" s="60"/>
      <c r="X72" s="60" t="s">
        <v>244</v>
      </c>
      <c r="Y72" s="60"/>
    </row>
    <row r="73" spans="1:25" ht="18.75" x14ac:dyDescent="0.3">
      <c r="A73" s="6" t="s">
        <v>361</v>
      </c>
      <c r="B73" s="60">
        <v>54</v>
      </c>
      <c r="C73" s="60"/>
      <c r="D73" s="61">
        <v>1.4</v>
      </c>
      <c r="E73" s="61"/>
      <c r="F73" s="57">
        <v>206.09230769230768</v>
      </c>
      <c r="G73" s="61"/>
      <c r="H73" s="60" t="s">
        <v>244</v>
      </c>
      <c r="I73" s="60"/>
      <c r="J73" s="62">
        <v>714.4</v>
      </c>
      <c r="K73" s="61"/>
      <c r="L73" s="60">
        <v>13330</v>
      </c>
      <c r="M73" s="63"/>
      <c r="N73" s="62">
        <v>925.9</v>
      </c>
      <c r="O73" s="64" t="s">
        <v>257</v>
      </c>
      <c r="P73" s="60">
        <v>17280</v>
      </c>
      <c r="Q73" s="63" t="s">
        <v>257</v>
      </c>
      <c r="R73" s="61">
        <v>-2.2000000000000002</v>
      </c>
      <c r="S73" s="61"/>
      <c r="T73" s="60" t="s">
        <v>244</v>
      </c>
      <c r="U73" s="60"/>
      <c r="V73" s="60" t="s">
        <v>244</v>
      </c>
      <c r="W73" s="60"/>
      <c r="X73" s="60" t="s">
        <v>244</v>
      </c>
      <c r="Y73" s="60"/>
    </row>
    <row r="74" spans="1:25" ht="18.75" x14ac:dyDescent="0.3">
      <c r="A74" s="6" t="s">
        <v>360</v>
      </c>
      <c r="B74" s="55">
        <v>181</v>
      </c>
      <c r="C74" s="55"/>
      <c r="D74" s="56">
        <v>1.2</v>
      </c>
      <c r="E74" s="56"/>
      <c r="F74" s="57">
        <v>296.50819672131149</v>
      </c>
      <c r="G74" s="56"/>
      <c r="H74" s="55">
        <v>24</v>
      </c>
      <c r="I74" s="55"/>
      <c r="J74" s="57">
        <v>1181.3</v>
      </c>
      <c r="K74" s="56"/>
      <c r="L74" s="55">
        <v>6530</v>
      </c>
      <c r="M74" s="58"/>
      <c r="N74" s="57">
        <v>1992.5</v>
      </c>
      <c r="O74" s="59" t="s">
        <v>257</v>
      </c>
      <c r="P74" s="55">
        <v>11020</v>
      </c>
      <c r="Q74" s="58" t="s">
        <v>257</v>
      </c>
      <c r="R74" s="56">
        <v>-3.9</v>
      </c>
      <c r="S74" s="56"/>
      <c r="T74" s="55">
        <v>72</v>
      </c>
      <c r="U74" s="55"/>
      <c r="V74" s="55">
        <v>77</v>
      </c>
      <c r="W74" s="55"/>
      <c r="X74" s="55" t="s">
        <v>244</v>
      </c>
      <c r="Y74" s="55"/>
    </row>
    <row r="75" spans="1:25" ht="18.75" x14ac:dyDescent="0.3">
      <c r="A75" s="6" t="s">
        <v>359</v>
      </c>
      <c r="B75" s="60">
        <v>31</v>
      </c>
      <c r="C75" s="60"/>
      <c r="D75" s="61">
        <v>0.7</v>
      </c>
      <c r="E75" s="61"/>
      <c r="F75" s="57">
        <v>569.09926470588232</v>
      </c>
      <c r="G75" s="61"/>
      <c r="H75" s="60" t="s">
        <v>244</v>
      </c>
      <c r="I75" s="60"/>
      <c r="J75" s="62" t="s">
        <v>244</v>
      </c>
      <c r="K75" s="61"/>
      <c r="L75" s="55" t="s">
        <v>244</v>
      </c>
      <c r="M75" s="63" t="s">
        <v>255</v>
      </c>
      <c r="N75" s="62" t="s">
        <v>244</v>
      </c>
      <c r="O75" s="64"/>
      <c r="P75" s="60" t="s">
        <v>244</v>
      </c>
      <c r="Q75" s="63"/>
      <c r="R75" s="61" t="s">
        <v>244</v>
      </c>
      <c r="S75" s="61"/>
      <c r="T75" s="60" t="s">
        <v>244</v>
      </c>
      <c r="U75" s="60"/>
      <c r="V75" s="60" t="s">
        <v>244</v>
      </c>
      <c r="W75" s="60"/>
      <c r="X75" s="60" t="s">
        <v>244</v>
      </c>
      <c r="Y75" s="60"/>
    </row>
    <row r="76" spans="1:25" ht="18.75" x14ac:dyDescent="0.3">
      <c r="A76" s="6" t="s">
        <v>358</v>
      </c>
      <c r="B76" s="55">
        <v>109</v>
      </c>
      <c r="C76" s="55"/>
      <c r="D76" s="56">
        <v>0.1</v>
      </c>
      <c r="E76" s="56"/>
      <c r="F76" s="57">
        <v>280.44358974358977</v>
      </c>
      <c r="G76" s="56"/>
      <c r="H76" s="55">
        <v>26</v>
      </c>
      <c r="I76" s="55"/>
      <c r="J76" s="57">
        <v>697.7</v>
      </c>
      <c r="K76" s="56"/>
      <c r="L76" s="55">
        <v>6380</v>
      </c>
      <c r="M76" s="58"/>
      <c r="N76" s="57">
        <v>1182</v>
      </c>
      <c r="O76" s="59" t="s">
        <v>257</v>
      </c>
      <c r="P76" s="55">
        <v>10810</v>
      </c>
      <c r="Q76" s="58" t="s">
        <v>257</v>
      </c>
      <c r="R76" s="56">
        <v>1.5</v>
      </c>
      <c r="S76" s="56"/>
      <c r="T76" s="55">
        <v>70</v>
      </c>
      <c r="U76" s="55"/>
      <c r="V76" s="55">
        <v>74</v>
      </c>
      <c r="W76" s="55"/>
      <c r="X76" s="55" t="s">
        <v>244</v>
      </c>
      <c r="Y76" s="55"/>
    </row>
    <row r="77" spans="1:25" ht="18.75" x14ac:dyDescent="0.3">
      <c r="A77" s="6" t="s">
        <v>357</v>
      </c>
      <c r="B77" s="55">
        <v>535</v>
      </c>
      <c r="C77" s="55"/>
      <c r="D77" s="56">
        <v>1.1000000000000001</v>
      </c>
      <c r="E77" s="56"/>
      <c r="F77" s="57">
        <v>3.4265448717948717</v>
      </c>
      <c r="G77" s="56"/>
      <c r="H77" s="55">
        <v>28</v>
      </c>
      <c r="I77" s="55"/>
      <c r="J77" s="57">
        <v>4533.8</v>
      </c>
      <c r="K77" s="56"/>
      <c r="L77" s="55">
        <v>8480</v>
      </c>
      <c r="M77" s="58"/>
      <c r="N77" s="57">
        <v>4541.1000000000004</v>
      </c>
      <c r="O77" s="59" t="s">
        <v>257</v>
      </c>
      <c r="P77" s="55">
        <v>8500</v>
      </c>
      <c r="Q77" s="58" t="s">
        <v>257</v>
      </c>
      <c r="R77" s="56">
        <v>3.5</v>
      </c>
      <c r="S77" s="56"/>
      <c r="T77" s="55">
        <v>67</v>
      </c>
      <c r="U77" s="55"/>
      <c r="V77" s="55">
        <v>74</v>
      </c>
      <c r="W77" s="55"/>
      <c r="X77" s="55">
        <v>95</v>
      </c>
      <c r="Y77" s="55"/>
    </row>
    <row r="78" spans="1:25" ht="18.75" x14ac:dyDescent="0.3">
      <c r="A78" s="6" t="s">
        <v>356</v>
      </c>
      <c r="B78" s="60">
        <v>1231</v>
      </c>
      <c r="C78" s="60"/>
      <c r="D78" s="61">
        <v>1.2</v>
      </c>
      <c r="E78" s="61"/>
      <c r="F78" s="57">
        <v>71.568895348837216</v>
      </c>
      <c r="G78" s="61"/>
      <c r="H78" s="60">
        <v>38</v>
      </c>
      <c r="I78" s="60"/>
      <c r="J78" s="62">
        <v>3518.3</v>
      </c>
      <c r="K78" s="61"/>
      <c r="L78" s="60">
        <v>2860</v>
      </c>
      <c r="M78" s="63"/>
      <c r="N78" s="62">
        <v>5957.7</v>
      </c>
      <c r="O78" s="64"/>
      <c r="P78" s="60">
        <v>4840</v>
      </c>
      <c r="Q78" s="63"/>
      <c r="R78" s="61">
        <v>-3</v>
      </c>
      <c r="S78" s="61"/>
      <c r="T78" s="60">
        <v>49</v>
      </c>
      <c r="U78" s="60"/>
      <c r="V78" s="60">
        <v>48</v>
      </c>
      <c r="W78" s="60"/>
      <c r="X78" s="60">
        <v>87</v>
      </c>
      <c r="Y78" s="60"/>
    </row>
    <row r="79" spans="1:25" ht="18.75" x14ac:dyDescent="0.3">
      <c r="A79" s="6" t="s">
        <v>355</v>
      </c>
      <c r="B79" s="60">
        <v>1210</v>
      </c>
      <c r="C79" s="60"/>
      <c r="D79" s="61">
        <v>2.9</v>
      </c>
      <c r="E79" s="61"/>
      <c r="F79" s="57">
        <v>81.387558843308682</v>
      </c>
      <c r="G79" s="61"/>
      <c r="H79" s="60">
        <v>46</v>
      </c>
      <c r="I79" s="60"/>
      <c r="J79" s="62">
        <v>4446.5</v>
      </c>
      <c r="K79" s="61"/>
      <c r="L79" s="60">
        <v>3670</v>
      </c>
      <c r="M79" s="63"/>
      <c r="N79" s="62">
        <v>7760.6</v>
      </c>
      <c r="O79" s="64" t="s">
        <v>257</v>
      </c>
      <c r="P79" s="60">
        <v>6410</v>
      </c>
      <c r="Q79" s="63" t="s">
        <v>257</v>
      </c>
      <c r="R79" s="61">
        <v>5.5</v>
      </c>
      <c r="S79" s="61"/>
      <c r="T79" s="60">
        <v>62</v>
      </c>
      <c r="U79" s="60"/>
      <c r="V79" s="60">
        <v>63</v>
      </c>
      <c r="W79" s="60"/>
      <c r="X79" s="60">
        <v>58</v>
      </c>
      <c r="Y79" s="60"/>
    </row>
    <row r="80" spans="1:25" ht="18.75" x14ac:dyDescent="0.3">
      <c r="A80" s="6" t="s">
        <v>354</v>
      </c>
      <c r="B80" s="60">
        <v>105</v>
      </c>
      <c r="C80" s="60"/>
      <c r="D80" s="61">
        <v>0.6</v>
      </c>
      <c r="E80" s="61"/>
      <c r="F80" s="57">
        <v>145.7513888888889</v>
      </c>
      <c r="G80" s="61"/>
      <c r="H80" s="60">
        <v>37</v>
      </c>
      <c r="I80" s="60"/>
      <c r="J80" s="62">
        <v>444.7</v>
      </c>
      <c r="K80" s="61"/>
      <c r="L80" s="60">
        <v>4240</v>
      </c>
      <c r="M80" s="63"/>
      <c r="N80" s="62">
        <v>539.6</v>
      </c>
      <c r="O80" s="64" t="s">
        <v>257</v>
      </c>
      <c r="P80" s="60">
        <v>5140</v>
      </c>
      <c r="Q80" s="63" t="s">
        <v>257</v>
      </c>
      <c r="R80" s="61">
        <v>0.4</v>
      </c>
      <c r="S80" s="61"/>
      <c r="T80" s="60">
        <v>69</v>
      </c>
      <c r="U80" s="60"/>
      <c r="V80" s="60">
        <v>75</v>
      </c>
      <c r="W80" s="60"/>
      <c r="X80" s="60">
        <v>99</v>
      </c>
      <c r="Y80" s="60"/>
    </row>
    <row r="81" spans="1:25" ht="18.75" x14ac:dyDescent="0.3">
      <c r="A81" s="6" t="s">
        <v>353</v>
      </c>
      <c r="B81" s="55">
        <v>1337</v>
      </c>
      <c r="C81" s="55"/>
      <c r="D81" s="56">
        <v>0.4</v>
      </c>
      <c r="E81" s="56"/>
      <c r="F81" s="57">
        <v>260.70935672514622</v>
      </c>
      <c r="G81" s="56"/>
      <c r="H81" s="55">
        <v>21</v>
      </c>
      <c r="I81" s="55"/>
      <c r="J81" s="57">
        <v>19258.2</v>
      </c>
      <c r="K81" s="56"/>
      <c r="L81" s="55">
        <v>14400</v>
      </c>
      <c r="M81" s="58"/>
      <c r="N81" s="57">
        <v>29957.3</v>
      </c>
      <c r="O81" s="59" t="s">
        <v>257</v>
      </c>
      <c r="P81" s="55">
        <v>22400</v>
      </c>
      <c r="Q81" s="58" t="s">
        <v>257</v>
      </c>
      <c r="R81" s="56">
        <v>0.9</v>
      </c>
      <c r="S81" s="56"/>
      <c r="T81" s="55">
        <v>67</v>
      </c>
      <c r="U81" s="55"/>
      <c r="V81" s="55">
        <v>74</v>
      </c>
      <c r="W81" s="55"/>
      <c r="X81" s="55">
        <v>99</v>
      </c>
      <c r="Y81" s="55"/>
    </row>
    <row r="82" spans="1:25" ht="18.75" x14ac:dyDescent="0.3">
      <c r="A82" s="6" t="s">
        <v>352</v>
      </c>
      <c r="B82" s="55">
        <v>32</v>
      </c>
      <c r="C82" s="55"/>
      <c r="D82" s="56">
        <v>4.5</v>
      </c>
      <c r="E82" s="56"/>
      <c r="F82" s="57">
        <v>34.133684210526319</v>
      </c>
      <c r="G82" s="56"/>
      <c r="H82" s="55" t="s">
        <v>244</v>
      </c>
      <c r="I82" s="55"/>
      <c r="J82" s="57" t="s">
        <v>244</v>
      </c>
      <c r="K82" s="56"/>
      <c r="L82" s="55" t="s">
        <v>244</v>
      </c>
      <c r="M82" s="58" t="s">
        <v>255</v>
      </c>
      <c r="N82" s="57" t="s">
        <v>244</v>
      </c>
      <c r="O82" s="59"/>
      <c r="P82" s="55" t="s">
        <v>244</v>
      </c>
      <c r="Q82" s="58"/>
      <c r="R82" s="56" t="s">
        <v>244</v>
      </c>
      <c r="S82" s="56"/>
      <c r="T82" s="55" t="s">
        <v>244</v>
      </c>
      <c r="U82" s="55"/>
      <c r="V82" s="55" t="s">
        <v>244</v>
      </c>
      <c r="W82" s="55"/>
      <c r="X82" s="55" t="s">
        <v>244</v>
      </c>
      <c r="Y82" s="55"/>
    </row>
    <row r="83" spans="1:25" ht="18.75" x14ac:dyDescent="0.3">
      <c r="A83" s="6" t="s">
        <v>351</v>
      </c>
      <c r="B83" s="60">
        <v>10</v>
      </c>
      <c r="C83" s="60"/>
      <c r="D83" s="61">
        <v>0.4</v>
      </c>
      <c r="E83" s="61"/>
      <c r="F83" s="57">
        <v>328.66666666666669</v>
      </c>
      <c r="G83" s="61"/>
      <c r="H83" s="60" t="s">
        <v>244</v>
      </c>
      <c r="I83" s="60"/>
      <c r="J83" s="62">
        <v>59.8</v>
      </c>
      <c r="K83" s="61"/>
      <c r="L83" s="60">
        <v>6070</v>
      </c>
      <c r="M83" s="63"/>
      <c r="N83" s="62" t="s">
        <v>244</v>
      </c>
      <c r="O83" s="64"/>
      <c r="P83" s="60" t="s">
        <v>244</v>
      </c>
      <c r="Q83" s="63"/>
      <c r="R83" s="61">
        <v>1</v>
      </c>
      <c r="S83" s="61"/>
      <c r="T83" s="60" t="s">
        <v>244</v>
      </c>
      <c r="U83" s="60"/>
      <c r="V83" s="60" t="s">
        <v>244</v>
      </c>
      <c r="W83" s="60"/>
      <c r="X83" s="60" t="s">
        <v>244</v>
      </c>
      <c r="Y83" s="60"/>
    </row>
    <row r="84" spans="1:25" ht="18.75" x14ac:dyDescent="0.3">
      <c r="A84" s="6" t="s">
        <v>350</v>
      </c>
      <c r="B84" s="60">
        <v>247</v>
      </c>
      <c r="C84" s="60"/>
      <c r="D84" s="61">
        <v>2.4</v>
      </c>
      <c r="E84" s="61"/>
      <c r="F84" s="57">
        <v>20.28400328137818</v>
      </c>
      <c r="G84" s="61"/>
      <c r="H84" s="60">
        <v>37</v>
      </c>
      <c r="I84" s="60"/>
      <c r="J84" s="62">
        <v>762.4</v>
      </c>
      <c r="K84" s="61"/>
      <c r="L84" s="60">
        <v>3080</v>
      </c>
      <c r="M84" s="63"/>
      <c r="N84" s="62">
        <v>1111.7</v>
      </c>
      <c r="O84" s="64" t="s">
        <v>257</v>
      </c>
      <c r="P84" s="60">
        <v>4500</v>
      </c>
      <c r="Q84" s="63" t="s">
        <v>257</v>
      </c>
      <c r="R84" s="61">
        <v>0</v>
      </c>
      <c r="S84" s="61"/>
      <c r="T84" s="60">
        <v>69</v>
      </c>
      <c r="U84" s="60"/>
      <c r="V84" s="60">
        <v>73</v>
      </c>
      <c r="W84" s="60"/>
      <c r="X84" s="60">
        <v>83</v>
      </c>
      <c r="Y84" s="60"/>
    </row>
    <row r="85" spans="1:25" ht="18.75" x14ac:dyDescent="0.3">
      <c r="A85" s="6" t="s">
        <v>349</v>
      </c>
      <c r="B85" s="55">
        <v>105</v>
      </c>
      <c r="C85" s="55"/>
      <c r="D85" s="56">
        <v>-0.3</v>
      </c>
      <c r="E85" s="56"/>
      <c r="F85" s="57">
        <v>300.78571428571428</v>
      </c>
      <c r="G85" s="56"/>
      <c r="H85" s="55">
        <v>21</v>
      </c>
      <c r="I85" s="55"/>
      <c r="J85" s="57" t="s">
        <v>244</v>
      </c>
      <c r="K85" s="56"/>
      <c r="L85" s="55" t="s">
        <v>244</v>
      </c>
      <c r="M85" s="58" t="s">
        <v>255</v>
      </c>
      <c r="N85" s="57" t="s">
        <v>244</v>
      </c>
      <c r="O85" s="59"/>
      <c r="P85" s="55" t="s">
        <v>244</v>
      </c>
      <c r="Q85" s="58"/>
      <c r="R85" s="56" t="s">
        <v>244</v>
      </c>
      <c r="S85" s="56"/>
      <c r="T85" s="55">
        <v>76</v>
      </c>
      <c r="U85" s="55"/>
      <c r="V85" s="55">
        <v>82</v>
      </c>
      <c r="W85" s="55"/>
      <c r="X85" s="55" t="s">
        <v>244</v>
      </c>
      <c r="Y85" s="55"/>
    </row>
    <row r="86" spans="1:25" ht="18.75" customHeight="1" x14ac:dyDescent="0.25"/>
    <row r="87" spans="1:25" ht="18.75" customHeight="1" x14ac:dyDescent="0.25"/>
    <row r="88" spans="1:25" ht="18.75" customHeight="1" x14ac:dyDescent="0.25">
      <c r="A88" s="30" t="s">
        <v>245</v>
      </c>
    </row>
    <row r="89" spans="1:25" ht="18.75" customHeight="1" x14ac:dyDescent="0.25">
      <c r="A89" s="30" t="s">
        <v>246</v>
      </c>
    </row>
    <row r="90" spans="1:25" ht="18.75" customHeight="1" x14ac:dyDescent="0.25">
      <c r="A90" s="30" t="s">
        <v>247</v>
      </c>
    </row>
    <row r="91" spans="1:25" ht="18.75" customHeight="1" x14ac:dyDescent="0.25">
      <c r="A91" s="30" t="s">
        <v>348</v>
      </c>
    </row>
    <row r="92" spans="1:25" ht="18.75" customHeight="1" x14ac:dyDescent="0.25">
      <c r="A92" s="30" t="s">
        <v>347</v>
      </c>
    </row>
    <row r="93" spans="1:25" ht="18.75" customHeight="1" x14ac:dyDescent="0.25">
      <c r="A93" s="30" t="s">
        <v>346</v>
      </c>
    </row>
    <row r="94" spans="1:25" ht="18.75" customHeight="1" x14ac:dyDescent="0.25">
      <c r="A94" s="30" t="s">
        <v>345</v>
      </c>
    </row>
    <row r="95" spans="1:25" ht="18.75" customHeight="1" x14ac:dyDescent="0.25">
      <c r="A95" s="30" t="s">
        <v>344</v>
      </c>
    </row>
    <row r="96" spans="1:25" ht="18.75" customHeight="1" x14ac:dyDescent="0.25">
      <c r="A96" s="30" t="s">
        <v>343</v>
      </c>
    </row>
    <row r="97" spans="1:1" ht="18.75" customHeight="1" x14ac:dyDescent="0.25">
      <c r="A97" s="30" t="s">
        <v>342</v>
      </c>
    </row>
  </sheetData>
  <mergeCells count="4">
    <mergeCell ref="B2:F2"/>
    <mergeCell ref="J2:M2"/>
    <mergeCell ref="N2:Q2"/>
    <mergeCell ref="T2:V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opLeftCell="A4" zoomScaleNormal="100" workbookViewId="0">
      <selection activeCell="A172" sqref="A172"/>
    </sheetView>
  </sheetViews>
  <sheetFormatPr defaultRowHeight="17.25" x14ac:dyDescent="0.3"/>
  <cols>
    <col min="1" max="1" width="13.42578125" style="4" customWidth="1"/>
    <col min="2" max="14" width="0" style="4" hidden="1" customWidth="1"/>
    <col min="15" max="20" width="12.85546875" style="7" customWidth="1"/>
    <col min="21" max="16384" width="9.140625" style="4"/>
  </cols>
  <sheetData>
    <row r="1" spans="1:20" ht="17.25" hidden="1" customHeight="1" x14ac:dyDescent="0.3">
      <c r="A1" s="4" t="s">
        <v>217</v>
      </c>
      <c r="C1" s="26"/>
      <c r="D1" s="26"/>
      <c r="E1" s="26"/>
      <c r="F1" s="26"/>
      <c r="G1" s="26"/>
    </row>
    <row r="2" spans="1:20" ht="17.25" hidden="1" customHeight="1" x14ac:dyDescent="0.3">
      <c r="A2" s="4" t="s">
        <v>216</v>
      </c>
    </row>
    <row r="3" spans="1:20" ht="17.25" hidden="1" customHeight="1" x14ac:dyDescent="0.3"/>
    <row r="4" spans="1:20" s="3" customFormat="1" ht="26.25" x14ac:dyDescent="0.4">
      <c r="A4" s="2" t="s">
        <v>435</v>
      </c>
      <c r="O4" s="8"/>
      <c r="P4" s="8"/>
      <c r="Q4" s="8"/>
      <c r="R4" s="8"/>
      <c r="S4" s="8"/>
      <c r="T4" s="8"/>
    </row>
    <row r="5" spans="1:20" s="3" customFormat="1" x14ac:dyDescent="0.3">
      <c r="O5" s="8"/>
      <c r="P5" s="8"/>
      <c r="Q5" s="8"/>
      <c r="R5" s="8"/>
      <c r="S5" s="8"/>
      <c r="T5" s="8"/>
    </row>
    <row r="6" spans="1:20" s="3" customFormat="1" x14ac:dyDescent="0.3">
      <c r="O6" s="168" t="s">
        <v>225</v>
      </c>
      <c r="P6" s="169"/>
      <c r="Q6" s="169"/>
      <c r="R6" s="169"/>
      <c r="S6" s="169"/>
      <c r="T6" s="169"/>
    </row>
    <row r="7" spans="1:20" s="3" customFormat="1" ht="34.5" x14ac:dyDescent="0.3">
      <c r="A7" s="3" t="s">
        <v>215</v>
      </c>
      <c r="B7" s="3" t="s">
        <v>211</v>
      </c>
      <c r="C7" s="3" t="s">
        <v>210</v>
      </c>
      <c r="D7" s="3" t="s">
        <v>209</v>
      </c>
      <c r="E7" s="3" t="s">
        <v>208</v>
      </c>
      <c r="F7" s="3" t="s">
        <v>207</v>
      </c>
      <c r="G7" s="3" t="s">
        <v>206</v>
      </c>
      <c r="H7" s="3" t="s">
        <v>205</v>
      </c>
      <c r="I7" s="3" t="s">
        <v>204</v>
      </c>
      <c r="J7" s="3" t="s">
        <v>203</v>
      </c>
      <c r="K7" s="3" t="s">
        <v>202</v>
      </c>
      <c r="L7" s="3" t="s">
        <v>201</v>
      </c>
      <c r="M7" s="3" t="s">
        <v>200</v>
      </c>
      <c r="O7" s="8" t="s">
        <v>333</v>
      </c>
      <c r="P7" s="8" t="s">
        <v>334</v>
      </c>
      <c r="Q7" s="8" t="s">
        <v>335</v>
      </c>
      <c r="R7" s="8" t="s">
        <v>336</v>
      </c>
      <c r="S7" s="9" t="s">
        <v>337</v>
      </c>
      <c r="T7" s="9" t="s">
        <v>214</v>
      </c>
    </row>
    <row r="8" spans="1:20" hidden="1" x14ac:dyDescent="0.3">
      <c r="A8" s="4">
        <v>1880</v>
      </c>
      <c r="B8" s="4">
        <v>-0.33</v>
      </c>
      <c r="C8" s="4">
        <v>-0.27</v>
      </c>
      <c r="D8" s="4">
        <v>-0.22</v>
      </c>
      <c r="E8" s="4">
        <v>-0.3</v>
      </c>
      <c r="F8" s="4">
        <v>-0.16</v>
      </c>
      <c r="G8" s="4">
        <v>-0.23</v>
      </c>
      <c r="H8" s="4">
        <v>-0.19</v>
      </c>
      <c r="I8" s="4">
        <v>-0.11</v>
      </c>
      <c r="J8" s="4">
        <v>-0.2</v>
      </c>
      <c r="K8" s="4">
        <v>-0.19</v>
      </c>
      <c r="L8" s="4">
        <v>-0.17</v>
      </c>
      <c r="M8" s="4">
        <v>-0.22</v>
      </c>
    </row>
    <row r="9" spans="1:20" hidden="1" x14ac:dyDescent="0.3">
      <c r="A9" s="4">
        <v>1881</v>
      </c>
      <c r="B9" s="4">
        <v>-0.13</v>
      </c>
      <c r="C9" s="4">
        <v>-0.16</v>
      </c>
      <c r="D9" s="4">
        <v>-0.02</v>
      </c>
      <c r="E9" s="4">
        <v>-0.02</v>
      </c>
      <c r="F9" s="4">
        <v>-0.02</v>
      </c>
      <c r="G9" s="4">
        <v>-0.24</v>
      </c>
      <c r="H9" s="4">
        <v>-0.1</v>
      </c>
      <c r="I9" s="4">
        <v>-0.06</v>
      </c>
      <c r="J9" s="4">
        <v>-0.17</v>
      </c>
      <c r="K9" s="4">
        <v>-0.22</v>
      </c>
      <c r="L9" s="4">
        <v>-0.27</v>
      </c>
      <c r="M9" s="4">
        <v>-0.17</v>
      </c>
      <c r="O9" s="7">
        <f t="shared" ref="O9:O40" si="0">AVERAGE(M8,B9:C9)</f>
        <v>-0.17</v>
      </c>
      <c r="P9" s="7">
        <f t="shared" ref="P9:P40" si="1">AVERAGE(D9:F9)</f>
        <v>-0.02</v>
      </c>
      <c r="Q9" s="7">
        <f t="shared" ref="Q9:Q40" si="2">AVERAGE(G9:I9)</f>
        <v>-0.13333333333333333</v>
      </c>
      <c r="R9" s="7">
        <f t="shared" ref="R9:R40" si="3">AVERAGE(J9:L9)</f>
        <v>-0.22</v>
      </c>
      <c r="S9" s="7">
        <f t="shared" ref="S9:S40" si="4">AVERAGE(B9:M9)</f>
        <v>-0.13166666666666668</v>
      </c>
    </row>
    <row r="10" spans="1:20" hidden="1" x14ac:dyDescent="0.3">
      <c r="A10" s="4">
        <v>1882</v>
      </c>
      <c r="B10" s="4">
        <v>0.04</v>
      </c>
      <c r="C10" s="4">
        <v>0.06</v>
      </c>
      <c r="D10" s="4">
        <v>0</v>
      </c>
      <c r="E10" s="4">
        <v>-0.22</v>
      </c>
      <c r="F10" s="4">
        <v>-0.19</v>
      </c>
      <c r="G10" s="4">
        <v>-0.31</v>
      </c>
      <c r="H10" s="4">
        <v>-0.25</v>
      </c>
      <c r="I10" s="4">
        <v>-0.09</v>
      </c>
      <c r="J10" s="4">
        <v>-0.11</v>
      </c>
      <c r="K10" s="4">
        <v>-0.24</v>
      </c>
      <c r="L10" s="4">
        <v>-0.24</v>
      </c>
      <c r="M10" s="4">
        <v>-0.37</v>
      </c>
      <c r="O10" s="7">
        <f t="shared" si="0"/>
        <v>-2.3333333333333334E-2</v>
      </c>
      <c r="P10" s="7">
        <f t="shared" si="1"/>
        <v>-0.13666666666666669</v>
      </c>
      <c r="Q10" s="7">
        <f t="shared" si="2"/>
        <v>-0.21666666666666667</v>
      </c>
      <c r="R10" s="7">
        <f t="shared" si="3"/>
        <v>-0.19666666666666666</v>
      </c>
      <c r="S10" s="7">
        <f t="shared" si="4"/>
        <v>-0.16</v>
      </c>
    </row>
    <row r="11" spans="1:20" hidden="1" x14ac:dyDescent="0.3">
      <c r="A11" s="4">
        <v>1883</v>
      </c>
      <c r="B11" s="4">
        <v>-0.38</v>
      </c>
      <c r="C11" s="4">
        <v>-0.37</v>
      </c>
      <c r="D11" s="4">
        <v>-0.11</v>
      </c>
      <c r="E11" s="4">
        <v>-0.19</v>
      </c>
      <c r="F11" s="4">
        <v>-0.19</v>
      </c>
      <c r="G11" s="4">
        <v>-0.06</v>
      </c>
      <c r="H11" s="4">
        <v>-0.01</v>
      </c>
      <c r="I11" s="4">
        <v>-0.12</v>
      </c>
      <c r="J11" s="4">
        <v>-0.19</v>
      </c>
      <c r="K11" s="4">
        <v>-0.18</v>
      </c>
      <c r="L11" s="4">
        <v>-0.27</v>
      </c>
      <c r="M11" s="4">
        <v>-0.19</v>
      </c>
      <c r="O11" s="7">
        <f t="shared" si="0"/>
        <v>-0.37333333333333335</v>
      </c>
      <c r="P11" s="7">
        <f t="shared" si="1"/>
        <v>-0.16333333333333333</v>
      </c>
      <c r="Q11" s="7">
        <f t="shared" si="2"/>
        <v>-6.3333333333333339E-2</v>
      </c>
      <c r="R11" s="7">
        <f t="shared" si="3"/>
        <v>-0.21333333333333335</v>
      </c>
      <c r="S11" s="7">
        <f t="shared" si="4"/>
        <v>-0.18833333333333335</v>
      </c>
      <c r="T11" s="7">
        <f t="shared" ref="T11:T42" si="5">AVERAGE(S9:S13)</f>
        <v>-0.19816666666666666</v>
      </c>
    </row>
    <row r="12" spans="1:20" hidden="1" x14ac:dyDescent="0.3">
      <c r="A12" s="4">
        <v>1884</v>
      </c>
      <c r="B12" s="4">
        <v>-0.19</v>
      </c>
      <c r="C12" s="4">
        <v>-0.13</v>
      </c>
      <c r="D12" s="4">
        <v>-0.28999999999999998</v>
      </c>
      <c r="E12" s="4">
        <v>-0.34</v>
      </c>
      <c r="F12" s="4">
        <v>-0.32</v>
      </c>
      <c r="G12" s="4">
        <v>-0.34</v>
      </c>
      <c r="H12" s="4">
        <v>-0.3</v>
      </c>
      <c r="I12" s="4">
        <v>-0.23</v>
      </c>
      <c r="J12" s="4">
        <v>-0.28000000000000003</v>
      </c>
      <c r="K12" s="4">
        <v>-0.24</v>
      </c>
      <c r="L12" s="4">
        <v>-0.28000000000000003</v>
      </c>
      <c r="M12" s="4">
        <v>-0.25</v>
      </c>
      <c r="O12" s="7">
        <f t="shared" si="0"/>
        <v>-0.17</v>
      </c>
      <c r="P12" s="7">
        <f t="shared" si="1"/>
        <v>-0.31666666666666665</v>
      </c>
      <c r="Q12" s="7">
        <f t="shared" si="2"/>
        <v>-0.28999999999999998</v>
      </c>
      <c r="R12" s="7">
        <f t="shared" si="3"/>
        <v>-0.26666666666666666</v>
      </c>
      <c r="S12" s="7">
        <f t="shared" si="4"/>
        <v>-0.26583333333333337</v>
      </c>
      <c r="T12" s="7">
        <f t="shared" si="5"/>
        <v>-0.21916666666666668</v>
      </c>
    </row>
    <row r="13" spans="1:20" hidden="1" x14ac:dyDescent="0.3">
      <c r="A13" s="4">
        <v>1885</v>
      </c>
      <c r="B13" s="4">
        <v>-0.55000000000000004</v>
      </c>
      <c r="C13" s="4">
        <v>-0.27</v>
      </c>
      <c r="D13" s="4">
        <v>-0.18</v>
      </c>
      <c r="E13" s="4">
        <v>-0.35</v>
      </c>
      <c r="F13" s="4">
        <v>-0.33</v>
      </c>
      <c r="G13" s="4">
        <v>-0.38</v>
      </c>
      <c r="H13" s="4">
        <v>-0.26</v>
      </c>
      <c r="I13" s="4">
        <v>-0.23</v>
      </c>
      <c r="J13" s="4">
        <v>-0.16</v>
      </c>
      <c r="K13" s="4">
        <v>-0.13</v>
      </c>
      <c r="L13" s="4">
        <v>-0.12</v>
      </c>
      <c r="M13" s="4">
        <v>0.02</v>
      </c>
      <c r="O13" s="7">
        <f t="shared" si="0"/>
        <v>-0.35666666666666669</v>
      </c>
      <c r="P13" s="7">
        <f t="shared" si="1"/>
        <v>-0.28666666666666668</v>
      </c>
      <c r="Q13" s="7">
        <f t="shared" si="2"/>
        <v>-0.28999999999999998</v>
      </c>
      <c r="R13" s="7">
        <f t="shared" si="3"/>
        <v>-0.13666666666666669</v>
      </c>
      <c r="S13" s="7">
        <f t="shared" si="4"/>
        <v>-0.24500000000000002</v>
      </c>
      <c r="T13" s="7">
        <f t="shared" si="5"/>
        <v>-0.24900000000000003</v>
      </c>
    </row>
    <row r="14" spans="1:20" hidden="1" x14ac:dyDescent="0.3">
      <c r="A14" s="4">
        <v>1886</v>
      </c>
      <c r="B14" s="4">
        <v>-0.36</v>
      </c>
      <c r="C14" s="4">
        <v>-0.42</v>
      </c>
      <c r="D14" s="4">
        <v>-0.32</v>
      </c>
      <c r="E14" s="4">
        <v>-0.22</v>
      </c>
      <c r="F14" s="4">
        <v>-0.2</v>
      </c>
      <c r="G14" s="4">
        <v>-0.28000000000000003</v>
      </c>
      <c r="H14" s="4">
        <v>-0.1</v>
      </c>
      <c r="I14" s="4">
        <v>-0.19</v>
      </c>
      <c r="J14" s="4">
        <v>-0.11</v>
      </c>
      <c r="K14" s="4">
        <v>-0.21</v>
      </c>
      <c r="L14" s="4">
        <v>-0.27</v>
      </c>
      <c r="M14" s="4">
        <v>-0.16</v>
      </c>
      <c r="O14" s="7">
        <f t="shared" si="0"/>
        <v>-0.25333333333333335</v>
      </c>
      <c r="P14" s="7">
        <f t="shared" si="1"/>
        <v>-0.24666666666666667</v>
      </c>
      <c r="Q14" s="7">
        <f t="shared" si="2"/>
        <v>-0.19000000000000003</v>
      </c>
      <c r="R14" s="7">
        <f t="shared" si="3"/>
        <v>-0.19666666666666668</v>
      </c>
      <c r="S14" s="7">
        <f t="shared" si="4"/>
        <v>-0.23666666666666669</v>
      </c>
      <c r="T14" s="7">
        <f t="shared" si="5"/>
        <v>-0.24916666666666668</v>
      </c>
    </row>
    <row r="15" spans="1:20" hidden="1" x14ac:dyDescent="0.3">
      <c r="A15" s="4">
        <v>1887</v>
      </c>
      <c r="B15" s="4">
        <v>-0.57999999999999996</v>
      </c>
      <c r="C15" s="4">
        <v>-0.41</v>
      </c>
      <c r="D15" s="4">
        <v>-0.24</v>
      </c>
      <c r="E15" s="4">
        <v>-0.32</v>
      </c>
      <c r="F15" s="4">
        <v>-0.27</v>
      </c>
      <c r="G15" s="4">
        <v>-0.24</v>
      </c>
      <c r="H15" s="4">
        <v>-0.17</v>
      </c>
      <c r="I15" s="4">
        <v>-0.27</v>
      </c>
      <c r="J15" s="4">
        <v>-0.23</v>
      </c>
      <c r="K15" s="4">
        <v>-0.32</v>
      </c>
      <c r="L15" s="4">
        <v>-0.27</v>
      </c>
      <c r="M15" s="4">
        <v>-0.39</v>
      </c>
      <c r="O15" s="7">
        <f t="shared" si="0"/>
        <v>-0.3833333333333333</v>
      </c>
      <c r="P15" s="7">
        <f t="shared" si="1"/>
        <v>-0.27666666666666667</v>
      </c>
      <c r="Q15" s="7">
        <f t="shared" si="2"/>
        <v>-0.22666666666666668</v>
      </c>
      <c r="R15" s="7">
        <f t="shared" si="3"/>
        <v>-0.27333333333333337</v>
      </c>
      <c r="S15" s="7">
        <f t="shared" si="4"/>
        <v>-0.30916666666666665</v>
      </c>
      <c r="T15" s="7">
        <f t="shared" si="5"/>
        <v>-0.21533333333333332</v>
      </c>
    </row>
    <row r="16" spans="1:20" hidden="1" x14ac:dyDescent="0.3">
      <c r="A16" s="4">
        <v>1888</v>
      </c>
      <c r="B16" s="4">
        <v>-0.42</v>
      </c>
      <c r="C16" s="4">
        <v>-0.39</v>
      </c>
      <c r="D16" s="4">
        <v>-0.38</v>
      </c>
      <c r="E16" s="4">
        <v>-0.23</v>
      </c>
      <c r="F16" s="4">
        <v>-0.25</v>
      </c>
      <c r="G16" s="4">
        <v>-0.19</v>
      </c>
      <c r="H16" s="4">
        <v>-0.09</v>
      </c>
      <c r="I16" s="4">
        <v>-0.12</v>
      </c>
      <c r="J16" s="4">
        <v>-0.09</v>
      </c>
      <c r="K16" s="4">
        <v>-0.02</v>
      </c>
      <c r="L16" s="4">
        <v>0</v>
      </c>
      <c r="M16" s="4">
        <v>-0.09</v>
      </c>
      <c r="O16" s="7">
        <f t="shared" si="0"/>
        <v>-0.40000000000000008</v>
      </c>
      <c r="P16" s="7">
        <f t="shared" si="1"/>
        <v>-0.28666666666666668</v>
      </c>
      <c r="Q16" s="7">
        <f t="shared" si="2"/>
        <v>-0.13333333333333333</v>
      </c>
      <c r="R16" s="7">
        <f t="shared" si="3"/>
        <v>-3.6666666666666667E-2</v>
      </c>
      <c r="S16" s="7">
        <f t="shared" si="4"/>
        <v>-0.18916666666666662</v>
      </c>
      <c r="T16" s="7">
        <f t="shared" si="5"/>
        <v>-0.23116666666666666</v>
      </c>
    </row>
    <row r="17" spans="1:20" hidden="1" x14ac:dyDescent="0.3">
      <c r="A17" s="4">
        <v>1889</v>
      </c>
      <c r="B17" s="4">
        <v>-0.17</v>
      </c>
      <c r="C17" s="4">
        <v>0.17</v>
      </c>
      <c r="D17" s="4">
        <v>0.08</v>
      </c>
      <c r="E17" s="4">
        <v>0.09</v>
      </c>
      <c r="F17" s="4">
        <v>0</v>
      </c>
      <c r="G17" s="4">
        <v>-0.09</v>
      </c>
      <c r="H17" s="4">
        <v>-0.11</v>
      </c>
      <c r="I17" s="4">
        <v>-0.17</v>
      </c>
      <c r="J17" s="4">
        <v>-0.17</v>
      </c>
      <c r="K17" s="4">
        <v>-0.2</v>
      </c>
      <c r="L17" s="4">
        <v>-0.31</v>
      </c>
      <c r="M17" s="4">
        <v>-0.28000000000000003</v>
      </c>
      <c r="O17" s="7">
        <f t="shared" si="0"/>
        <v>-0.03</v>
      </c>
      <c r="P17" s="7">
        <f t="shared" si="1"/>
        <v>5.6666666666666664E-2</v>
      </c>
      <c r="Q17" s="7">
        <f t="shared" si="2"/>
        <v>-0.12333333333333334</v>
      </c>
      <c r="R17" s="7">
        <f t="shared" si="3"/>
        <v>-0.22666666666666666</v>
      </c>
      <c r="S17" s="7">
        <f t="shared" si="4"/>
        <v>-9.6666666666666679E-2</v>
      </c>
      <c r="T17" s="7">
        <f t="shared" si="5"/>
        <v>-0.23599999999999999</v>
      </c>
    </row>
    <row r="18" spans="1:20" hidden="1" x14ac:dyDescent="0.3">
      <c r="A18" s="4">
        <v>1890</v>
      </c>
      <c r="B18" s="4">
        <v>-0.4</v>
      </c>
      <c r="C18" s="4">
        <v>-0.35</v>
      </c>
      <c r="D18" s="4">
        <v>-0.35</v>
      </c>
      <c r="E18" s="4">
        <v>-0.33</v>
      </c>
      <c r="F18" s="4">
        <v>-0.42</v>
      </c>
      <c r="G18" s="4">
        <v>-0.27</v>
      </c>
      <c r="H18" s="4">
        <v>-0.23</v>
      </c>
      <c r="I18" s="4">
        <v>-0.31</v>
      </c>
      <c r="J18" s="4">
        <v>-0.3</v>
      </c>
      <c r="K18" s="4">
        <v>-0.2</v>
      </c>
      <c r="L18" s="4">
        <v>-0.44</v>
      </c>
      <c r="M18" s="4">
        <v>-0.28999999999999998</v>
      </c>
      <c r="O18" s="7">
        <f t="shared" si="0"/>
        <v>-0.34333333333333332</v>
      </c>
      <c r="P18" s="7">
        <f t="shared" si="1"/>
        <v>-0.36666666666666664</v>
      </c>
      <c r="Q18" s="7">
        <f t="shared" si="2"/>
        <v>-0.27</v>
      </c>
      <c r="R18" s="7">
        <f t="shared" si="3"/>
        <v>-0.3133333333333333</v>
      </c>
      <c r="S18" s="7">
        <f t="shared" si="4"/>
        <v>-0.32416666666666666</v>
      </c>
      <c r="T18" s="7">
        <f t="shared" si="5"/>
        <v>-0.23599999999999993</v>
      </c>
    </row>
    <row r="19" spans="1:20" hidden="1" x14ac:dyDescent="0.3">
      <c r="A19" s="4">
        <v>1891</v>
      </c>
      <c r="B19" s="4">
        <v>-0.41</v>
      </c>
      <c r="C19" s="4">
        <v>-0.48</v>
      </c>
      <c r="D19" s="4">
        <v>-0.17</v>
      </c>
      <c r="E19" s="4">
        <v>-0.26</v>
      </c>
      <c r="F19" s="4">
        <v>-0.2</v>
      </c>
      <c r="G19" s="4">
        <v>-0.25</v>
      </c>
      <c r="H19" s="4">
        <v>-0.24</v>
      </c>
      <c r="I19" s="4">
        <v>-0.2</v>
      </c>
      <c r="J19" s="4">
        <v>-0.16</v>
      </c>
      <c r="K19" s="4">
        <v>-0.26</v>
      </c>
      <c r="L19" s="4">
        <v>-0.39</v>
      </c>
      <c r="M19" s="4">
        <v>-0.11</v>
      </c>
      <c r="O19" s="7">
        <f t="shared" si="0"/>
        <v>-0.39333333333333331</v>
      </c>
      <c r="P19" s="7">
        <f t="shared" si="1"/>
        <v>-0.21000000000000005</v>
      </c>
      <c r="Q19" s="7">
        <f t="shared" si="2"/>
        <v>-0.22999999999999998</v>
      </c>
      <c r="R19" s="7">
        <f t="shared" si="3"/>
        <v>-0.27</v>
      </c>
      <c r="S19" s="7">
        <f t="shared" si="4"/>
        <v>-0.26083333333333331</v>
      </c>
      <c r="T19" s="7">
        <f t="shared" si="5"/>
        <v>-0.26866666666666666</v>
      </c>
    </row>
    <row r="20" spans="1:20" hidden="1" x14ac:dyDescent="0.3">
      <c r="A20" s="4">
        <v>1892</v>
      </c>
      <c r="B20" s="4">
        <v>-0.35</v>
      </c>
      <c r="C20" s="4">
        <v>-0.14000000000000001</v>
      </c>
      <c r="D20" s="4">
        <v>-0.35</v>
      </c>
      <c r="E20" s="4">
        <v>-0.37</v>
      </c>
      <c r="F20" s="4">
        <v>-0.33</v>
      </c>
      <c r="G20" s="4">
        <v>-0.3</v>
      </c>
      <c r="H20" s="4">
        <v>-0.33</v>
      </c>
      <c r="I20" s="4">
        <v>-0.27</v>
      </c>
      <c r="J20" s="4">
        <v>-0.2</v>
      </c>
      <c r="K20" s="4">
        <v>-0.17</v>
      </c>
      <c r="L20" s="4">
        <v>-0.47</v>
      </c>
      <c r="M20" s="4">
        <v>-0.43</v>
      </c>
      <c r="O20" s="7">
        <f t="shared" si="0"/>
        <v>-0.19999999999999998</v>
      </c>
      <c r="P20" s="7">
        <f t="shared" si="1"/>
        <v>-0.35000000000000003</v>
      </c>
      <c r="Q20" s="7">
        <f t="shared" si="2"/>
        <v>-0.3</v>
      </c>
      <c r="R20" s="7">
        <f t="shared" si="3"/>
        <v>-0.27999999999999997</v>
      </c>
      <c r="S20" s="7">
        <f t="shared" si="4"/>
        <v>-0.3091666666666667</v>
      </c>
      <c r="T20" s="7">
        <f t="shared" si="5"/>
        <v>-0.31366666666666665</v>
      </c>
    </row>
    <row r="21" spans="1:20" hidden="1" x14ac:dyDescent="0.3">
      <c r="A21" s="4">
        <v>1893</v>
      </c>
      <c r="B21" s="4">
        <v>-0.84</v>
      </c>
      <c r="C21" s="4">
        <v>-0.57999999999999996</v>
      </c>
      <c r="D21" s="4">
        <v>-0.27</v>
      </c>
      <c r="E21" s="4">
        <v>-0.35</v>
      </c>
      <c r="F21" s="4">
        <v>-0.43</v>
      </c>
      <c r="G21" s="4">
        <v>-0.34</v>
      </c>
      <c r="H21" s="4">
        <v>-0.16</v>
      </c>
      <c r="I21" s="4">
        <v>-0.27</v>
      </c>
      <c r="J21" s="4">
        <v>-0.22</v>
      </c>
      <c r="K21" s="4">
        <v>-0.21</v>
      </c>
      <c r="L21" s="4">
        <v>-0.2</v>
      </c>
      <c r="M21" s="4">
        <v>-0.36</v>
      </c>
      <c r="O21" s="7">
        <f t="shared" si="0"/>
        <v>-0.6166666666666667</v>
      </c>
      <c r="P21" s="7">
        <f t="shared" si="1"/>
        <v>-0.35000000000000003</v>
      </c>
      <c r="Q21" s="7">
        <f t="shared" si="2"/>
        <v>-0.25666666666666665</v>
      </c>
      <c r="R21" s="7">
        <f t="shared" si="3"/>
        <v>-0.21</v>
      </c>
      <c r="S21" s="7">
        <f t="shared" si="4"/>
        <v>-0.35250000000000004</v>
      </c>
      <c r="T21" s="7">
        <f t="shared" si="5"/>
        <v>-0.29816666666666669</v>
      </c>
    </row>
    <row r="22" spans="1:20" hidden="1" x14ac:dyDescent="0.3">
      <c r="A22" s="4">
        <v>1894</v>
      </c>
      <c r="B22" s="4">
        <v>-0.53</v>
      </c>
      <c r="C22" s="4">
        <v>-0.33</v>
      </c>
      <c r="D22" s="4">
        <v>-0.24</v>
      </c>
      <c r="E22" s="4">
        <v>-0.46</v>
      </c>
      <c r="F22" s="4">
        <v>-0.37</v>
      </c>
      <c r="G22" s="4">
        <v>-0.4</v>
      </c>
      <c r="H22" s="4">
        <v>-0.25</v>
      </c>
      <c r="I22" s="4">
        <v>-0.21</v>
      </c>
      <c r="J22" s="4">
        <v>-0.25</v>
      </c>
      <c r="K22" s="4">
        <v>-0.22</v>
      </c>
      <c r="L22" s="4">
        <v>-0.34</v>
      </c>
      <c r="M22" s="4">
        <v>-0.26</v>
      </c>
      <c r="O22" s="7">
        <f t="shared" si="0"/>
        <v>-0.40666666666666668</v>
      </c>
      <c r="P22" s="7">
        <f t="shared" si="1"/>
        <v>-0.35666666666666663</v>
      </c>
      <c r="Q22" s="7">
        <f t="shared" si="2"/>
        <v>-0.28666666666666668</v>
      </c>
      <c r="R22" s="7">
        <f t="shared" si="3"/>
        <v>-0.27</v>
      </c>
      <c r="S22" s="7">
        <f t="shared" si="4"/>
        <v>-0.32166666666666671</v>
      </c>
      <c r="T22" s="7">
        <f t="shared" si="5"/>
        <v>-0.28116666666666668</v>
      </c>
    </row>
    <row r="23" spans="1:20" hidden="1" x14ac:dyDescent="0.3">
      <c r="A23" s="4">
        <v>1895</v>
      </c>
      <c r="B23" s="4">
        <v>-0.5</v>
      </c>
      <c r="C23" s="4">
        <v>-0.49</v>
      </c>
      <c r="D23" s="4">
        <v>-0.28999999999999998</v>
      </c>
      <c r="E23" s="4">
        <v>-0.23</v>
      </c>
      <c r="F23" s="4">
        <v>-0.28999999999999998</v>
      </c>
      <c r="G23" s="4">
        <v>-0.26</v>
      </c>
      <c r="H23" s="4">
        <v>-0.18</v>
      </c>
      <c r="I23" s="4">
        <v>-0.17</v>
      </c>
      <c r="J23" s="4">
        <v>-0.09</v>
      </c>
      <c r="K23" s="4">
        <v>-0.12</v>
      </c>
      <c r="L23" s="4">
        <v>-0.15</v>
      </c>
      <c r="M23" s="4">
        <v>-0.19</v>
      </c>
      <c r="O23" s="7">
        <f t="shared" si="0"/>
        <v>-0.41666666666666669</v>
      </c>
      <c r="P23" s="7">
        <f t="shared" si="1"/>
        <v>-0.27</v>
      </c>
      <c r="Q23" s="7">
        <f t="shared" si="2"/>
        <v>-0.20333333333333334</v>
      </c>
      <c r="R23" s="7">
        <f t="shared" si="3"/>
        <v>-0.12</v>
      </c>
      <c r="S23" s="7">
        <f t="shared" si="4"/>
        <v>-0.24666666666666667</v>
      </c>
      <c r="T23" s="7">
        <f t="shared" si="5"/>
        <v>-0.25666666666666671</v>
      </c>
    </row>
    <row r="24" spans="1:20" hidden="1" x14ac:dyDescent="0.3">
      <c r="A24" s="4">
        <v>1896</v>
      </c>
      <c r="B24" s="4">
        <v>-0.3</v>
      </c>
      <c r="C24" s="4">
        <v>-0.2</v>
      </c>
      <c r="D24" s="4">
        <v>-0.33</v>
      </c>
      <c r="E24" s="4">
        <v>-0.38</v>
      </c>
      <c r="F24" s="4">
        <v>-0.24</v>
      </c>
      <c r="G24" s="4">
        <v>-0.16</v>
      </c>
      <c r="H24" s="4">
        <v>-0.09</v>
      </c>
      <c r="I24" s="4">
        <v>-0.1</v>
      </c>
      <c r="J24" s="4">
        <v>-0.06</v>
      </c>
      <c r="K24" s="4">
        <v>0.04</v>
      </c>
      <c r="L24" s="4">
        <v>-0.16</v>
      </c>
      <c r="M24" s="4">
        <v>-0.13</v>
      </c>
      <c r="O24" s="7">
        <f t="shared" si="0"/>
        <v>-0.22999999999999998</v>
      </c>
      <c r="P24" s="7">
        <f t="shared" si="1"/>
        <v>-0.31666666666666665</v>
      </c>
      <c r="Q24" s="7">
        <f t="shared" si="2"/>
        <v>-0.11666666666666665</v>
      </c>
      <c r="R24" s="7">
        <f t="shared" si="3"/>
        <v>-0.06</v>
      </c>
      <c r="S24" s="7">
        <f t="shared" si="4"/>
        <v>-0.17583333333333331</v>
      </c>
      <c r="T24" s="7">
        <f t="shared" si="5"/>
        <v>-0.24916666666666668</v>
      </c>
    </row>
    <row r="25" spans="1:20" hidden="1" x14ac:dyDescent="0.3">
      <c r="A25" s="4">
        <v>1897</v>
      </c>
      <c r="B25" s="4">
        <v>-0.21</v>
      </c>
      <c r="C25" s="4">
        <v>-0.22</v>
      </c>
      <c r="D25" s="4">
        <v>-0.23</v>
      </c>
      <c r="E25" s="4">
        <v>-0.12</v>
      </c>
      <c r="F25" s="4">
        <v>-0.11</v>
      </c>
      <c r="G25" s="4">
        <v>-0.22</v>
      </c>
      <c r="H25" s="4">
        <v>-0.12</v>
      </c>
      <c r="I25" s="4">
        <v>-0.18</v>
      </c>
      <c r="J25" s="4">
        <v>-0.13</v>
      </c>
      <c r="K25" s="4">
        <v>-0.18</v>
      </c>
      <c r="L25" s="4">
        <v>-0.24</v>
      </c>
      <c r="M25" s="4">
        <v>-0.28000000000000003</v>
      </c>
      <c r="O25" s="7">
        <f t="shared" si="0"/>
        <v>-0.18666666666666665</v>
      </c>
      <c r="P25" s="7">
        <f t="shared" si="1"/>
        <v>-0.15333333333333332</v>
      </c>
      <c r="Q25" s="7">
        <f t="shared" si="2"/>
        <v>-0.17333333333333334</v>
      </c>
      <c r="R25" s="7">
        <f t="shared" si="3"/>
        <v>-0.18333333333333335</v>
      </c>
      <c r="S25" s="7">
        <f t="shared" si="4"/>
        <v>-0.18666666666666668</v>
      </c>
      <c r="T25" s="7">
        <f t="shared" si="5"/>
        <v>-0.22566666666666663</v>
      </c>
    </row>
    <row r="26" spans="1:20" hidden="1" x14ac:dyDescent="0.3">
      <c r="A26" s="4">
        <v>1898</v>
      </c>
      <c r="B26" s="4">
        <v>-0.13</v>
      </c>
      <c r="C26" s="4">
        <v>-0.38</v>
      </c>
      <c r="D26" s="4">
        <v>-0.56000000000000005</v>
      </c>
      <c r="E26" s="4">
        <v>-0.34</v>
      </c>
      <c r="F26" s="4">
        <v>-0.36</v>
      </c>
      <c r="G26" s="4">
        <v>-0.24</v>
      </c>
      <c r="H26" s="4">
        <v>-0.27</v>
      </c>
      <c r="I26" s="4">
        <v>-0.26</v>
      </c>
      <c r="J26" s="4">
        <v>-0.23</v>
      </c>
      <c r="K26" s="4">
        <v>-0.35</v>
      </c>
      <c r="L26" s="4">
        <v>-0.4</v>
      </c>
      <c r="M26" s="4">
        <v>-0.26</v>
      </c>
      <c r="O26" s="7">
        <f t="shared" si="0"/>
        <v>-0.26333333333333336</v>
      </c>
      <c r="P26" s="7">
        <f t="shared" si="1"/>
        <v>-0.4200000000000001</v>
      </c>
      <c r="Q26" s="7">
        <f t="shared" si="2"/>
        <v>-0.25666666666666665</v>
      </c>
      <c r="R26" s="7">
        <f t="shared" si="3"/>
        <v>-0.32666666666666666</v>
      </c>
      <c r="S26" s="7">
        <f t="shared" si="4"/>
        <v>-0.315</v>
      </c>
      <c r="T26" s="7">
        <f t="shared" si="5"/>
        <v>-0.20516666666666666</v>
      </c>
    </row>
    <row r="27" spans="1:20" hidden="1" x14ac:dyDescent="0.3">
      <c r="A27" s="4">
        <v>1899</v>
      </c>
      <c r="B27" s="4">
        <v>-0.2</v>
      </c>
      <c r="C27" s="4">
        <v>-0.39</v>
      </c>
      <c r="D27" s="4">
        <v>-0.36</v>
      </c>
      <c r="E27" s="4">
        <v>-0.21</v>
      </c>
      <c r="F27" s="4">
        <v>-0.25</v>
      </c>
      <c r="G27" s="4">
        <v>-0.35</v>
      </c>
      <c r="H27" s="4">
        <v>-0.19</v>
      </c>
      <c r="I27" s="4">
        <v>-0.13</v>
      </c>
      <c r="J27" s="4">
        <v>-7.0000000000000007E-2</v>
      </c>
      <c r="K27" s="4">
        <v>-7.0000000000000007E-2</v>
      </c>
      <c r="L27" s="4">
        <v>0.06</v>
      </c>
      <c r="M27" s="4">
        <v>-0.28999999999999998</v>
      </c>
      <c r="O27" s="7">
        <f t="shared" si="0"/>
        <v>-0.28333333333333338</v>
      </c>
      <c r="P27" s="7">
        <f t="shared" si="1"/>
        <v>-0.27333333333333332</v>
      </c>
      <c r="Q27" s="7">
        <f t="shared" si="2"/>
        <v>-0.22333333333333336</v>
      </c>
      <c r="R27" s="7">
        <f t="shared" si="3"/>
        <v>-2.6666666666666672E-2</v>
      </c>
      <c r="S27" s="7">
        <f t="shared" si="4"/>
        <v>-0.20416666666666664</v>
      </c>
      <c r="T27" s="7">
        <f t="shared" si="5"/>
        <v>-0.21083333333333334</v>
      </c>
    </row>
    <row r="28" spans="1:20" hidden="1" x14ac:dyDescent="0.3">
      <c r="A28" s="4">
        <v>1900</v>
      </c>
      <c r="B28" s="4">
        <v>-0.37</v>
      </c>
      <c r="C28" s="4">
        <v>-0.03</v>
      </c>
      <c r="D28" s="4">
        <v>0.02</v>
      </c>
      <c r="E28" s="4">
        <v>-0.15</v>
      </c>
      <c r="F28" s="4">
        <v>-0.15</v>
      </c>
      <c r="G28" s="4">
        <v>-0.21</v>
      </c>
      <c r="H28" s="4">
        <v>-0.19</v>
      </c>
      <c r="I28" s="4">
        <v>-0.14000000000000001</v>
      </c>
      <c r="J28" s="4">
        <v>-0.15</v>
      </c>
      <c r="K28" s="4">
        <v>-0.04</v>
      </c>
      <c r="L28" s="4">
        <v>-0.19</v>
      </c>
      <c r="M28" s="4">
        <v>-0.13</v>
      </c>
      <c r="O28" s="7">
        <f t="shared" si="0"/>
        <v>-0.22999999999999998</v>
      </c>
      <c r="P28" s="7">
        <f t="shared" si="1"/>
        <v>-9.3333333333333338E-2</v>
      </c>
      <c r="Q28" s="7">
        <f t="shared" si="2"/>
        <v>-0.18000000000000002</v>
      </c>
      <c r="R28" s="7">
        <f t="shared" si="3"/>
        <v>-0.12666666666666668</v>
      </c>
      <c r="S28" s="7">
        <f t="shared" si="4"/>
        <v>-0.14416666666666667</v>
      </c>
      <c r="T28" s="7">
        <f t="shared" si="5"/>
        <v>-0.23399999999999999</v>
      </c>
    </row>
    <row r="29" spans="1:20" hidden="1" x14ac:dyDescent="0.3">
      <c r="A29" s="4">
        <v>1901</v>
      </c>
      <c r="B29" s="4">
        <v>-0.32</v>
      </c>
      <c r="C29" s="4">
        <v>-7.0000000000000007E-2</v>
      </c>
      <c r="D29" s="4">
        <v>0.01</v>
      </c>
      <c r="E29" s="4">
        <v>-0.12</v>
      </c>
      <c r="F29" s="4">
        <v>-0.23</v>
      </c>
      <c r="G29" s="4">
        <v>-0.16</v>
      </c>
      <c r="H29" s="4">
        <v>-0.17</v>
      </c>
      <c r="I29" s="4">
        <v>-0.22</v>
      </c>
      <c r="J29" s="4">
        <v>-0.25</v>
      </c>
      <c r="K29" s="4">
        <v>-0.34</v>
      </c>
      <c r="L29" s="4">
        <v>-0.25</v>
      </c>
      <c r="M29" s="4">
        <v>-0.33</v>
      </c>
      <c r="O29" s="7">
        <f t="shared" si="0"/>
        <v>-0.17333333333333334</v>
      </c>
      <c r="P29" s="7">
        <f t="shared" si="1"/>
        <v>-0.11333333333333334</v>
      </c>
      <c r="Q29" s="7">
        <f t="shared" si="2"/>
        <v>-0.18333333333333335</v>
      </c>
      <c r="R29" s="7">
        <f t="shared" si="3"/>
        <v>-0.28000000000000003</v>
      </c>
      <c r="S29" s="7">
        <f t="shared" si="4"/>
        <v>-0.20416666666666669</v>
      </c>
      <c r="T29" s="7">
        <f t="shared" si="5"/>
        <v>-0.24283333333333332</v>
      </c>
    </row>
    <row r="30" spans="1:20" hidden="1" x14ac:dyDescent="0.3">
      <c r="A30" s="4">
        <v>1902</v>
      </c>
      <c r="B30" s="4">
        <v>-0.2</v>
      </c>
      <c r="C30" s="4">
        <v>-0.03</v>
      </c>
      <c r="D30" s="4">
        <v>-0.28999999999999998</v>
      </c>
      <c r="E30" s="4">
        <v>-0.3</v>
      </c>
      <c r="F30" s="4">
        <v>-0.35</v>
      </c>
      <c r="G30" s="4">
        <v>-0.37</v>
      </c>
      <c r="H30" s="4">
        <v>-0.28999999999999998</v>
      </c>
      <c r="I30" s="4">
        <v>-0.32</v>
      </c>
      <c r="J30" s="4">
        <v>-0.26</v>
      </c>
      <c r="K30" s="4">
        <v>-0.34</v>
      </c>
      <c r="L30" s="4">
        <v>-0.41</v>
      </c>
      <c r="M30" s="4">
        <v>-0.47</v>
      </c>
      <c r="O30" s="7">
        <f t="shared" si="0"/>
        <v>-0.18666666666666668</v>
      </c>
      <c r="P30" s="7">
        <f t="shared" si="1"/>
        <v>-0.3133333333333333</v>
      </c>
      <c r="Q30" s="7">
        <f t="shared" si="2"/>
        <v>-0.32666666666666666</v>
      </c>
      <c r="R30" s="7">
        <f t="shared" si="3"/>
        <v>-0.33666666666666667</v>
      </c>
      <c r="S30" s="7">
        <f t="shared" si="4"/>
        <v>-0.30249999999999999</v>
      </c>
      <c r="T30" s="7">
        <f t="shared" si="5"/>
        <v>-0.28783333333333333</v>
      </c>
    </row>
    <row r="31" spans="1:20" hidden="1" x14ac:dyDescent="0.3">
      <c r="A31" s="4">
        <v>1903</v>
      </c>
      <c r="B31" s="4">
        <v>-0.25</v>
      </c>
      <c r="C31" s="4">
        <v>0</v>
      </c>
      <c r="D31" s="4">
        <v>-0.19</v>
      </c>
      <c r="E31" s="4">
        <v>-0.38</v>
      </c>
      <c r="F31" s="4">
        <v>-0.39</v>
      </c>
      <c r="G31" s="4">
        <v>-0.46</v>
      </c>
      <c r="H31" s="4">
        <v>-0.35</v>
      </c>
      <c r="I31" s="4">
        <v>-0.42</v>
      </c>
      <c r="J31" s="4">
        <v>-0.44</v>
      </c>
      <c r="K31" s="4">
        <v>-0.47</v>
      </c>
      <c r="L31" s="4">
        <v>-0.44</v>
      </c>
      <c r="M31" s="4">
        <v>-0.52</v>
      </c>
      <c r="O31" s="7">
        <f t="shared" si="0"/>
        <v>-0.24</v>
      </c>
      <c r="P31" s="7">
        <f t="shared" si="1"/>
        <v>-0.32</v>
      </c>
      <c r="Q31" s="7">
        <f t="shared" si="2"/>
        <v>-0.41</v>
      </c>
      <c r="R31" s="7">
        <f t="shared" si="3"/>
        <v>-0.44999999999999996</v>
      </c>
      <c r="S31" s="7">
        <f t="shared" si="4"/>
        <v>-0.35916666666666663</v>
      </c>
      <c r="T31" s="7">
        <f t="shared" si="5"/>
        <v>-0.31816666666666671</v>
      </c>
    </row>
    <row r="32" spans="1:20" hidden="1" x14ac:dyDescent="0.3">
      <c r="A32" s="4">
        <v>1904</v>
      </c>
      <c r="B32" s="4">
        <v>-0.65</v>
      </c>
      <c r="C32" s="4">
        <v>-0.55000000000000004</v>
      </c>
      <c r="D32" s="4">
        <v>-0.42</v>
      </c>
      <c r="E32" s="4">
        <v>-0.49</v>
      </c>
      <c r="F32" s="4">
        <v>-0.49</v>
      </c>
      <c r="G32" s="4">
        <v>-0.43</v>
      </c>
      <c r="H32" s="4">
        <v>-0.45</v>
      </c>
      <c r="I32" s="4">
        <v>-0.42</v>
      </c>
      <c r="J32" s="4">
        <v>-0.46</v>
      </c>
      <c r="K32" s="4">
        <v>-0.36</v>
      </c>
      <c r="L32" s="4">
        <v>-0.18</v>
      </c>
      <c r="M32" s="4">
        <v>-0.25</v>
      </c>
      <c r="O32" s="7">
        <f t="shared" si="0"/>
        <v>-0.57333333333333336</v>
      </c>
      <c r="P32" s="7">
        <f t="shared" si="1"/>
        <v>-0.46666666666666662</v>
      </c>
      <c r="Q32" s="7">
        <f t="shared" si="2"/>
        <v>-0.43333333333333335</v>
      </c>
      <c r="R32" s="7">
        <f t="shared" si="3"/>
        <v>-0.33333333333333331</v>
      </c>
      <c r="S32" s="7">
        <f t="shared" si="4"/>
        <v>-0.42916666666666675</v>
      </c>
      <c r="T32" s="7">
        <f t="shared" si="5"/>
        <v>-0.32966666666666666</v>
      </c>
    </row>
    <row r="33" spans="1:20" hidden="1" x14ac:dyDescent="0.3">
      <c r="A33" s="4">
        <v>1905</v>
      </c>
      <c r="B33" s="4">
        <v>-0.33</v>
      </c>
      <c r="C33" s="4">
        <v>-0.6</v>
      </c>
      <c r="D33" s="4">
        <v>-0.28000000000000003</v>
      </c>
      <c r="E33" s="4">
        <v>-0.34</v>
      </c>
      <c r="F33" s="4">
        <v>-0.31</v>
      </c>
      <c r="G33" s="4">
        <v>-0.31</v>
      </c>
      <c r="H33" s="4">
        <v>-0.3</v>
      </c>
      <c r="I33" s="4">
        <v>-0.25</v>
      </c>
      <c r="J33" s="4">
        <v>-0.21</v>
      </c>
      <c r="K33" s="4">
        <v>-0.27</v>
      </c>
      <c r="L33" s="4">
        <v>-0.12</v>
      </c>
      <c r="M33" s="4">
        <v>-0.23</v>
      </c>
      <c r="O33" s="7">
        <f t="shared" si="0"/>
        <v>-0.39333333333333337</v>
      </c>
      <c r="P33" s="7">
        <f t="shared" si="1"/>
        <v>-0.31000000000000005</v>
      </c>
      <c r="Q33" s="7">
        <f t="shared" si="2"/>
        <v>-0.28666666666666668</v>
      </c>
      <c r="R33" s="7">
        <f t="shared" si="3"/>
        <v>-0.19999999999999998</v>
      </c>
      <c r="S33" s="7">
        <f t="shared" si="4"/>
        <v>-0.29583333333333334</v>
      </c>
      <c r="T33" s="7">
        <f t="shared" si="5"/>
        <v>-0.35350000000000004</v>
      </c>
    </row>
    <row r="34" spans="1:20" hidden="1" x14ac:dyDescent="0.3">
      <c r="A34" s="4">
        <v>1906</v>
      </c>
      <c r="B34" s="4">
        <v>-0.3</v>
      </c>
      <c r="C34" s="4">
        <v>-0.32</v>
      </c>
      <c r="D34" s="4">
        <v>-0.15</v>
      </c>
      <c r="E34" s="4">
        <v>-7.0000000000000007E-2</v>
      </c>
      <c r="F34" s="4">
        <v>-0.24</v>
      </c>
      <c r="G34" s="4">
        <v>-0.25</v>
      </c>
      <c r="H34" s="4">
        <v>-0.32</v>
      </c>
      <c r="I34" s="4">
        <v>-0.25</v>
      </c>
      <c r="J34" s="4">
        <v>-0.3</v>
      </c>
      <c r="K34" s="4">
        <v>-0.27</v>
      </c>
      <c r="L34" s="4">
        <v>-0.47</v>
      </c>
      <c r="M34" s="4">
        <v>-0.2</v>
      </c>
      <c r="O34" s="7">
        <f t="shared" si="0"/>
        <v>-0.28333333333333338</v>
      </c>
      <c r="P34" s="7">
        <f t="shared" si="1"/>
        <v>-0.15333333333333332</v>
      </c>
      <c r="Q34" s="7">
        <f t="shared" si="2"/>
        <v>-0.27333333333333337</v>
      </c>
      <c r="R34" s="7">
        <f t="shared" si="3"/>
        <v>-0.34666666666666668</v>
      </c>
      <c r="S34" s="7">
        <f t="shared" si="4"/>
        <v>-0.26166666666666671</v>
      </c>
      <c r="T34" s="7">
        <f t="shared" si="5"/>
        <v>-0.3681666666666667</v>
      </c>
    </row>
    <row r="35" spans="1:20" hidden="1" x14ac:dyDescent="0.3">
      <c r="A35" s="4">
        <v>1907</v>
      </c>
      <c r="B35" s="4">
        <v>-0.46</v>
      </c>
      <c r="C35" s="4">
        <v>-0.53</v>
      </c>
      <c r="D35" s="4">
        <v>-0.33</v>
      </c>
      <c r="E35" s="4">
        <v>-0.45</v>
      </c>
      <c r="F35" s="4">
        <v>-0.5</v>
      </c>
      <c r="G35" s="4">
        <v>-0.45</v>
      </c>
      <c r="H35" s="4">
        <v>-0.38</v>
      </c>
      <c r="I35" s="4">
        <v>-0.35</v>
      </c>
      <c r="J35" s="4">
        <v>-0.32</v>
      </c>
      <c r="K35" s="4">
        <v>-0.25</v>
      </c>
      <c r="L35" s="4">
        <v>-0.52</v>
      </c>
      <c r="M35" s="4">
        <v>-0.52</v>
      </c>
      <c r="O35" s="7">
        <f t="shared" si="0"/>
        <v>-0.39666666666666667</v>
      </c>
      <c r="P35" s="7">
        <f t="shared" si="1"/>
        <v>-0.42666666666666669</v>
      </c>
      <c r="Q35" s="7">
        <f t="shared" si="2"/>
        <v>-0.39333333333333337</v>
      </c>
      <c r="R35" s="7">
        <f t="shared" si="3"/>
        <v>-0.36333333333333334</v>
      </c>
      <c r="S35" s="7">
        <f t="shared" si="4"/>
        <v>-0.42166666666666658</v>
      </c>
      <c r="T35" s="7">
        <f t="shared" si="5"/>
        <v>-0.3746666666666667</v>
      </c>
    </row>
    <row r="36" spans="1:20" hidden="1" x14ac:dyDescent="0.3">
      <c r="A36" s="4">
        <v>1908</v>
      </c>
      <c r="B36" s="4">
        <v>-0.44</v>
      </c>
      <c r="C36" s="4">
        <v>-0.36</v>
      </c>
      <c r="D36" s="4">
        <v>-0.56000000000000005</v>
      </c>
      <c r="E36" s="4">
        <v>-0.44</v>
      </c>
      <c r="F36" s="4">
        <v>-0.38</v>
      </c>
      <c r="G36" s="4">
        <v>-0.41</v>
      </c>
      <c r="H36" s="4">
        <v>-0.41</v>
      </c>
      <c r="I36" s="4">
        <v>-0.45</v>
      </c>
      <c r="J36" s="4">
        <v>-0.34</v>
      </c>
      <c r="K36" s="4">
        <v>-0.43</v>
      </c>
      <c r="L36" s="4">
        <v>-0.49</v>
      </c>
      <c r="M36" s="4">
        <v>-0.48</v>
      </c>
      <c r="O36" s="7">
        <f t="shared" si="0"/>
        <v>-0.43999999999999995</v>
      </c>
      <c r="P36" s="7">
        <f t="shared" si="1"/>
        <v>-0.45999999999999996</v>
      </c>
      <c r="Q36" s="7">
        <f t="shared" si="2"/>
        <v>-0.42333333333333334</v>
      </c>
      <c r="R36" s="7">
        <f t="shared" si="3"/>
        <v>-0.42</v>
      </c>
      <c r="S36" s="7">
        <f t="shared" si="4"/>
        <v>-0.43250000000000011</v>
      </c>
      <c r="T36" s="7">
        <f t="shared" si="5"/>
        <v>-0.40600000000000003</v>
      </c>
    </row>
    <row r="37" spans="1:20" hidden="1" x14ac:dyDescent="0.3">
      <c r="A37" s="4">
        <v>1909</v>
      </c>
      <c r="B37" s="4">
        <v>-0.65</v>
      </c>
      <c r="C37" s="4">
        <v>-0.46</v>
      </c>
      <c r="D37" s="4">
        <v>-0.5</v>
      </c>
      <c r="E37" s="4">
        <v>-0.56000000000000005</v>
      </c>
      <c r="F37" s="4">
        <v>-0.54</v>
      </c>
      <c r="G37" s="4">
        <v>-0.51</v>
      </c>
      <c r="H37" s="4">
        <v>-0.4</v>
      </c>
      <c r="I37" s="4">
        <v>-0.3</v>
      </c>
      <c r="J37" s="4">
        <v>-0.34</v>
      </c>
      <c r="K37" s="4">
        <v>-0.4</v>
      </c>
      <c r="L37" s="4">
        <v>-0.33</v>
      </c>
      <c r="M37" s="4">
        <v>-0.55000000000000004</v>
      </c>
      <c r="O37" s="7">
        <f t="shared" si="0"/>
        <v>-0.52999999999999992</v>
      </c>
      <c r="P37" s="7">
        <f t="shared" si="1"/>
        <v>-0.53333333333333333</v>
      </c>
      <c r="Q37" s="7">
        <f t="shared" si="2"/>
        <v>-0.40333333333333332</v>
      </c>
      <c r="R37" s="7">
        <f t="shared" si="3"/>
        <v>-0.35666666666666669</v>
      </c>
      <c r="S37" s="7">
        <f t="shared" si="4"/>
        <v>-0.46166666666666667</v>
      </c>
      <c r="T37" s="7">
        <f t="shared" si="5"/>
        <v>-0.4413333333333333</v>
      </c>
    </row>
    <row r="38" spans="1:20" hidden="1" x14ac:dyDescent="0.3">
      <c r="A38" s="4">
        <v>1910</v>
      </c>
      <c r="B38" s="4">
        <v>-0.45</v>
      </c>
      <c r="C38" s="4">
        <v>-0.44</v>
      </c>
      <c r="D38" s="4">
        <v>-0.48</v>
      </c>
      <c r="E38" s="4">
        <v>-0.46</v>
      </c>
      <c r="F38" s="4">
        <v>-0.44</v>
      </c>
      <c r="G38" s="4">
        <v>-0.44</v>
      </c>
      <c r="H38" s="4">
        <v>-0.35</v>
      </c>
      <c r="I38" s="4">
        <v>-0.36</v>
      </c>
      <c r="J38" s="4">
        <v>-0.38</v>
      </c>
      <c r="K38" s="4">
        <v>-0.43</v>
      </c>
      <c r="L38" s="4">
        <v>-0.54</v>
      </c>
      <c r="M38" s="4">
        <v>-0.66</v>
      </c>
      <c r="O38" s="7">
        <f t="shared" si="0"/>
        <v>-0.48</v>
      </c>
      <c r="P38" s="7">
        <f t="shared" si="1"/>
        <v>-0.45999999999999996</v>
      </c>
      <c r="Q38" s="7">
        <f t="shared" si="2"/>
        <v>-0.3833333333333333</v>
      </c>
      <c r="R38" s="7">
        <f t="shared" si="3"/>
        <v>-0.45</v>
      </c>
      <c r="S38" s="7">
        <f t="shared" si="4"/>
        <v>-0.45249999999999996</v>
      </c>
      <c r="T38" s="7">
        <f t="shared" si="5"/>
        <v>-0.4385</v>
      </c>
    </row>
    <row r="39" spans="1:20" hidden="1" x14ac:dyDescent="0.3">
      <c r="A39" s="4">
        <v>1911</v>
      </c>
      <c r="B39" s="4">
        <v>-0.62</v>
      </c>
      <c r="C39" s="4">
        <v>-0.57999999999999996</v>
      </c>
      <c r="D39" s="4">
        <v>-0.63</v>
      </c>
      <c r="E39" s="4">
        <v>-0.53</v>
      </c>
      <c r="F39" s="4">
        <v>-0.51</v>
      </c>
      <c r="G39" s="4">
        <v>-0.49</v>
      </c>
      <c r="H39" s="4">
        <v>-0.39</v>
      </c>
      <c r="I39" s="4">
        <v>-0.41</v>
      </c>
      <c r="J39" s="4">
        <v>-0.37</v>
      </c>
      <c r="K39" s="4">
        <v>-0.26</v>
      </c>
      <c r="L39" s="4">
        <v>-0.22</v>
      </c>
      <c r="M39" s="4">
        <v>-0.25</v>
      </c>
      <c r="O39" s="7">
        <f t="shared" si="0"/>
        <v>-0.62</v>
      </c>
      <c r="P39" s="7">
        <f t="shared" si="1"/>
        <v>-0.55666666666666675</v>
      </c>
      <c r="Q39" s="7">
        <f t="shared" si="2"/>
        <v>-0.43</v>
      </c>
      <c r="R39" s="7">
        <f t="shared" si="3"/>
        <v>-0.28333333333333333</v>
      </c>
      <c r="S39" s="7">
        <f t="shared" si="4"/>
        <v>-0.4383333333333333</v>
      </c>
      <c r="T39" s="7">
        <f t="shared" si="5"/>
        <v>-0.43049999999999999</v>
      </c>
    </row>
    <row r="40" spans="1:20" hidden="1" x14ac:dyDescent="0.3">
      <c r="A40" s="4">
        <v>1912</v>
      </c>
      <c r="B40" s="4">
        <v>-0.28999999999999998</v>
      </c>
      <c r="C40" s="4">
        <v>-0.18</v>
      </c>
      <c r="D40" s="4">
        <v>-0.41</v>
      </c>
      <c r="E40" s="4">
        <v>-0.27</v>
      </c>
      <c r="F40" s="4">
        <v>-0.28999999999999998</v>
      </c>
      <c r="G40" s="4">
        <v>-0.31</v>
      </c>
      <c r="H40" s="4">
        <v>-0.47</v>
      </c>
      <c r="I40" s="4">
        <v>-0.57999999999999996</v>
      </c>
      <c r="J40" s="4">
        <v>-0.54</v>
      </c>
      <c r="K40" s="4">
        <v>-0.62</v>
      </c>
      <c r="L40" s="4">
        <v>-0.45</v>
      </c>
      <c r="M40" s="4">
        <v>-0.48</v>
      </c>
      <c r="O40" s="7">
        <f t="shared" si="0"/>
        <v>-0.24</v>
      </c>
      <c r="P40" s="7">
        <f t="shared" si="1"/>
        <v>-0.32333333333333331</v>
      </c>
      <c r="Q40" s="7">
        <f t="shared" si="2"/>
        <v>-0.45333333333333331</v>
      </c>
      <c r="R40" s="7">
        <f t="shared" si="3"/>
        <v>-0.53666666666666674</v>
      </c>
      <c r="S40" s="7">
        <f t="shared" si="4"/>
        <v>-0.40750000000000003</v>
      </c>
      <c r="T40" s="7">
        <f t="shared" si="5"/>
        <v>-0.38350000000000006</v>
      </c>
    </row>
    <row r="41" spans="1:20" hidden="1" x14ac:dyDescent="0.3">
      <c r="A41" s="4">
        <v>1913</v>
      </c>
      <c r="B41" s="4">
        <v>-0.47</v>
      </c>
      <c r="C41" s="4">
        <v>-0.47</v>
      </c>
      <c r="D41" s="4">
        <v>-0.46</v>
      </c>
      <c r="E41" s="4">
        <v>-0.41</v>
      </c>
      <c r="F41" s="4">
        <v>-0.49</v>
      </c>
      <c r="G41" s="4">
        <v>-0.48</v>
      </c>
      <c r="H41" s="4">
        <v>-0.38</v>
      </c>
      <c r="I41" s="4">
        <v>-0.38</v>
      </c>
      <c r="J41" s="4">
        <v>-0.39</v>
      </c>
      <c r="K41" s="4">
        <v>-0.41</v>
      </c>
      <c r="L41" s="4">
        <v>-0.26</v>
      </c>
      <c r="M41" s="4">
        <v>-0.11</v>
      </c>
      <c r="O41" s="7">
        <f t="shared" ref="O41:O72" si="6">AVERAGE(M40,B41:C41)</f>
        <v>-0.47333333333333333</v>
      </c>
      <c r="P41" s="7">
        <f t="shared" ref="P41:P72" si="7">AVERAGE(D41:F41)</f>
        <v>-0.45333333333333331</v>
      </c>
      <c r="Q41" s="7">
        <f t="shared" ref="Q41:Q72" si="8">AVERAGE(G41:I41)</f>
        <v>-0.41333333333333333</v>
      </c>
      <c r="R41" s="7">
        <f t="shared" ref="R41:R72" si="9">AVERAGE(J41:L41)</f>
        <v>-0.35333333333333333</v>
      </c>
      <c r="S41" s="7">
        <f t="shared" ref="S41:S72" si="10">AVERAGE(B41:M41)</f>
        <v>-0.39250000000000002</v>
      </c>
      <c r="T41" s="7">
        <f t="shared" si="5"/>
        <v>-0.32600000000000001</v>
      </c>
    </row>
    <row r="42" spans="1:20" hidden="1" x14ac:dyDescent="0.3">
      <c r="A42" s="4">
        <v>1914</v>
      </c>
      <c r="B42" s="4">
        <v>-0.03</v>
      </c>
      <c r="C42" s="4">
        <v>-0.19</v>
      </c>
      <c r="D42" s="4">
        <v>-0.26</v>
      </c>
      <c r="E42" s="4">
        <v>-0.32</v>
      </c>
      <c r="F42" s="4">
        <v>-0.26</v>
      </c>
      <c r="G42" s="4">
        <v>-0.31</v>
      </c>
      <c r="H42" s="4">
        <v>-0.35</v>
      </c>
      <c r="I42" s="4">
        <v>-0.25</v>
      </c>
      <c r="J42" s="4">
        <v>-0.23</v>
      </c>
      <c r="K42" s="4">
        <v>-0.12</v>
      </c>
      <c r="L42" s="4">
        <v>-0.24</v>
      </c>
      <c r="M42" s="4">
        <v>-0.16</v>
      </c>
      <c r="O42" s="7">
        <f t="shared" si="6"/>
        <v>-0.11</v>
      </c>
      <c r="P42" s="7">
        <f t="shared" si="7"/>
        <v>-0.28000000000000003</v>
      </c>
      <c r="Q42" s="7">
        <f t="shared" si="8"/>
        <v>-0.30333333333333329</v>
      </c>
      <c r="R42" s="7">
        <f t="shared" si="9"/>
        <v>-0.19666666666666666</v>
      </c>
      <c r="S42" s="7">
        <f t="shared" si="10"/>
        <v>-0.22666666666666671</v>
      </c>
      <c r="T42" s="7">
        <f t="shared" si="5"/>
        <v>-0.31100000000000005</v>
      </c>
    </row>
    <row r="43" spans="1:20" hidden="1" x14ac:dyDescent="0.3">
      <c r="A43" s="4">
        <v>1915</v>
      </c>
      <c r="B43" s="4">
        <v>-0.25</v>
      </c>
      <c r="C43" s="4">
        <v>-0.09</v>
      </c>
      <c r="D43" s="4">
        <v>-0.16</v>
      </c>
      <c r="E43" s="4">
        <v>-0.04</v>
      </c>
      <c r="F43" s="4">
        <v>-0.16</v>
      </c>
      <c r="G43" s="4">
        <v>-0.2</v>
      </c>
      <c r="H43" s="4">
        <v>-0.11</v>
      </c>
      <c r="I43" s="4">
        <v>-0.2</v>
      </c>
      <c r="J43" s="4">
        <v>-0.17</v>
      </c>
      <c r="K43" s="4">
        <v>-0.25</v>
      </c>
      <c r="L43" s="4">
        <v>-0.13</v>
      </c>
      <c r="M43" s="4">
        <v>-0.22</v>
      </c>
      <c r="O43" s="7">
        <f t="shared" si="6"/>
        <v>-0.16666666666666666</v>
      </c>
      <c r="P43" s="7">
        <f t="shared" si="7"/>
        <v>-0.12</v>
      </c>
      <c r="Q43" s="7">
        <f t="shared" si="8"/>
        <v>-0.17</v>
      </c>
      <c r="R43" s="7">
        <f t="shared" si="9"/>
        <v>-0.18333333333333335</v>
      </c>
      <c r="S43" s="7">
        <f t="shared" si="10"/>
        <v>-0.16500000000000001</v>
      </c>
      <c r="T43" s="7">
        <f t="shared" ref="T43:T74" si="11">AVERAGE(S41:S45)</f>
        <v>-0.31716666666666665</v>
      </c>
    </row>
    <row r="44" spans="1:20" hidden="1" x14ac:dyDescent="0.3">
      <c r="A44" s="4">
        <v>1916</v>
      </c>
      <c r="B44" s="4">
        <v>-0.2</v>
      </c>
      <c r="C44" s="4">
        <v>-0.23</v>
      </c>
      <c r="D44" s="4">
        <v>-0.33</v>
      </c>
      <c r="E44" s="4">
        <v>-0.32</v>
      </c>
      <c r="F44" s="4">
        <v>-0.34</v>
      </c>
      <c r="G44" s="4">
        <v>-0.46</v>
      </c>
      <c r="H44" s="4">
        <v>-0.33</v>
      </c>
      <c r="I44" s="4">
        <v>-0.34</v>
      </c>
      <c r="J44" s="4">
        <v>-0.34</v>
      </c>
      <c r="K44" s="4">
        <v>-0.32</v>
      </c>
      <c r="L44" s="4">
        <v>-0.41</v>
      </c>
      <c r="M44" s="4">
        <v>-0.74</v>
      </c>
      <c r="O44" s="7">
        <f t="shared" si="6"/>
        <v>-0.21666666666666667</v>
      </c>
      <c r="P44" s="7">
        <f t="shared" si="7"/>
        <v>-0.33</v>
      </c>
      <c r="Q44" s="7">
        <f t="shared" si="8"/>
        <v>-0.37666666666666671</v>
      </c>
      <c r="R44" s="7">
        <f t="shared" si="9"/>
        <v>-0.35666666666666669</v>
      </c>
      <c r="S44" s="7">
        <f t="shared" si="10"/>
        <v>-0.36333333333333329</v>
      </c>
      <c r="T44" s="7">
        <f t="shared" si="11"/>
        <v>-0.30166666666666664</v>
      </c>
    </row>
    <row r="45" spans="1:20" hidden="1" x14ac:dyDescent="0.3">
      <c r="A45" s="4">
        <v>1917</v>
      </c>
      <c r="B45" s="4">
        <v>-0.43</v>
      </c>
      <c r="C45" s="4">
        <v>-0.55000000000000004</v>
      </c>
      <c r="D45" s="4">
        <v>-0.52</v>
      </c>
      <c r="E45" s="4">
        <v>-0.45</v>
      </c>
      <c r="F45" s="4">
        <v>-0.57999999999999996</v>
      </c>
      <c r="G45" s="4">
        <v>-0.44</v>
      </c>
      <c r="H45" s="4">
        <v>-0.25</v>
      </c>
      <c r="I45" s="4">
        <v>-0.28999999999999998</v>
      </c>
      <c r="J45" s="4">
        <v>-0.27</v>
      </c>
      <c r="K45" s="4">
        <v>-0.43</v>
      </c>
      <c r="L45" s="4">
        <v>-0.33</v>
      </c>
      <c r="M45" s="4">
        <v>-0.72</v>
      </c>
      <c r="O45" s="7">
        <f t="shared" si="6"/>
        <v>-0.57333333333333336</v>
      </c>
      <c r="P45" s="7">
        <f t="shared" si="7"/>
        <v>-0.51666666666666661</v>
      </c>
      <c r="Q45" s="7">
        <f t="shared" si="8"/>
        <v>-0.32666666666666666</v>
      </c>
      <c r="R45" s="7">
        <f t="shared" si="9"/>
        <v>-0.34333333333333332</v>
      </c>
      <c r="S45" s="7">
        <f t="shared" si="10"/>
        <v>-0.4383333333333333</v>
      </c>
      <c r="T45" s="7">
        <f t="shared" si="11"/>
        <v>-0.31399999999999995</v>
      </c>
    </row>
    <row r="46" spans="1:20" hidden="1" x14ac:dyDescent="0.3">
      <c r="A46" s="4">
        <v>1918</v>
      </c>
      <c r="B46" s="4">
        <v>-0.44</v>
      </c>
      <c r="C46" s="4">
        <v>-0.35</v>
      </c>
      <c r="D46" s="4">
        <v>-0.26</v>
      </c>
      <c r="E46" s="4">
        <v>-0.44</v>
      </c>
      <c r="F46" s="4">
        <v>-0.41</v>
      </c>
      <c r="G46" s="4">
        <v>-0.34</v>
      </c>
      <c r="H46" s="4">
        <v>-0.28999999999999998</v>
      </c>
      <c r="I46" s="4">
        <v>-0.32</v>
      </c>
      <c r="J46" s="4">
        <v>-0.22</v>
      </c>
      <c r="K46" s="4">
        <v>-0.1</v>
      </c>
      <c r="L46" s="4">
        <v>-0.22</v>
      </c>
      <c r="M46" s="4">
        <v>-0.39</v>
      </c>
      <c r="O46" s="7">
        <f t="shared" si="6"/>
        <v>-0.5033333333333333</v>
      </c>
      <c r="P46" s="7">
        <f t="shared" si="7"/>
        <v>-0.36999999999999994</v>
      </c>
      <c r="Q46" s="7">
        <f t="shared" si="8"/>
        <v>-0.31666666666666665</v>
      </c>
      <c r="R46" s="7">
        <f t="shared" si="9"/>
        <v>-0.18000000000000002</v>
      </c>
      <c r="S46" s="7">
        <f t="shared" si="10"/>
        <v>-0.315</v>
      </c>
      <c r="T46" s="7">
        <f t="shared" si="11"/>
        <v>-0.33616666666666661</v>
      </c>
    </row>
    <row r="47" spans="1:20" hidden="1" x14ac:dyDescent="0.3">
      <c r="A47" s="4">
        <v>1919</v>
      </c>
      <c r="B47" s="4">
        <v>-0.26</v>
      </c>
      <c r="C47" s="4">
        <v>-0.28999999999999998</v>
      </c>
      <c r="D47" s="4">
        <v>-0.28999999999999998</v>
      </c>
      <c r="E47" s="4">
        <v>-0.22</v>
      </c>
      <c r="F47" s="4">
        <v>-0.32</v>
      </c>
      <c r="G47" s="4">
        <v>-0.34</v>
      </c>
      <c r="H47" s="4">
        <v>-0.28000000000000003</v>
      </c>
      <c r="I47" s="4">
        <v>-0.26</v>
      </c>
      <c r="J47" s="4">
        <v>-0.23</v>
      </c>
      <c r="K47" s="4">
        <v>-0.21</v>
      </c>
      <c r="L47" s="4">
        <v>-0.39</v>
      </c>
      <c r="M47" s="4">
        <v>-0.37</v>
      </c>
      <c r="O47" s="7">
        <f t="shared" si="6"/>
        <v>-0.3133333333333333</v>
      </c>
      <c r="P47" s="7">
        <f t="shared" si="7"/>
        <v>-0.27666666666666667</v>
      </c>
      <c r="Q47" s="7">
        <f t="shared" si="8"/>
        <v>-0.29333333333333339</v>
      </c>
      <c r="R47" s="7">
        <f t="shared" si="9"/>
        <v>-0.27666666666666667</v>
      </c>
      <c r="S47" s="7">
        <f t="shared" si="10"/>
        <v>-0.28833333333333333</v>
      </c>
      <c r="T47" s="7">
        <f t="shared" si="11"/>
        <v>-0.30533333333333335</v>
      </c>
    </row>
    <row r="48" spans="1:20" hidden="1" x14ac:dyDescent="0.3">
      <c r="A48" s="4">
        <v>1920</v>
      </c>
      <c r="B48" s="4">
        <v>-0.16</v>
      </c>
      <c r="C48" s="4">
        <v>-0.24</v>
      </c>
      <c r="D48" s="4">
        <v>-0.06</v>
      </c>
      <c r="E48" s="4">
        <v>-0.23</v>
      </c>
      <c r="F48" s="4">
        <v>-0.23</v>
      </c>
      <c r="G48" s="4">
        <v>-0.28000000000000003</v>
      </c>
      <c r="H48" s="4">
        <v>-0.26</v>
      </c>
      <c r="I48" s="4">
        <v>-0.28999999999999998</v>
      </c>
      <c r="J48" s="4">
        <v>-0.3</v>
      </c>
      <c r="K48" s="4">
        <v>-0.38</v>
      </c>
      <c r="L48" s="4">
        <v>-0.38</v>
      </c>
      <c r="M48" s="4">
        <v>-0.5</v>
      </c>
      <c r="O48" s="7">
        <f t="shared" si="6"/>
        <v>-0.25666666666666665</v>
      </c>
      <c r="P48" s="7">
        <f t="shared" si="7"/>
        <v>-0.17333333333333334</v>
      </c>
      <c r="Q48" s="7">
        <f t="shared" si="8"/>
        <v>-0.27666666666666667</v>
      </c>
      <c r="R48" s="7">
        <f t="shared" si="9"/>
        <v>-0.35333333333333333</v>
      </c>
      <c r="S48" s="7">
        <f t="shared" si="10"/>
        <v>-0.27583333333333332</v>
      </c>
      <c r="T48" s="7">
        <f t="shared" si="11"/>
        <v>-0.27616666666666667</v>
      </c>
    </row>
    <row r="49" spans="1:20" hidden="1" x14ac:dyDescent="0.3">
      <c r="A49" s="4">
        <v>1921</v>
      </c>
      <c r="B49" s="4">
        <v>-7.0000000000000007E-2</v>
      </c>
      <c r="C49" s="4">
        <v>-0.22</v>
      </c>
      <c r="D49" s="4">
        <v>-0.25</v>
      </c>
      <c r="E49" s="4">
        <v>-0.27</v>
      </c>
      <c r="F49" s="4">
        <v>-0.27</v>
      </c>
      <c r="G49" s="4">
        <v>-0.22</v>
      </c>
      <c r="H49" s="4">
        <v>-0.13</v>
      </c>
      <c r="I49" s="4">
        <v>-0.26</v>
      </c>
      <c r="J49" s="4">
        <v>-0.2</v>
      </c>
      <c r="K49" s="4">
        <v>-0.15</v>
      </c>
      <c r="L49" s="4">
        <v>-0.24</v>
      </c>
      <c r="M49" s="4">
        <v>-0.23</v>
      </c>
      <c r="O49" s="7">
        <f t="shared" si="6"/>
        <v>-0.26333333333333336</v>
      </c>
      <c r="P49" s="7">
        <f t="shared" si="7"/>
        <v>-0.26333333333333336</v>
      </c>
      <c r="Q49" s="7">
        <f t="shared" si="8"/>
        <v>-0.20333333333333334</v>
      </c>
      <c r="R49" s="7">
        <f t="shared" si="9"/>
        <v>-0.19666666666666666</v>
      </c>
      <c r="S49" s="7">
        <f t="shared" si="10"/>
        <v>-0.2091666666666667</v>
      </c>
      <c r="T49" s="7">
        <f t="shared" si="11"/>
        <v>-0.26383333333333336</v>
      </c>
    </row>
    <row r="50" spans="1:20" hidden="1" x14ac:dyDescent="0.3">
      <c r="A50" s="4">
        <v>1922</v>
      </c>
      <c r="B50" s="4">
        <v>-0.34</v>
      </c>
      <c r="C50" s="4">
        <v>-0.43</v>
      </c>
      <c r="D50" s="4">
        <v>-0.19</v>
      </c>
      <c r="E50" s="4">
        <v>-0.24</v>
      </c>
      <c r="F50" s="4">
        <v>-0.32</v>
      </c>
      <c r="G50" s="4">
        <v>-0.32</v>
      </c>
      <c r="H50" s="4">
        <v>-0.27</v>
      </c>
      <c r="I50" s="4">
        <v>-0.33</v>
      </c>
      <c r="J50" s="4">
        <v>-0.32</v>
      </c>
      <c r="K50" s="4">
        <v>-0.33</v>
      </c>
      <c r="L50" s="4">
        <v>-0.19</v>
      </c>
      <c r="M50" s="4">
        <v>-0.23</v>
      </c>
      <c r="O50" s="7">
        <f t="shared" si="6"/>
        <v>-0.33333333333333331</v>
      </c>
      <c r="P50" s="7">
        <f t="shared" si="7"/>
        <v>-0.25</v>
      </c>
      <c r="Q50" s="7">
        <f t="shared" si="8"/>
        <v>-0.3066666666666667</v>
      </c>
      <c r="R50" s="7">
        <f t="shared" si="9"/>
        <v>-0.28000000000000003</v>
      </c>
      <c r="S50" s="7">
        <f t="shared" si="10"/>
        <v>-0.29250000000000004</v>
      </c>
      <c r="T50" s="7">
        <f t="shared" si="11"/>
        <v>-0.25466666666666665</v>
      </c>
    </row>
    <row r="51" spans="1:20" hidden="1" x14ac:dyDescent="0.3">
      <c r="A51" s="4">
        <v>1923</v>
      </c>
      <c r="B51" s="4">
        <v>-0.27</v>
      </c>
      <c r="C51" s="4">
        <v>-0.35</v>
      </c>
      <c r="D51" s="4">
        <v>-0.28999999999999998</v>
      </c>
      <c r="E51" s="4">
        <v>-0.37</v>
      </c>
      <c r="F51" s="4">
        <v>-0.34</v>
      </c>
      <c r="G51" s="4">
        <v>-0.27</v>
      </c>
      <c r="H51" s="4">
        <v>-0.33</v>
      </c>
      <c r="I51" s="4">
        <v>-0.32</v>
      </c>
      <c r="J51" s="4">
        <v>-0.28999999999999998</v>
      </c>
      <c r="K51" s="4">
        <v>-0.14000000000000001</v>
      </c>
      <c r="L51" s="4">
        <v>-0.02</v>
      </c>
      <c r="M51" s="4">
        <v>-0.05</v>
      </c>
      <c r="O51" s="7">
        <f t="shared" si="6"/>
        <v>-0.28333333333333333</v>
      </c>
      <c r="P51" s="7">
        <f t="shared" si="7"/>
        <v>-0.33333333333333331</v>
      </c>
      <c r="Q51" s="7">
        <f t="shared" si="8"/>
        <v>-0.3066666666666667</v>
      </c>
      <c r="R51" s="7">
        <f t="shared" si="9"/>
        <v>-0.15</v>
      </c>
      <c r="S51" s="7">
        <f t="shared" si="10"/>
        <v>-0.2533333333333333</v>
      </c>
      <c r="T51" s="7">
        <f t="shared" si="11"/>
        <v>-0.24249999999999999</v>
      </c>
    </row>
    <row r="52" spans="1:20" hidden="1" x14ac:dyDescent="0.3">
      <c r="A52" s="4">
        <v>1924</v>
      </c>
      <c r="B52" s="4">
        <v>-0.21</v>
      </c>
      <c r="C52" s="4">
        <v>-0.22</v>
      </c>
      <c r="D52" s="4">
        <v>-0.08</v>
      </c>
      <c r="E52" s="4">
        <v>-0.31</v>
      </c>
      <c r="F52" s="4">
        <v>-0.2</v>
      </c>
      <c r="G52" s="4">
        <v>-0.26</v>
      </c>
      <c r="H52" s="4">
        <v>-0.25</v>
      </c>
      <c r="I52" s="4">
        <v>-0.3</v>
      </c>
      <c r="J52" s="4">
        <v>-0.27</v>
      </c>
      <c r="K52" s="4">
        <v>-0.3</v>
      </c>
      <c r="L52" s="4">
        <v>-0.15</v>
      </c>
      <c r="M52" s="4">
        <v>-0.36</v>
      </c>
      <c r="O52" s="7">
        <f t="shared" si="6"/>
        <v>-0.16</v>
      </c>
      <c r="P52" s="7">
        <f t="shared" si="7"/>
        <v>-0.19666666666666668</v>
      </c>
      <c r="Q52" s="7">
        <f t="shared" si="8"/>
        <v>-0.27</v>
      </c>
      <c r="R52" s="7">
        <f t="shared" si="9"/>
        <v>-0.24000000000000002</v>
      </c>
      <c r="S52" s="7">
        <f t="shared" si="10"/>
        <v>-0.24249999999999997</v>
      </c>
      <c r="T52" s="7">
        <f t="shared" si="11"/>
        <v>-0.21833333333333335</v>
      </c>
    </row>
    <row r="53" spans="1:20" hidden="1" x14ac:dyDescent="0.3">
      <c r="A53" s="4">
        <v>1925</v>
      </c>
      <c r="B53" s="4">
        <v>-0.33</v>
      </c>
      <c r="C53" s="4">
        <v>-0.34</v>
      </c>
      <c r="D53" s="4">
        <v>-0.23</v>
      </c>
      <c r="E53" s="4">
        <v>-0.22</v>
      </c>
      <c r="F53" s="4">
        <v>-0.31</v>
      </c>
      <c r="G53" s="4">
        <v>-0.35</v>
      </c>
      <c r="H53" s="4">
        <v>-0.28000000000000003</v>
      </c>
      <c r="I53" s="4">
        <v>-0.19</v>
      </c>
      <c r="J53" s="4">
        <v>-0.17</v>
      </c>
      <c r="K53" s="4">
        <v>-0.2</v>
      </c>
      <c r="L53" s="4">
        <v>-0.02</v>
      </c>
      <c r="M53" s="4">
        <v>0.06</v>
      </c>
      <c r="O53" s="7">
        <f t="shared" si="6"/>
        <v>-0.34333333333333332</v>
      </c>
      <c r="P53" s="7">
        <f t="shared" si="7"/>
        <v>-0.25333333333333335</v>
      </c>
      <c r="Q53" s="7">
        <f t="shared" si="8"/>
        <v>-0.27333333333333337</v>
      </c>
      <c r="R53" s="7">
        <f t="shared" si="9"/>
        <v>-0.13</v>
      </c>
      <c r="S53" s="7">
        <f t="shared" si="10"/>
        <v>-0.21500000000000005</v>
      </c>
      <c r="T53" s="7">
        <f t="shared" si="11"/>
        <v>-0.19566666666666668</v>
      </c>
    </row>
    <row r="54" spans="1:20" hidden="1" x14ac:dyDescent="0.3">
      <c r="A54" s="4">
        <v>1926</v>
      </c>
      <c r="B54" s="4">
        <v>0.16</v>
      </c>
      <c r="C54" s="4">
        <v>0.08</v>
      </c>
      <c r="D54" s="4">
        <v>0.12</v>
      </c>
      <c r="E54" s="4">
        <v>-0.11</v>
      </c>
      <c r="F54" s="4">
        <v>-0.23</v>
      </c>
      <c r="G54" s="4">
        <v>-0.23</v>
      </c>
      <c r="H54" s="4">
        <v>-0.21</v>
      </c>
      <c r="I54" s="4">
        <v>-0.14000000000000001</v>
      </c>
      <c r="J54" s="4">
        <v>-0.1</v>
      </c>
      <c r="K54" s="4">
        <v>-0.09</v>
      </c>
      <c r="L54" s="4">
        <v>-0.06</v>
      </c>
      <c r="M54" s="4">
        <v>-0.25</v>
      </c>
      <c r="O54" s="7">
        <f t="shared" si="6"/>
        <v>9.9999999999999992E-2</v>
      </c>
      <c r="P54" s="7">
        <f t="shared" si="7"/>
        <v>-7.3333333333333348E-2</v>
      </c>
      <c r="Q54" s="7">
        <f t="shared" si="8"/>
        <v>-0.19333333333333336</v>
      </c>
      <c r="R54" s="7">
        <f t="shared" si="9"/>
        <v>-8.3333333333333329E-2</v>
      </c>
      <c r="S54" s="7">
        <f t="shared" si="10"/>
        <v>-8.8333333333333333E-2</v>
      </c>
      <c r="T54" s="7">
        <f t="shared" si="11"/>
        <v>-0.17666666666666669</v>
      </c>
    </row>
    <row r="55" spans="1:20" hidden="1" x14ac:dyDescent="0.3">
      <c r="A55" s="4">
        <v>1927</v>
      </c>
      <c r="B55" s="4">
        <v>-0.22</v>
      </c>
      <c r="C55" s="4">
        <v>-0.15</v>
      </c>
      <c r="D55" s="4">
        <v>-0.33</v>
      </c>
      <c r="E55" s="4">
        <v>-0.28000000000000003</v>
      </c>
      <c r="F55" s="4">
        <v>-0.18</v>
      </c>
      <c r="G55" s="4">
        <v>-0.23</v>
      </c>
      <c r="H55" s="4">
        <v>-0.15</v>
      </c>
      <c r="I55" s="4">
        <v>-0.21</v>
      </c>
      <c r="J55" s="4">
        <v>-0.08</v>
      </c>
      <c r="K55" s="4">
        <v>0.02</v>
      </c>
      <c r="L55" s="4">
        <v>-0.03</v>
      </c>
      <c r="M55" s="4">
        <v>-0.31</v>
      </c>
      <c r="O55" s="7">
        <f t="shared" si="6"/>
        <v>-0.20666666666666667</v>
      </c>
      <c r="P55" s="7">
        <f t="shared" si="7"/>
        <v>-0.26333333333333336</v>
      </c>
      <c r="Q55" s="7">
        <f t="shared" si="8"/>
        <v>-0.19666666666666666</v>
      </c>
      <c r="R55" s="7">
        <f t="shared" si="9"/>
        <v>-0.03</v>
      </c>
      <c r="S55" s="7">
        <f t="shared" si="10"/>
        <v>-0.17916666666666667</v>
      </c>
      <c r="T55" s="7">
        <f t="shared" si="11"/>
        <v>-0.18966666666666668</v>
      </c>
    </row>
    <row r="56" spans="1:20" hidden="1" x14ac:dyDescent="0.3">
      <c r="A56" s="4">
        <v>1928</v>
      </c>
      <c r="B56" s="4">
        <v>0.02</v>
      </c>
      <c r="C56" s="4">
        <v>-0.05</v>
      </c>
      <c r="D56" s="4">
        <v>-0.23</v>
      </c>
      <c r="E56" s="4">
        <v>-0.23</v>
      </c>
      <c r="F56" s="4">
        <v>-0.25</v>
      </c>
      <c r="G56" s="4">
        <v>-0.32</v>
      </c>
      <c r="H56" s="4">
        <v>-0.16</v>
      </c>
      <c r="I56" s="4">
        <v>-0.21</v>
      </c>
      <c r="J56" s="4">
        <v>-0.16</v>
      </c>
      <c r="K56" s="4">
        <v>-0.15</v>
      </c>
      <c r="L56" s="4">
        <v>-0.04</v>
      </c>
      <c r="M56" s="4">
        <v>-0.12</v>
      </c>
      <c r="O56" s="7">
        <f t="shared" si="6"/>
        <v>-0.11333333333333333</v>
      </c>
      <c r="P56" s="7">
        <f t="shared" si="7"/>
        <v>-0.23666666666666666</v>
      </c>
      <c r="Q56" s="7">
        <f t="shared" si="8"/>
        <v>-0.22999999999999998</v>
      </c>
      <c r="R56" s="7">
        <f t="shared" si="9"/>
        <v>-0.11666666666666665</v>
      </c>
      <c r="S56" s="7">
        <f t="shared" si="10"/>
        <v>-0.15833333333333333</v>
      </c>
      <c r="T56" s="7">
        <f t="shared" si="11"/>
        <v>-0.16933333333333334</v>
      </c>
    </row>
    <row r="57" spans="1:20" hidden="1" x14ac:dyDescent="0.3">
      <c r="A57" s="4">
        <v>1929</v>
      </c>
      <c r="B57" s="4">
        <v>-0.38</v>
      </c>
      <c r="C57" s="4">
        <v>-0.51</v>
      </c>
      <c r="D57" s="4">
        <v>-0.28999999999999998</v>
      </c>
      <c r="E57" s="4">
        <v>-0.35</v>
      </c>
      <c r="F57" s="4">
        <v>-0.32</v>
      </c>
      <c r="G57" s="4">
        <v>-0.37</v>
      </c>
      <c r="H57" s="4">
        <v>-0.33</v>
      </c>
      <c r="I57" s="4">
        <v>-0.27</v>
      </c>
      <c r="J57" s="4">
        <v>-0.2</v>
      </c>
      <c r="K57" s="4">
        <v>-0.1</v>
      </c>
      <c r="L57" s="4">
        <v>-0.09</v>
      </c>
      <c r="M57" s="4">
        <v>-0.48</v>
      </c>
      <c r="O57" s="7">
        <f t="shared" si="6"/>
        <v>-0.33666666666666667</v>
      </c>
      <c r="P57" s="7">
        <f t="shared" si="7"/>
        <v>-0.32</v>
      </c>
      <c r="Q57" s="7">
        <f t="shared" si="8"/>
        <v>-0.32333333333333331</v>
      </c>
      <c r="R57" s="7">
        <f t="shared" si="9"/>
        <v>-0.13</v>
      </c>
      <c r="S57" s="7">
        <f t="shared" si="10"/>
        <v>-0.3075</v>
      </c>
      <c r="T57" s="7">
        <f t="shared" si="11"/>
        <v>-0.16583333333333333</v>
      </c>
    </row>
    <row r="58" spans="1:20" hidden="1" x14ac:dyDescent="0.3">
      <c r="A58" s="4">
        <v>1930</v>
      </c>
      <c r="B58" s="4">
        <v>-0.22</v>
      </c>
      <c r="C58" s="4">
        <v>-0.21</v>
      </c>
      <c r="D58" s="4">
        <v>-0.04</v>
      </c>
      <c r="E58" s="4">
        <v>-0.2</v>
      </c>
      <c r="F58" s="4">
        <v>-0.21</v>
      </c>
      <c r="G58" s="4">
        <v>-0.18</v>
      </c>
      <c r="H58" s="4">
        <v>-0.16</v>
      </c>
      <c r="I58" s="4">
        <v>-0.11</v>
      </c>
      <c r="J58" s="4">
        <v>-0.1</v>
      </c>
      <c r="K58" s="4">
        <v>-7.0000000000000007E-2</v>
      </c>
      <c r="L58" s="4">
        <v>0.16</v>
      </c>
      <c r="M58" s="4">
        <v>-0.02</v>
      </c>
      <c r="O58" s="7">
        <f t="shared" si="6"/>
        <v>-0.30333333333333329</v>
      </c>
      <c r="P58" s="7">
        <f t="shared" si="7"/>
        <v>-0.15</v>
      </c>
      <c r="Q58" s="7">
        <f t="shared" si="8"/>
        <v>-0.15</v>
      </c>
      <c r="R58" s="7">
        <f t="shared" si="9"/>
        <v>-3.3333333333333361E-3</v>
      </c>
      <c r="S58" s="7">
        <f t="shared" si="10"/>
        <v>-0.11333333333333334</v>
      </c>
      <c r="T58" s="7">
        <f t="shared" si="11"/>
        <v>-0.15133333333333332</v>
      </c>
    </row>
    <row r="59" spans="1:20" hidden="1" x14ac:dyDescent="0.3">
      <c r="A59" s="4">
        <v>1931</v>
      </c>
      <c r="B59" s="4">
        <v>-0.04</v>
      </c>
      <c r="C59" s="4">
        <v>-0.19</v>
      </c>
      <c r="D59" s="4">
        <v>-0.05</v>
      </c>
      <c r="E59" s="4">
        <v>-0.15</v>
      </c>
      <c r="F59" s="4">
        <v>-0.18</v>
      </c>
      <c r="G59" s="4">
        <v>-0.08</v>
      </c>
      <c r="H59" s="4">
        <v>-0.02</v>
      </c>
      <c r="I59" s="4">
        <v>-0.02</v>
      </c>
      <c r="J59" s="4">
        <v>-0.05</v>
      </c>
      <c r="K59" s="4">
        <v>0.03</v>
      </c>
      <c r="L59" s="4">
        <v>-0.06</v>
      </c>
      <c r="M59" s="4">
        <v>-0.04</v>
      </c>
      <c r="O59" s="7">
        <f t="shared" si="6"/>
        <v>-8.3333333333333329E-2</v>
      </c>
      <c r="P59" s="7">
        <f t="shared" si="7"/>
        <v>-0.12666666666666668</v>
      </c>
      <c r="Q59" s="7">
        <f t="shared" si="8"/>
        <v>-0.04</v>
      </c>
      <c r="R59" s="7">
        <f t="shared" si="9"/>
        <v>-2.6666666666666668E-2</v>
      </c>
      <c r="S59" s="7">
        <f t="shared" si="10"/>
        <v>-7.0833333333333345E-2</v>
      </c>
      <c r="T59" s="7">
        <f t="shared" si="11"/>
        <v>-0.16950000000000001</v>
      </c>
    </row>
    <row r="60" spans="1:20" hidden="1" x14ac:dyDescent="0.3">
      <c r="A60" s="4">
        <v>1932</v>
      </c>
      <c r="B60" s="4">
        <v>0.16</v>
      </c>
      <c r="C60" s="4">
        <v>-0.15</v>
      </c>
      <c r="D60" s="4">
        <v>-0.13</v>
      </c>
      <c r="E60" s="4">
        <v>0</v>
      </c>
      <c r="F60" s="4">
        <v>-0.15</v>
      </c>
      <c r="G60" s="4">
        <v>-0.24</v>
      </c>
      <c r="H60" s="4">
        <v>-0.19</v>
      </c>
      <c r="I60" s="4">
        <v>-0.18</v>
      </c>
      <c r="J60" s="4">
        <v>-0.04</v>
      </c>
      <c r="K60" s="4">
        <v>0</v>
      </c>
      <c r="L60" s="4">
        <v>-0.19</v>
      </c>
      <c r="M60" s="4">
        <v>-0.17</v>
      </c>
      <c r="O60" s="7">
        <f t="shared" si="6"/>
        <v>-0.01</v>
      </c>
      <c r="P60" s="7">
        <f t="shared" si="7"/>
        <v>-9.3333333333333338E-2</v>
      </c>
      <c r="Q60" s="7">
        <f t="shared" si="8"/>
        <v>-0.20333333333333334</v>
      </c>
      <c r="R60" s="7">
        <f t="shared" si="9"/>
        <v>-7.6666666666666675E-2</v>
      </c>
      <c r="S60" s="7">
        <f t="shared" si="10"/>
        <v>-0.10666666666666665</v>
      </c>
      <c r="T60" s="7">
        <f t="shared" si="11"/>
        <v>-0.12683333333333333</v>
      </c>
    </row>
    <row r="61" spans="1:20" hidden="1" x14ac:dyDescent="0.3">
      <c r="A61" s="4">
        <v>1933</v>
      </c>
      <c r="B61" s="4">
        <v>-0.26</v>
      </c>
      <c r="C61" s="4">
        <v>-0.27</v>
      </c>
      <c r="D61" s="4">
        <v>-0.24</v>
      </c>
      <c r="E61" s="4">
        <v>-0.21</v>
      </c>
      <c r="F61" s="4">
        <v>-0.24</v>
      </c>
      <c r="G61" s="4">
        <v>-0.28999999999999998</v>
      </c>
      <c r="H61" s="4">
        <v>-0.18</v>
      </c>
      <c r="I61" s="4">
        <v>-0.2</v>
      </c>
      <c r="J61" s="4">
        <v>-0.23</v>
      </c>
      <c r="K61" s="4">
        <v>-0.2</v>
      </c>
      <c r="L61" s="4">
        <v>-0.27</v>
      </c>
      <c r="M61" s="4">
        <v>-0.4</v>
      </c>
      <c r="O61" s="7">
        <f t="shared" si="6"/>
        <v>-0.23333333333333336</v>
      </c>
      <c r="P61" s="7">
        <f t="shared" si="7"/>
        <v>-0.22999999999999998</v>
      </c>
      <c r="Q61" s="7">
        <f t="shared" si="8"/>
        <v>-0.2233333333333333</v>
      </c>
      <c r="R61" s="7">
        <f t="shared" si="9"/>
        <v>-0.23333333333333336</v>
      </c>
      <c r="S61" s="7">
        <f t="shared" si="10"/>
        <v>-0.24916666666666668</v>
      </c>
      <c r="T61" s="7">
        <f t="shared" si="11"/>
        <v>-0.13366666666666666</v>
      </c>
    </row>
    <row r="62" spans="1:20" hidden="1" x14ac:dyDescent="0.3">
      <c r="A62" s="4">
        <v>1934</v>
      </c>
      <c r="B62" s="4">
        <v>-0.19</v>
      </c>
      <c r="C62" s="4">
        <v>0.01</v>
      </c>
      <c r="D62" s="4">
        <v>-0.28000000000000003</v>
      </c>
      <c r="E62" s="4">
        <v>-0.27</v>
      </c>
      <c r="F62" s="4">
        <v>-7.0000000000000007E-2</v>
      </c>
      <c r="G62" s="4">
        <v>-0.09</v>
      </c>
      <c r="H62" s="4">
        <v>-0.04</v>
      </c>
      <c r="I62" s="4">
        <v>-0.08</v>
      </c>
      <c r="J62" s="4">
        <v>-0.15</v>
      </c>
      <c r="K62" s="4">
        <v>-0.05</v>
      </c>
      <c r="L62" s="4">
        <v>7.0000000000000007E-2</v>
      </c>
      <c r="M62" s="4">
        <v>0.01</v>
      </c>
      <c r="O62" s="7">
        <f t="shared" si="6"/>
        <v>-0.19333333333333336</v>
      </c>
      <c r="P62" s="7">
        <f t="shared" si="7"/>
        <v>-0.20666666666666669</v>
      </c>
      <c r="Q62" s="7">
        <f t="shared" si="8"/>
        <v>-7.0000000000000007E-2</v>
      </c>
      <c r="R62" s="7">
        <f t="shared" si="9"/>
        <v>-4.3333333333333335E-2</v>
      </c>
      <c r="S62" s="7">
        <f t="shared" si="10"/>
        <v>-9.4166666666666662E-2</v>
      </c>
      <c r="T62" s="7">
        <f t="shared" si="11"/>
        <v>-0.13966666666666666</v>
      </c>
    </row>
    <row r="63" spans="1:20" hidden="1" x14ac:dyDescent="0.3">
      <c r="A63" s="4">
        <v>1935</v>
      </c>
      <c r="B63" s="4">
        <v>-0.28999999999999998</v>
      </c>
      <c r="C63" s="4">
        <v>0.18</v>
      </c>
      <c r="D63" s="4">
        <v>-0.09</v>
      </c>
      <c r="E63" s="4">
        <v>-0.3</v>
      </c>
      <c r="F63" s="4">
        <v>-0.24</v>
      </c>
      <c r="G63" s="4">
        <v>-0.18</v>
      </c>
      <c r="H63" s="4">
        <v>-0.14000000000000001</v>
      </c>
      <c r="I63" s="4">
        <v>-0.15</v>
      </c>
      <c r="J63" s="4">
        <v>-0.13</v>
      </c>
      <c r="K63" s="4">
        <v>-0.02</v>
      </c>
      <c r="L63" s="4">
        <v>-0.24</v>
      </c>
      <c r="M63" s="4">
        <v>-0.17</v>
      </c>
      <c r="O63" s="7">
        <f t="shared" si="6"/>
        <v>-3.3333333333333326E-2</v>
      </c>
      <c r="P63" s="7">
        <f t="shared" si="7"/>
        <v>-0.21</v>
      </c>
      <c r="Q63" s="7">
        <f t="shared" si="8"/>
        <v>-0.15666666666666665</v>
      </c>
      <c r="R63" s="7">
        <f t="shared" si="9"/>
        <v>-0.13</v>
      </c>
      <c r="S63" s="7">
        <f t="shared" si="10"/>
        <v>-0.14749999999999999</v>
      </c>
      <c r="T63" s="7">
        <f t="shared" si="11"/>
        <v>-0.11266666666666666</v>
      </c>
    </row>
    <row r="64" spans="1:20" hidden="1" x14ac:dyDescent="0.3">
      <c r="A64" s="4">
        <v>1936</v>
      </c>
      <c r="B64" s="4">
        <v>-0.21</v>
      </c>
      <c r="C64" s="4">
        <v>-0.32</v>
      </c>
      <c r="D64" s="4">
        <v>-0.2</v>
      </c>
      <c r="E64" s="4">
        <v>-0.16</v>
      </c>
      <c r="F64" s="4">
        <v>-0.12</v>
      </c>
      <c r="G64" s="4">
        <v>-0.13</v>
      </c>
      <c r="H64" s="4">
        <v>0.01</v>
      </c>
      <c r="I64" s="4">
        <v>-0.06</v>
      </c>
      <c r="J64" s="4">
        <v>-0.03</v>
      </c>
      <c r="K64" s="4">
        <v>-0.01</v>
      </c>
      <c r="L64" s="4">
        <v>0</v>
      </c>
      <c r="M64" s="4">
        <v>0.02</v>
      </c>
      <c r="O64" s="7">
        <f t="shared" si="6"/>
        <v>-0.23333333333333331</v>
      </c>
      <c r="P64" s="7">
        <f t="shared" si="7"/>
        <v>-0.16</v>
      </c>
      <c r="Q64" s="7">
        <f t="shared" si="8"/>
        <v>-0.06</v>
      </c>
      <c r="R64" s="7">
        <f t="shared" si="9"/>
        <v>-1.3333333333333334E-2</v>
      </c>
      <c r="S64" s="7">
        <f t="shared" si="10"/>
        <v>-0.10083333333333334</v>
      </c>
      <c r="T64" s="7">
        <f t="shared" si="11"/>
        <v>-5.2000000000000005E-2</v>
      </c>
    </row>
    <row r="65" spans="1:20" hidden="1" x14ac:dyDescent="0.3">
      <c r="A65" s="4">
        <v>1937</v>
      </c>
      <c r="B65" s="4">
        <v>-0.04</v>
      </c>
      <c r="C65" s="4">
        <v>0.11</v>
      </c>
      <c r="D65" s="4">
        <v>-0.12</v>
      </c>
      <c r="E65" s="4">
        <v>-0.1</v>
      </c>
      <c r="F65" s="4">
        <v>-0.01</v>
      </c>
      <c r="G65" s="4">
        <v>0.02</v>
      </c>
      <c r="H65" s="4">
        <v>0.01</v>
      </c>
      <c r="I65" s="4">
        <v>7.0000000000000007E-2</v>
      </c>
      <c r="J65" s="4">
        <v>0.16</v>
      </c>
      <c r="K65" s="4">
        <v>0.14000000000000001</v>
      </c>
      <c r="L65" s="4">
        <v>0.14000000000000001</v>
      </c>
      <c r="M65" s="4">
        <v>-0.04</v>
      </c>
      <c r="O65" s="7">
        <f t="shared" si="6"/>
        <v>0.03</v>
      </c>
      <c r="P65" s="7">
        <f t="shared" si="7"/>
        <v>-7.6666666666666675E-2</v>
      </c>
      <c r="Q65" s="7">
        <f t="shared" si="8"/>
        <v>3.3333333333333333E-2</v>
      </c>
      <c r="R65" s="7">
        <f t="shared" si="9"/>
        <v>0.1466666666666667</v>
      </c>
      <c r="S65" s="7">
        <f t="shared" si="10"/>
        <v>2.8333333333333335E-2</v>
      </c>
      <c r="T65" s="7">
        <f t="shared" si="11"/>
        <v>-3.2333333333333339E-2</v>
      </c>
    </row>
    <row r="66" spans="1:20" hidden="1" x14ac:dyDescent="0.3">
      <c r="A66" s="4">
        <v>1938</v>
      </c>
      <c r="B66" s="4">
        <v>0.11</v>
      </c>
      <c r="C66" s="4">
        <v>0.04</v>
      </c>
      <c r="D66" s="4">
        <v>0.15</v>
      </c>
      <c r="E66" s="4">
        <v>0.12</v>
      </c>
      <c r="F66" s="4">
        <v>0</v>
      </c>
      <c r="G66" s="4">
        <v>-0.08</v>
      </c>
      <c r="H66" s="4">
        <v>0.02</v>
      </c>
      <c r="I66" s="4">
        <v>0.02</v>
      </c>
      <c r="J66" s="4">
        <v>0.1</v>
      </c>
      <c r="K66" s="4">
        <v>0.18</v>
      </c>
      <c r="L66" s="4">
        <v>0.12</v>
      </c>
      <c r="M66" s="4">
        <v>-0.13</v>
      </c>
      <c r="O66" s="7">
        <f t="shared" si="6"/>
        <v>3.6666666666666674E-2</v>
      </c>
      <c r="P66" s="7">
        <f t="shared" si="7"/>
        <v>9.0000000000000011E-2</v>
      </c>
      <c r="Q66" s="7">
        <f t="shared" si="8"/>
        <v>-1.3333333333333331E-2</v>
      </c>
      <c r="R66" s="7">
        <f t="shared" si="9"/>
        <v>0.13333333333333333</v>
      </c>
      <c r="S66" s="7">
        <f t="shared" si="10"/>
        <v>5.4166666666666662E-2</v>
      </c>
      <c r="T66" s="7">
        <f t="shared" si="11"/>
        <v>9.9999999999999967E-3</v>
      </c>
    </row>
    <row r="67" spans="1:20" hidden="1" x14ac:dyDescent="0.3">
      <c r="A67" s="4">
        <v>1939</v>
      </c>
      <c r="B67" s="4">
        <v>-0.01</v>
      </c>
      <c r="C67" s="4">
        <v>-0.02</v>
      </c>
      <c r="D67" s="4">
        <v>-0.15</v>
      </c>
      <c r="E67" s="4">
        <v>-0.05</v>
      </c>
      <c r="F67" s="4">
        <v>-0.01</v>
      </c>
      <c r="G67" s="4">
        <v>-0.05</v>
      </c>
      <c r="H67" s="4">
        <v>-0.04</v>
      </c>
      <c r="I67" s="4">
        <v>-0.05</v>
      </c>
      <c r="J67" s="4">
        <v>-0.02</v>
      </c>
      <c r="K67" s="4">
        <v>-0.01</v>
      </c>
      <c r="L67" s="4">
        <v>0.05</v>
      </c>
      <c r="M67" s="4">
        <v>0.41</v>
      </c>
      <c r="O67" s="7">
        <f t="shared" si="6"/>
        <v>-5.3333333333333337E-2</v>
      </c>
      <c r="P67" s="7">
        <f t="shared" si="7"/>
        <v>-7.0000000000000007E-2</v>
      </c>
      <c r="Q67" s="7">
        <f t="shared" si="8"/>
        <v>-4.6666666666666669E-2</v>
      </c>
      <c r="R67" s="7">
        <f t="shared" si="9"/>
        <v>6.666666666666668E-3</v>
      </c>
      <c r="S67" s="7">
        <f t="shared" si="10"/>
        <v>4.1666666666666657E-3</v>
      </c>
      <c r="T67" s="7">
        <f t="shared" si="11"/>
        <v>4.5166666666666667E-2</v>
      </c>
    </row>
    <row r="68" spans="1:20" hidden="1" x14ac:dyDescent="0.3">
      <c r="A68" s="4">
        <v>1940</v>
      </c>
      <c r="B68" s="4">
        <v>-0.12</v>
      </c>
      <c r="C68" s="4">
        <v>0.08</v>
      </c>
      <c r="D68" s="4">
        <v>0.09</v>
      </c>
      <c r="E68" s="4">
        <v>0.15</v>
      </c>
      <c r="F68" s="4">
        <v>7.0000000000000007E-2</v>
      </c>
      <c r="G68" s="4">
        <v>0.04</v>
      </c>
      <c r="H68" s="4">
        <v>0.08</v>
      </c>
      <c r="I68" s="4">
        <v>-0.01</v>
      </c>
      <c r="J68" s="4">
        <v>0.1</v>
      </c>
      <c r="K68" s="4">
        <v>7.0000000000000007E-2</v>
      </c>
      <c r="L68" s="4">
        <v>0.09</v>
      </c>
      <c r="M68" s="4">
        <v>0.13</v>
      </c>
      <c r="O68" s="7">
        <f t="shared" si="6"/>
        <v>0.12333333333333334</v>
      </c>
      <c r="P68" s="7">
        <f t="shared" si="7"/>
        <v>0.10333333333333333</v>
      </c>
      <c r="Q68" s="7">
        <f t="shared" si="8"/>
        <v>3.6666666666666667E-2</v>
      </c>
      <c r="R68" s="7">
        <f t="shared" si="9"/>
        <v>8.666666666666667E-2</v>
      </c>
      <c r="S68" s="7">
        <f t="shared" si="10"/>
        <v>6.4166666666666664E-2</v>
      </c>
      <c r="T68" s="7">
        <f t="shared" si="11"/>
        <v>4.9666666666666671E-2</v>
      </c>
    </row>
    <row r="69" spans="1:20" hidden="1" x14ac:dyDescent="0.3">
      <c r="A69" s="4">
        <v>1941</v>
      </c>
      <c r="B69" s="4">
        <v>0.05</v>
      </c>
      <c r="C69" s="4">
        <v>0.19</v>
      </c>
      <c r="D69" s="4">
        <v>-0.01</v>
      </c>
      <c r="E69" s="4">
        <v>0.09</v>
      </c>
      <c r="F69" s="4">
        <v>0.1</v>
      </c>
      <c r="G69" s="4">
        <v>0.06</v>
      </c>
      <c r="H69" s="4">
        <v>0.14000000000000001</v>
      </c>
      <c r="I69" s="4">
        <v>0.05</v>
      </c>
      <c r="J69" s="4">
        <v>-0.08</v>
      </c>
      <c r="K69" s="4">
        <v>0.17</v>
      </c>
      <c r="L69" s="4">
        <v>0.06</v>
      </c>
      <c r="M69" s="4">
        <v>0.08</v>
      </c>
      <c r="O69" s="7">
        <f t="shared" si="6"/>
        <v>0.12333333333333334</v>
      </c>
      <c r="P69" s="7">
        <f t="shared" si="7"/>
        <v>0.06</v>
      </c>
      <c r="Q69" s="7">
        <f t="shared" si="8"/>
        <v>8.3333333333333329E-2</v>
      </c>
      <c r="R69" s="7">
        <f t="shared" si="9"/>
        <v>5.000000000000001E-2</v>
      </c>
      <c r="S69" s="7">
        <f t="shared" si="10"/>
        <v>7.4999999999999997E-2</v>
      </c>
      <c r="T69" s="7">
        <f t="shared" si="11"/>
        <v>5.0166666666666658E-2</v>
      </c>
    </row>
    <row r="70" spans="1:20" hidden="1" x14ac:dyDescent="0.3">
      <c r="A70" s="4">
        <v>1942</v>
      </c>
      <c r="B70" s="4">
        <v>0.27</v>
      </c>
      <c r="C70" s="4">
        <v>0.02</v>
      </c>
      <c r="D70" s="4">
        <v>7.0000000000000007E-2</v>
      </c>
      <c r="E70" s="4">
        <v>0.08</v>
      </c>
      <c r="F70" s="4">
        <v>0.08</v>
      </c>
      <c r="G70" s="4">
        <v>0.03</v>
      </c>
      <c r="H70" s="4">
        <v>-0.01</v>
      </c>
      <c r="I70" s="4">
        <v>-0.03</v>
      </c>
      <c r="J70" s="4">
        <v>-0.03</v>
      </c>
      <c r="K70" s="4">
        <v>0</v>
      </c>
      <c r="L70" s="4">
        <v>0.06</v>
      </c>
      <c r="M70" s="4">
        <v>7.0000000000000007E-2</v>
      </c>
      <c r="O70" s="7">
        <f t="shared" si="6"/>
        <v>0.12333333333333335</v>
      </c>
      <c r="P70" s="7">
        <f t="shared" si="7"/>
        <v>7.6666666666666675E-2</v>
      </c>
      <c r="Q70" s="7">
        <f t="shared" si="8"/>
        <v>-3.333333333333334E-3</v>
      </c>
      <c r="R70" s="7">
        <f t="shared" si="9"/>
        <v>0.01</v>
      </c>
      <c r="S70" s="7">
        <f t="shared" si="10"/>
        <v>5.0833333333333341E-2</v>
      </c>
      <c r="T70" s="7">
        <f t="shared" si="11"/>
        <v>7.6666666666666675E-2</v>
      </c>
    </row>
    <row r="71" spans="1:20" hidden="1" x14ac:dyDescent="0.3">
      <c r="A71" s="4">
        <v>1943</v>
      </c>
      <c r="B71" s="4">
        <v>-0.12</v>
      </c>
      <c r="C71" s="4">
        <v>0.1</v>
      </c>
      <c r="D71" s="4">
        <v>-7.0000000000000007E-2</v>
      </c>
      <c r="E71" s="4">
        <v>0.09</v>
      </c>
      <c r="F71" s="4">
        <v>0.05</v>
      </c>
      <c r="G71" s="4">
        <v>-7.0000000000000007E-2</v>
      </c>
      <c r="H71" s="4">
        <v>7.0000000000000007E-2</v>
      </c>
      <c r="I71" s="4">
        <v>0</v>
      </c>
      <c r="J71" s="4">
        <v>0.05</v>
      </c>
      <c r="K71" s="4">
        <v>0.23</v>
      </c>
      <c r="L71" s="4">
        <v>0.15</v>
      </c>
      <c r="M71" s="4">
        <v>0.2</v>
      </c>
      <c r="O71" s="7">
        <f t="shared" si="6"/>
        <v>1.6666666666666673E-2</v>
      </c>
      <c r="P71" s="7">
        <f t="shared" si="7"/>
        <v>2.3333333333333331E-2</v>
      </c>
      <c r="Q71" s="7">
        <f t="shared" si="8"/>
        <v>0</v>
      </c>
      <c r="R71" s="7">
        <f t="shared" si="9"/>
        <v>0.14333333333333334</v>
      </c>
      <c r="S71" s="7">
        <f t="shared" si="10"/>
        <v>5.6666666666666664E-2</v>
      </c>
      <c r="T71" s="7">
        <f t="shared" si="11"/>
        <v>6.483333333333334E-2</v>
      </c>
    </row>
    <row r="72" spans="1:20" hidden="1" x14ac:dyDescent="0.3">
      <c r="A72" s="4">
        <v>1944</v>
      </c>
      <c r="B72" s="4">
        <v>0.31</v>
      </c>
      <c r="C72" s="4">
        <v>0.19</v>
      </c>
      <c r="D72" s="4">
        <v>0.19</v>
      </c>
      <c r="E72" s="4">
        <v>0.11</v>
      </c>
      <c r="F72" s="4">
        <v>0.13</v>
      </c>
      <c r="G72" s="4">
        <v>0.1</v>
      </c>
      <c r="H72" s="4">
        <v>0.11</v>
      </c>
      <c r="I72" s="4">
        <v>0.1</v>
      </c>
      <c r="J72" s="4">
        <v>0.19</v>
      </c>
      <c r="K72" s="4">
        <v>0.17</v>
      </c>
      <c r="L72" s="4">
        <v>0.06</v>
      </c>
      <c r="M72" s="4">
        <v>-0.02</v>
      </c>
      <c r="O72" s="7">
        <f t="shared" si="6"/>
        <v>0.23333333333333331</v>
      </c>
      <c r="P72" s="7">
        <f t="shared" si="7"/>
        <v>0.14333333333333334</v>
      </c>
      <c r="Q72" s="7">
        <f t="shared" si="8"/>
        <v>0.10333333333333335</v>
      </c>
      <c r="R72" s="7">
        <f t="shared" si="9"/>
        <v>0.13999999999999999</v>
      </c>
      <c r="S72" s="7">
        <f t="shared" si="10"/>
        <v>0.13666666666666669</v>
      </c>
      <c r="T72" s="7">
        <f t="shared" si="11"/>
        <v>3.4666666666666665E-2</v>
      </c>
    </row>
    <row r="73" spans="1:20" hidden="1" x14ac:dyDescent="0.3">
      <c r="A73" s="4">
        <v>1945</v>
      </c>
      <c r="B73" s="4">
        <v>0.02</v>
      </c>
      <c r="C73" s="4">
        <v>-0.1</v>
      </c>
      <c r="D73" s="4">
        <v>-0.01</v>
      </c>
      <c r="E73" s="4">
        <v>0.1</v>
      </c>
      <c r="F73" s="4">
        <v>-0.01</v>
      </c>
      <c r="G73" s="4">
        <v>-7.0000000000000007E-2</v>
      </c>
      <c r="H73" s="4">
        <v>-0.05</v>
      </c>
      <c r="I73" s="4">
        <v>0.16</v>
      </c>
      <c r="J73" s="4">
        <v>0.08</v>
      </c>
      <c r="K73" s="4">
        <v>0.09</v>
      </c>
      <c r="L73" s="4">
        <v>0.01</v>
      </c>
      <c r="M73" s="4">
        <v>-0.16</v>
      </c>
      <c r="O73" s="7">
        <f t="shared" ref="O73:O104" si="12">AVERAGE(M72,B73:C73)</f>
        <v>-3.3333333333333333E-2</v>
      </c>
      <c r="P73" s="7">
        <f t="shared" ref="P73:P104" si="13">AVERAGE(D73:F73)</f>
        <v>2.6666666666666672E-2</v>
      </c>
      <c r="Q73" s="7">
        <f t="shared" ref="Q73:Q104" si="14">AVERAGE(G73:I73)</f>
        <v>1.3333333333333331E-2</v>
      </c>
      <c r="R73" s="7">
        <f t="shared" ref="R73:R104" si="15">AVERAGE(J73:L73)</f>
        <v>0.06</v>
      </c>
      <c r="S73" s="7">
        <f t="shared" ref="S73:S104" si="16">AVERAGE(B73:M73)</f>
        <v>5.0000000000000018E-3</v>
      </c>
      <c r="T73" s="7">
        <f t="shared" si="11"/>
        <v>1.6333333333333332E-2</v>
      </c>
    </row>
    <row r="74" spans="1:20" hidden="1" x14ac:dyDescent="0.3">
      <c r="A74" s="4">
        <v>1946</v>
      </c>
      <c r="B74" s="4">
        <v>0.14000000000000001</v>
      </c>
      <c r="C74" s="4">
        <v>7.0000000000000007E-2</v>
      </c>
      <c r="D74" s="4">
        <v>-0.04</v>
      </c>
      <c r="E74" s="4">
        <v>0.03</v>
      </c>
      <c r="F74" s="4">
        <v>-0.1</v>
      </c>
      <c r="G74" s="4">
        <v>-0.16</v>
      </c>
      <c r="H74" s="4">
        <v>-0.1</v>
      </c>
      <c r="I74" s="4">
        <v>-0.15</v>
      </c>
      <c r="J74" s="4">
        <v>-0.09</v>
      </c>
      <c r="K74" s="4">
        <v>-0.14000000000000001</v>
      </c>
      <c r="L74" s="4">
        <v>-0.05</v>
      </c>
      <c r="M74" s="4">
        <v>-0.32</v>
      </c>
      <c r="O74" s="7">
        <f t="shared" si="12"/>
        <v>1.6666666666666673E-2</v>
      </c>
      <c r="P74" s="7">
        <f t="shared" si="13"/>
        <v>-3.6666666666666674E-2</v>
      </c>
      <c r="Q74" s="7">
        <f t="shared" si="14"/>
        <v>-0.13666666666666669</v>
      </c>
      <c r="R74" s="7">
        <f t="shared" si="15"/>
        <v>-9.3333333333333338E-2</v>
      </c>
      <c r="S74" s="7">
        <f t="shared" si="16"/>
        <v>-7.583333333333335E-2</v>
      </c>
      <c r="T74" s="7">
        <f t="shared" si="11"/>
        <v>-1.5499999999999996E-2</v>
      </c>
    </row>
    <row r="75" spans="1:20" hidden="1" x14ac:dyDescent="0.3">
      <c r="A75" s="4">
        <v>1947</v>
      </c>
      <c r="B75" s="4">
        <v>-0.11</v>
      </c>
      <c r="C75" s="4">
        <v>-0.09</v>
      </c>
      <c r="D75" s="4">
        <v>0.04</v>
      </c>
      <c r="E75" s="4">
        <v>0.04</v>
      </c>
      <c r="F75" s="4">
        <v>-0.06</v>
      </c>
      <c r="G75" s="4">
        <v>-0.08</v>
      </c>
      <c r="H75" s="4">
        <v>-0.06</v>
      </c>
      <c r="I75" s="4">
        <v>-0.08</v>
      </c>
      <c r="J75" s="4">
        <v>-0.13</v>
      </c>
      <c r="K75" s="4">
        <v>0.09</v>
      </c>
      <c r="L75" s="4">
        <v>0.05</v>
      </c>
      <c r="M75" s="4">
        <v>-0.1</v>
      </c>
      <c r="O75" s="7">
        <f t="shared" si="12"/>
        <v>-0.17333333333333334</v>
      </c>
      <c r="P75" s="7">
        <f t="shared" si="13"/>
        <v>6.666666666666668E-3</v>
      </c>
      <c r="Q75" s="7">
        <f t="shared" si="14"/>
        <v>-7.3333333333333348E-2</v>
      </c>
      <c r="R75" s="7">
        <f t="shared" si="15"/>
        <v>3.3333333333333318E-3</v>
      </c>
      <c r="S75" s="7">
        <f t="shared" si="16"/>
        <v>-4.083333333333334E-2</v>
      </c>
      <c r="T75" s="7">
        <f t="shared" ref="T75:T106" si="17">AVERAGE(S73:S77)</f>
        <v>-6.5000000000000002E-2</v>
      </c>
    </row>
    <row r="76" spans="1:20" hidden="1" x14ac:dyDescent="0.3">
      <c r="A76" s="4">
        <v>1948</v>
      </c>
      <c r="B76" s="4">
        <v>0.12</v>
      </c>
      <c r="C76" s="4">
        <v>-0.12</v>
      </c>
      <c r="D76" s="4">
        <v>-0.21</v>
      </c>
      <c r="E76" s="4">
        <v>-0.09</v>
      </c>
      <c r="F76" s="4">
        <v>0.01</v>
      </c>
      <c r="G76" s="4">
        <v>-0.06</v>
      </c>
      <c r="H76" s="4">
        <v>-0.13</v>
      </c>
      <c r="I76" s="4">
        <v>-0.14000000000000001</v>
      </c>
      <c r="J76" s="4">
        <v>-0.17</v>
      </c>
      <c r="K76" s="4">
        <v>-0.1</v>
      </c>
      <c r="L76" s="4">
        <v>-0.15</v>
      </c>
      <c r="M76" s="4">
        <v>-0.19</v>
      </c>
      <c r="O76" s="7">
        <f t="shared" si="12"/>
        <v>-3.3333333333333333E-2</v>
      </c>
      <c r="P76" s="7">
        <f t="shared" si="13"/>
        <v>-9.6666666666666665E-2</v>
      </c>
      <c r="Q76" s="7">
        <f t="shared" si="14"/>
        <v>-0.11</v>
      </c>
      <c r="R76" s="7">
        <f t="shared" si="15"/>
        <v>-0.14000000000000001</v>
      </c>
      <c r="S76" s="7">
        <f t="shared" si="16"/>
        <v>-0.10249999999999999</v>
      </c>
      <c r="T76" s="7">
        <f t="shared" si="17"/>
        <v>-0.10300000000000001</v>
      </c>
    </row>
    <row r="77" spans="1:20" hidden="1" x14ac:dyDescent="0.3">
      <c r="A77" s="4">
        <v>1949</v>
      </c>
      <c r="B77" s="4">
        <v>0.12</v>
      </c>
      <c r="C77" s="4">
        <v>-0.17</v>
      </c>
      <c r="D77" s="4">
        <v>-0.05</v>
      </c>
      <c r="E77" s="4">
        <v>-0.12</v>
      </c>
      <c r="F77" s="4">
        <v>-0.12</v>
      </c>
      <c r="G77" s="4">
        <v>-0.25</v>
      </c>
      <c r="H77" s="4">
        <v>-0.17</v>
      </c>
      <c r="I77" s="4">
        <v>-0.11</v>
      </c>
      <c r="J77" s="4">
        <v>-0.13</v>
      </c>
      <c r="K77" s="4">
        <v>-0.06</v>
      </c>
      <c r="L77" s="4">
        <v>-0.09</v>
      </c>
      <c r="M77" s="4">
        <v>-0.18</v>
      </c>
      <c r="O77" s="7">
        <f t="shared" si="12"/>
        <v>-0.08</v>
      </c>
      <c r="P77" s="7">
        <f t="shared" si="13"/>
        <v>-9.6666666666666665E-2</v>
      </c>
      <c r="Q77" s="7">
        <f t="shared" si="14"/>
        <v>-0.17666666666666667</v>
      </c>
      <c r="R77" s="7">
        <f t="shared" si="15"/>
        <v>-9.3333333333333338E-2</v>
      </c>
      <c r="S77" s="7">
        <f t="shared" si="16"/>
        <v>-0.11083333333333334</v>
      </c>
      <c r="T77" s="7">
        <f t="shared" si="17"/>
        <v>-0.10033333333333332</v>
      </c>
    </row>
    <row r="78" spans="1:20" hidden="1" x14ac:dyDescent="0.3">
      <c r="A78" s="4">
        <v>1950</v>
      </c>
      <c r="B78" s="4">
        <v>-0.28999999999999998</v>
      </c>
      <c r="C78" s="4">
        <v>-0.28999999999999998</v>
      </c>
      <c r="D78" s="4">
        <v>-7.0000000000000007E-2</v>
      </c>
      <c r="E78" s="4">
        <v>-0.19</v>
      </c>
      <c r="F78" s="4">
        <v>-0.11</v>
      </c>
      <c r="G78" s="4">
        <v>-0.1</v>
      </c>
      <c r="H78" s="4">
        <v>-0.15</v>
      </c>
      <c r="I78" s="4">
        <v>-0.21</v>
      </c>
      <c r="J78" s="4">
        <v>-0.12</v>
      </c>
      <c r="K78" s="4">
        <v>-0.17</v>
      </c>
      <c r="L78" s="4">
        <v>-0.33</v>
      </c>
      <c r="M78" s="4">
        <v>-0.19</v>
      </c>
      <c r="O78" s="7">
        <f t="shared" si="12"/>
        <v>-0.25333333333333335</v>
      </c>
      <c r="P78" s="7">
        <f t="shared" si="13"/>
        <v>-0.12333333333333334</v>
      </c>
      <c r="Q78" s="7">
        <f t="shared" si="14"/>
        <v>-0.15333333333333332</v>
      </c>
      <c r="R78" s="7">
        <f t="shared" si="15"/>
        <v>-0.20666666666666669</v>
      </c>
      <c r="S78" s="7">
        <f t="shared" si="16"/>
        <v>-0.18499999999999997</v>
      </c>
      <c r="T78" s="7">
        <f t="shared" si="17"/>
        <v>-8.9166666666666658E-2</v>
      </c>
    </row>
    <row r="79" spans="1:20" s="31" customFormat="1" x14ac:dyDescent="0.3">
      <c r="A79" s="48">
        <v>1951</v>
      </c>
      <c r="B79" s="31">
        <v>-0.33</v>
      </c>
      <c r="C79" s="31">
        <v>-0.43</v>
      </c>
      <c r="D79" s="31">
        <v>-0.2</v>
      </c>
      <c r="E79" s="31">
        <v>-0.09</v>
      </c>
      <c r="F79" s="31">
        <v>0.03</v>
      </c>
      <c r="G79" s="31">
        <v>-0.05</v>
      </c>
      <c r="H79" s="31">
        <v>0</v>
      </c>
      <c r="I79" s="31">
        <v>7.0000000000000007E-2</v>
      </c>
      <c r="J79" s="31">
        <v>0.05</v>
      </c>
      <c r="K79" s="31">
        <v>0.1</v>
      </c>
      <c r="L79" s="31">
        <v>-0.02</v>
      </c>
      <c r="M79" s="31">
        <v>0.12</v>
      </c>
      <c r="O79" s="49">
        <f t="shared" si="12"/>
        <v>-0.31666666666666665</v>
      </c>
      <c r="P79" s="49">
        <f t="shared" si="13"/>
        <v>-8.666666666666667E-2</v>
      </c>
      <c r="Q79" s="49">
        <f t="shared" si="14"/>
        <v>6.666666666666668E-3</v>
      </c>
      <c r="R79" s="49">
        <f t="shared" si="15"/>
        <v>4.3333333333333342E-2</v>
      </c>
      <c r="S79" s="49">
        <f t="shared" si="16"/>
        <v>-6.25E-2</v>
      </c>
      <c r="T79" s="49">
        <f t="shared" si="17"/>
        <v>-5.1166666666666652E-2</v>
      </c>
    </row>
    <row r="80" spans="1:20" s="31" customFormat="1" x14ac:dyDescent="0.3">
      <c r="A80" s="48">
        <v>1952</v>
      </c>
      <c r="B80" s="31">
        <v>0.13</v>
      </c>
      <c r="C80" s="31">
        <v>0.11</v>
      </c>
      <c r="D80" s="31">
        <v>-0.09</v>
      </c>
      <c r="E80" s="31">
        <v>0.05</v>
      </c>
      <c r="F80" s="31">
        <v>0</v>
      </c>
      <c r="G80" s="31">
        <v>-0.02</v>
      </c>
      <c r="H80" s="31">
        <v>7.0000000000000007E-2</v>
      </c>
      <c r="I80" s="31">
        <v>0.05</v>
      </c>
      <c r="J80" s="31">
        <v>0.06</v>
      </c>
      <c r="K80" s="31">
        <v>-0.02</v>
      </c>
      <c r="L80" s="31">
        <v>-0.15</v>
      </c>
      <c r="M80" s="31">
        <v>-0.01</v>
      </c>
      <c r="O80" s="49">
        <f t="shared" si="12"/>
        <v>0.12</v>
      </c>
      <c r="P80" s="49">
        <f t="shared" si="13"/>
        <v>-1.3333333333333331E-2</v>
      </c>
      <c r="Q80" s="49">
        <f t="shared" si="14"/>
        <v>3.3333333333333333E-2</v>
      </c>
      <c r="R80" s="49">
        <f t="shared" si="15"/>
        <v>-3.6666666666666667E-2</v>
      </c>
      <c r="S80" s="49">
        <f t="shared" si="16"/>
        <v>1.4999999999999998E-2</v>
      </c>
      <c r="T80" s="49">
        <f t="shared" si="17"/>
        <v>-5.1999999999999991E-2</v>
      </c>
    </row>
    <row r="81" spans="1:20" s="31" customFormat="1" x14ac:dyDescent="0.3">
      <c r="A81" s="48">
        <v>1953</v>
      </c>
      <c r="B81" s="31">
        <v>0.11</v>
      </c>
      <c r="C81" s="31">
        <v>0.2</v>
      </c>
      <c r="D81" s="31">
        <v>0.13</v>
      </c>
      <c r="E81" s="31">
        <v>0.2</v>
      </c>
      <c r="F81" s="31">
        <v>0.1</v>
      </c>
      <c r="G81" s="31">
        <v>0.06</v>
      </c>
      <c r="H81" s="31">
        <v>0</v>
      </c>
      <c r="I81" s="31">
        <v>0.08</v>
      </c>
      <c r="J81" s="31">
        <v>0.06</v>
      </c>
      <c r="K81" s="31">
        <v>7.0000000000000007E-2</v>
      </c>
      <c r="L81" s="31">
        <v>-0.03</v>
      </c>
      <c r="M81" s="31">
        <v>7.0000000000000007E-2</v>
      </c>
      <c r="O81" s="49">
        <f t="shared" si="12"/>
        <v>0.10000000000000002</v>
      </c>
      <c r="P81" s="49">
        <f t="shared" si="13"/>
        <v>0.14333333333333334</v>
      </c>
      <c r="Q81" s="49">
        <f t="shared" si="14"/>
        <v>4.6666666666666669E-2</v>
      </c>
      <c r="R81" s="49">
        <f t="shared" si="15"/>
        <v>3.3333333333333333E-2</v>
      </c>
      <c r="S81" s="49">
        <f t="shared" si="16"/>
        <v>8.7500000000000008E-2</v>
      </c>
      <c r="T81" s="49">
        <f t="shared" si="17"/>
        <v>-3.9833333333333332E-2</v>
      </c>
    </row>
    <row r="82" spans="1:20" s="31" customFormat="1" x14ac:dyDescent="0.3">
      <c r="A82" s="48">
        <v>1954</v>
      </c>
      <c r="B82" s="31">
        <v>-0.22</v>
      </c>
      <c r="C82" s="31">
        <v>-0.09</v>
      </c>
      <c r="D82" s="31">
        <v>-0.13</v>
      </c>
      <c r="E82" s="31">
        <v>-0.15</v>
      </c>
      <c r="F82" s="31">
        <v>-0.19</v>
      </c>
      <c r="G82" s="31">
        <v>-0.14000000000000001</v>
      </c>
      <c r="H82" s="31">
        <v>-0.17</v>
      </c>
      <c r="I82" s="31">
        <v>-0.14000000000000001</v>
      </c>
      <c r="J82" s="31">
        <v>-7.0000000000000007E-2</v>
      </c>
      <c r="K82" s="31">
        <v>-0.01</v>
      </c>
      <c r="L82" s="31">
        <v>0.09</v>
      </c>
      <c r="M82" s="31">
        <v>-0.16</v>
      </c>
      <c r="O82" s="49">
        <f t="shared" si="12"/>
        <v>-0.08</v>
      </c>
      <c r="P82" s="49">
        <f t="shared" si="13"/>
        <v>-0.15666666666666668</v>
      </c>
      <c r="Q82" s="49">
        <f t="shared" si="14"/>
        <v>-0.15000000000000002</v>
      </c>
      <c r="R82" s="49">
        <f t="shared" si="15"/>
        <v>3.3333333333333318E-3</v>
      </c>
      <c r="S82" s="49">
        <f t="shared" si="16"/>
        <v>-0.11499999999999999</v>
      </c>
      <c r="T82" s="49">
        <f t="shared" si="17"/>
        <v>-6.3833333333333325E-2</v>
      </c>
    </row>
    <row r="83" spans="1:20" s="31" customFormat="1" x14ac:dyDescent="0.3">
      <c r="A83" s="48">
        <v>1955</v>
      </c>
      <c r="B83" s="31">
        <v>0.17</v>
      </c>
      <c r="C83" s="31">
        <v>-0.16</v>
      </c>
      <c r="D83" s="31">
        <v>-0.32</v>
      </c>
      <c r="E83" s="31">
        <v>-0.18</v>
      </c>
      <c r="F83" s="31">
        <v>-0.2</v>
      </c>
      <c r="G83" s="31">
        <v>-0.1</v>
      </c>
      <c r="H83" s="31">
        <v>-0.08</v>
      </c>
      <c r="I83" s="31">
        <v>0.08</v>
      </c>
      <c r="J83" s="31">
        <v>-0.1</v>
      </c>
      <c r="K83" s="31">
        <v>-0.03</v>
      </c>
      <c r="L83" s="31">
        <v>-0.26</v>
      </c>
      <c r="M83" s="31">
        <v>-0.31</v>
      </c>
      <c r="O83" s="49">
        <f t="shared" si="12"/>
        <v>-4.9999999999999996E-2</v>
      </c>
      <c r="P83" s="49">
        <f t="shared" si="13"/>
        <v>-0.23333333333333331</v>
      </c>
      <c r="Q83" s="49">
        <f t="shared" si="14"/>
        <v>-3.3333333333333333E-2</v>
      </c>
      <c r="R83" s="49">
        <f t="shared" si="15"/>
        <v>-0.13</v>
      </c>
      <c r="S83" s="49">
        <f t="shared" si="16"/>
        <v>-0.12416666666666666</v>
      </c>
      <c r="T83" s="49">
        <f t="shared" si="17"/>
        <v>-5.9499999999999983E-2</v>
      </c>
    </row>
    <row r="84" spans="1:20" s="31" customFormat="1" x14ac:dyDescent="0.3">
      <c r="A84" s="48">
        <v>1956</v>
      </c>
      <c r="B84" s="31">
        <v>-0.16</v>
      </c>
      <c r="C84" s="31">
        <v>-0.23</v>
      </c>
      <c r="D84" s="31">
        <v>-0.19</v>
      </c>
      <c r="E84" s="31">
        <v>-0.24</v>
      </c>
      <c r="F84" s="31">
        <v>-0.25</v>
      </c>
      <c r="G84" s="31">
        <v>-0.14000000000000001</v>
      </c>
      <c r="H84" s="31">
        <v>-0.1</v>
      </c>
      <c r="I84" s="31">
        <v>-0.27</v>
      </c>
      <c r="J84" s="31">
        <v>-0.15</v>
      </c>
      <c r="K84" s="31">
        <v>-0.22</v>
      </c>
      <c r="L84" s="31">
        <v>-0.15</v>
      </c>
      <c r="M84" s="31">
        <v>-0.09</v>
      </c>
      <c r="O84" s="49">
        <f t="shared" si="12"/>
        <v>-0.23333333333333331</v>
      </c>
      <c r="P84" s="49">
        <f t="shared" si="13"/>
        <v>-0.22666666666666666</v>
      </c>
      <c r="Q84" s="49">
        <f t="shared" si="14"/>
        <v>-0.17</v>
      </c>
      <c r="R84" s="49">
        <f t="shared" si="15"/>
        <v>-0.17333333333333334</v>
      </c>
      <c r="S84" s="49">
        <f t="shared" si="16"/>
        <v>-0.1825</v>
      </c>
      <c r="T84" s="49">
        <f t="shared" si="17"/>
        <v>-6.8499999999999991E-2</v>
      </c>
    </row>
    <row r="85" spans="1:20" s="31" customFormat="1" x14ac:dyDescent="0.3">
      <c r="A85" s="48">
        <v>1957</v>
      </c>
      <c r="B85" s="31">
        <v>-0.12</v>
      </c>
      <c r="C85" s="31">
        <v>-7.0000000000000007E-2</v>
      </c>
      <c r="D85" s="31">
        <v>-0.08</v>
      </c>
      <c r="E85" s="31">
        <v>-0.01</v>
      </c>
      <c r="F85" s="31">
        <v>0.05</v>
      </c>
      <c r="G85" s="31">
        <v>0.16</v>
      </c>
      <c r="H85" s="31">
        <v>0</v>
      </c>
      <c r="I85" s="31">
        <v>0.19</v>
      </c>
      <c r="J85" s="31">
        <v>0.09</v>
      </c>
      <c r="K85" s="31">
        <v>0</v>
      </c>
      <c r="L85" s="31">
        <v>0.08</v>
      </c>
      <c r="M85" s="31">
        <v>0.15</v>
      </c>
      <c r="O85" s="49">
        <f t="shared" si="12"/>
        <v>-9.3333333333333338E-2</v>
      </c>
      <c r="P85" s="49">
        <f t="shared" si="13"/>
        <v>-1.3333333333333331E-2</v>
      </c>
      <c r="Q85" s="49">
        <f t="shared" si="14"/>
        <v>0.11666666666666665</v>
      </c>
      <c r="R85" s="49">
        <f t="shared" si="15"/>
        <v>5.6666666666666664E-2</v>
      </c>
      <c r="S85" s="49">
        <f t="shared" si="16"/>
        <v>3.666666666666666E-2</v>
      </c>
      <c r="T85" s="49">
        <f t="shared" si="17"/>
        <v>-4.0499999999999987E-2</v>
      </c>
    </row>
    <row r="86" spans="1:20" s="31" customFormat="1" x14ac:dyDescent="0.3">
      <c r="A86" s="48">
        <v>1958</v>
      </c>
      <c r="B86" s="31">
        <v>0.37</v>
      </c>
      <c r="C86" s="31">
        <v>0.24</v>
      </c>
      <c r="D86" s="31">
        <v>0.09</v>
      </c>
      <c r="E86" s="31">
        <v>0.02</v>
      </c>
      <c r="F86" s="31">
        <v>0.05</v>
      </c>
      <c r="G86" s="31">
        <v>-0.12</v>
      </c>
      <c r="H86" s="31">
        <v>0</v>
      </c>
      <c r="I86" s="31">
        <v>-0.09</v>
      </c>
      <c r="J86" s="31">
        <v>-7.0000000000000007E-2</v>
      </c>
      <c r="K86" s="31">
        <v>0.02</v>
      </c>
      <c r="L86" s="31">
        <v>0.01</v>
      </c>
      <c r="M86" s="31">
        <v>-0.01</v>
      </c>
      <c r="O86" s="49">
        <f t="shared" si="12"/>
        <v>0.25333333333333335</v>
      </c>
      <c r="P86" s="49">
        <f t="shared" si="13"/>
        <v>5.3333333333333337E-2</v>
      </c>
      <c r="Q86" s="49">
        <f t="shared" si="14"/>
        <v>-6.9999999999999993E-2</v>
      </c>
      <c r="R86" s="49">
        <f t="shared" si="15"/>
        <v>-1.3333333333333334E-2</v>
      </c>
      <c r="S86" s="49">
        <f t="shared" si="16"/>
        <v>4.2500000000000003E-2</v>
      </c>
      <c r="T86" s="49">
        <f t="shared" si="17"/>
        <v>-2.4166666666666663E-2</v>
      </c>
    </row>
    <row r="87" spans="1:20" s="31" customFormat="1" x14ac:dyDescent="0.3">
      <c r="A87" s="48">
        <v>1959</v>
      </c>
      <c r="B87" s="31">
        <v>0.08</v>
      </c>
      <c r="C87" s="31">
        <v>0.06</v>
      </c>
      <c r="D87" s="31">
        <v>0.17</v>
      </c>
      <c r="E87" s="31">
        <v>0.14000000000000001</v>
      </c>
      <c r="F87" s="31">
        <v>0.02</v>
      </c>
      <c r="G87" s="31">
        <v>0.02</v>
      </c>
      <c r="H87" s="31">
        <v>0.04</v>
      </c>
      <c r="I87" s="31">
        <v>-0.01</v>
      </c>
      <c r="J87" s="31">
        <v>-0.05</v>
      </c>
      <c r="K87" s="31">
        <v>-0.09</v>
      </c>
      <c r="L87" s="31">
        <v>-0.09</v>
      </c>
      <c r="M87" s="31">
        <v>0.01</v>
      </c>
      <c r="O87" s="49">
        <f t="shared" si="12"/>
        <v>4.3333333333333335E-2</v>
      </c>
      <c r="P87" s="49">
        <f t="shared" si="13"/>
        <v>0.11000000000000003</v>
      </c>
      <c r="Q87" s="49">
        <f t="shared" si="14"/>
        <v>1.6666666666666666E-2</v>
      </c>
      <c r="R87" s="49">
        <f t="shared" si="15"/>
        <v>-7.6666666666666675E-2</v>
      </c>
      <c r="S87" s="49">
        <f t="shared" si="16"/>
        <v>2.5000000000000012E-2</v>
      </c>
      <c r="T87" s="49">
        <f t="shared" si="17"/>
        <v>2.2166666666666668E-2</v>
      </c>
    </row>
    <row r="88" spans="1:20" s="31" customFormat="1" x14ac:dyDescent="0.3">
      <c r="A88" s="48">
        <v>1960</v>
      </c>
      <c r="B88" s="31">
        <v>-0.04</v>
      </c>
      <c r="C88" s="31">
        <v>0.12</v>
      </c>
      <c r="D88" s="31">
        <v>-0.36</v>
      </c>
      <c r="E88" s="31">
        <v>-0.17</v>
      </c>
      <c r="F88" s="31">
        <v>-0.11</v>
      </c>
      <c r="G88" s="31">
        <v>-0.03</v>
      </c>
      <c r="H88" s="31">
        <v>-0.06</v>
      </c>
      <c r="I88" s="31">
        <v>-0.01</v>
      </c>
      <c r="J88" s="31">
        <v>0.05</v>
      </c>
      <c r="K88" s="31">
        <v>0.06</v>
      </c>
      <c r="L88" s="31">
        <v>-0.12</v>
      </c>
      <c r="M88" s="31">
        <v>0.16</v>
      </c>
      <c r="O88" s="49">
        <f t="shared" si="12"/>
        <v>0.03</v>
      </c>
      <c r="P88" s="49">
        <f t="shared" si="13"/>
        <v>-0.21333333333333335</v>
      </c>
      <c r="Q88" s="49">
        <f t="shared" si="14"/>
        <v>-3.3333333333333333E-2</v>
      </c>
      <c r="R88" s="49">
        <f t="shared" si="15"/>
        <v>-3.3333333333333318E-3</v>
      </c>
      <c r="S88" s="49">
        <f t="shared" si="16"/>
        <v>-4.2500000000000003E-2</v>
      </c>
      <c r="T88" s="49">
        <f t="shared" si="17"/>
        <v>2.1833333333333337E-2</v>
      </c>
    </row>
    <row r="89" spans="1:20" s="31" customFormat="1" x14ac:dyDescent="0.3">
      <c r="A89" s="48">
        <v>1961</v>
      </c>
      <c r="B89" s="31">
        <v>0.05</v>
      </c>
      <c r="C89" s="31">
        <v>0.17</v>
      </c>
      <c r="D89" s="31">
        <v>0.08</v>
      </c>
      <c r="E89" s="31">
        <v>0.12</v>
      </c>
      <c r="F89" s="31">
        <v>0.13</v>
      </c>
      <c r="G89" s="31">
        <v>0.11</v>
      </c>
      <c r="H89" s="31">
        <v>-0.01</v>
      </c>
      <c r="I89" s="31">
        <v>0.03</v>
      </c>
      <c r="J89" s="31">
        <v>0.05</v>
      </c>
      <c r="K89" s="31">
        <v>0</v>
      </c>
      <c r="L89" s="31">
        <v>0.02</v>
      </c>
      <c r="M89" s="31">
        <v>-0.16</v>
      </c>
      <c r="O89" s="49">
        <f t="shared" si="12"/>
        <v>0.12666666666666668</v>
      </c>
      <c r="P89" s="49">
        <f t="shared" si="13"/>
        <v>0.11</v>
      </c>
      <c r="Q89" s="49">
        <f t="shared" si="14"/>
        <v>4.3333333333333335E-2</v>
      </c>
      <c r="R89" s="49">
        <f t="shared" si="15"/>
        <v>2.3333333333333334E-2</v>
      </c>
      <c r="S89" s="49">
        <f t="shared" si="16"/>
        <v>4.9166666666666671E-2</v>
      </c>
      <c r="T89" s="49">
        <f t="shared" si="17"/>
        <v>2.7500000000000004E-2</v>
      </c>
    </row>
    <row r="90" spans="1:20" s="31" customFormat="1" x14ac:dyDescent="0.3">
      <c r="A90" s="48">
        <v>1962</v>
      </c>
      <c r="B90" s="31">
        <v>7.0000000000000007E-2</v>
      </c>
      <c r="C90" s="31">
        <v>0.14000000000000001</v>
      </c>
      <c r="D90" s="31">
        <v>0.1</v>
      </c>
      <c r="E90" s="31">
        <v>0.06</v>
      </c>
      <c r="F90" s="31">
        <v>-0.05</v>
      </c>
      <c r="G90" s="31">
        <v>0.03</v>
      </c>
      <c r="H90" s="31">
        <v>0.01</v>
      </c>
      <c r="I90" s="31">
        <v>0</v>
      </c>
      <c r="J90" s="31">
        <v>-0.01</v>
      </c>
      <c r="K90" s="31">
        <v>-0.01</v>
      </c>
      <c r="L90" s="31">
        <v>0.08</v>
      </c>
      <c r="M90" s="31">
        <v>0</v>
      </c>
      <c r="O90" s="49">
        <f t="shared" si="12"/>
        <v>1.6666666666666673E-2</v>
      </c>
      <c r="P90" s="49">
        <f t="shared" si="13"/>
        <v>3.6666666666666667E-2</v>
      </c>
      <c r="Q90" s="49">
        <f t="shared" si="14"/>
        <v>1.3333333333333334E-2</v>
      </c>
      <c r="R90" s="49">
        <f t="shared" si="15"/>
        <v>0.02</v>
      </c>
      <c r="S90" s="49">
        <f t="shared" si="16"/>
        <v>3.500000000000001E-2</v>
      </c>
      <c r="T90" s="49">
        <f t="shared" si="17"/>
        <v>-1.6666666666666673E-2</v>
      </c>
    </row>
    <row r="91" spans="1:20" s="31" customFormat="1" x14ac:dyDescent="0.3">
      <c r="A91" s="48">
        <v>1963</v>
      </c>
      <c r="B91" s="31">
        <v>-0.02</v>
      </c>
      <c r="C91" s="31">
        <v>0.2</v>
      </c>
      <c r="D91" s="31">
        <v>-0.15</v>
      </c>
      <c r="E91" s="31">
        <v>-7.0000000000000007E-2</v>
      </c>
      <c r="F91" s="31">
        <v>-0.05</v>
      </c>
      <c r="G91" s="31">
        <v>0.05</v>
      </c>
      <c r="H91" s="31">
        <v>0.12</v>
      </c>
      <c r="I91" s="31">
        <v>0.24</v>
      </c>
      <c r="J91" s="31">
        <v>0.2</v>
      </c>
      <c r="K91" s="31">
        <v>0.16</v>
      </c>
      <c r="L91" s="31">
        <v>0.17</v>
      </c>
      <c r="M91" s="31">
        <v>0</v>
      </c>
      <c r="O91" s="49">
        <f t="shared" si="12"/>
        <v>6.0000000000000005E-2</v>
      </c>
      <c r="P91" s="49">
        <f t="shared" si="13"/>
        <v>-9.0000000000000011E-2</v>
      </c>
      <c r="Q91" s="49">
        <f t="shared" si="14"/>
        <v>0.13666666666666666</v>
      </c>
      <c r="R91" s="49">
        <f t="shared" si="15"/>
        <v>0.17666666666666667</v>
      </c>
      <c r="S91" s="49">
        <f t="shared" si="16"/>
        <v>7.0833333333333345E-2</v>
      </c>
      <c r="T91" s="49">
        <f t="shared" si="17"/>
        <v>-2.9000000000000008E-2</v>
      </c>
    </row>
    <row r="92" spans="1:20" s="31" customFormat="1" x14ac:dyDescent="0.3">
      <c r="A92" s="48">
        <v>1964</v>
      </c>
      <c r="B92" s="31">
        <v>-7.0000000000000007E-2</v>
      </c>
      <c r="C92" s="31">
        <v>-0.11</v>
      </c>
      <c r="D92" s="31">
        <v>-0.23</v>
      </c>
      <c r="E92" s="31">
        <v>-0.3</v>
      </c>
      <c r="F92" s="31">
        <v>-0.25</v>
      </c>
      <c r="G92" s="31">
        <v>-0.05</v>
      </c>
      <c r="H92" s="31">
        <v>-0.06</v>
      </c>
      <c r="I92" s="31">
        <v>-0.24</v>
      </c>
      <c r="J92" s="31">
        <v>-0.28999999999999998</v>
      </c>
      <c r="K92" s="31">
        <v>-0.28999999999999998</v>
      </c>
      <c r="L92" s="31">
        <v>-0.18</v>
      </c>
      <c r="M92" s="31">
        <v>-0.28000000000000003</v>
      </c>
      <c r="O92" s="49">
        <f t="shared" si="12"/>
        <v>-0.06</v>
      </c>
      <c r="P92" s="49">
        <f t="shared" si="13"/>
        <v>-0.26</v>
      </c>
      <c r="Q92" s="49">
        <f t="shared" si="14"/>
        <v>-0.11666666666666665</v>
      </c>
      <c r="R92" s="49">
        <f t="shared" si="15"/>
        <v>-0.25333333333333335</v>
      </c>
      <c r="S92" s="49">
        <f t="shared" si="16"/>
        <v>-0.19583333333333339</v>
      </c>
      <c r="T92" s="49">
        <f t="shared" si="17"/>
        <v>-4.6833333333333345E-2</v>
      </c>
    </row>
    <row r="93" spans="1:20" s="31" customFormat="1" x14ac:dyDescent="0.3">
      <c r="A93" s="48">
        <v>1965</v>
      </c>
      <c r="B93" s="31">
        <v>-0.06</v>
      </c>
      <c r="C93" s="31">
        <v>-0.17</v>
      </c>
      <c r="D93" s="31">
        <v>-0.1</v>
      </c>
      <c r="E93" s="31">
        <v>-0.19</v>
      </c>
      <c r="F93" s="31">
        <v>-0.11</v>
      </c>
      <c r="G93" s="31">
        <v>-0.12</v>
      </c>
      <c r="H93" s="31">
        <v>-0.13</v>
      </c>
      <c r="I93" s="31">
        <v>-0.04</v>
      </c>
      <c r="J93" s="31">
        <v>-0.15</v>
      </c>
      <c r="K93" s="31">
        <v>-0.06</v>
      </c>
      <c r="L93" s="31">
        <v>-0.06</v>
      </c>
      <c r="M93" s="31">
        <v>-0.06</v>
      </c>
      <c r="O93" s="49">
        <f t="shared" si="12"/>
        <v>-0.17</v>
      </c>
      <c r="P93" s="49">
        <f t="shared" si="13"/>
        <v>-0.13333333333333333</v>
      </c>
      <c r="Q93" s="49">
        <f t="shared" si="14"/>
        <v>-9.6666666666666665E-2</v>
      </c>
      <c r="R93" s="49">
        <f t="shared" si="15"/>
        <v>-9.0000000000000011E-2</v>
      </c>
      <c r="S93" s="49">
        <f t="shared" si="16"/>
        <v>-0.10416666666666669</v>
      </c>
      <c r="T93" s="49">
        <f t="shared" si="17"/>
        <v>-5.5833333333333346E-2</v>
      </c>
    </row>
    <row r="94" spans="1:20" s="31" customFormat="1" x14ac:dyDescent="0.3">
      <c r="A94" s="48">
        <v>1966</v>
      </c>
      <c r="B94" s="31">
        <v>-0.16</v>
      </c>
      <c r="C94" s="31">
        <v>0</v>
      </c>
      <c r="D94" s="31">
        <v>0.06</v>
      </c>
      <c r="E94" s="31">
        <v>-0.12</v>
      </c>
      <c r="F94" s="31">
        <v>-0.09</v>
      </c>
      <c r="G94" s="31">
        <v>0</v>
      </c>
      <c r="H94" s="31">
        <v>7.0000000000000007E-2</v>
      </c>
      <c r="I94" s="31">
        <v>-0.08</v>
      </c>
      <c r="J94" s="31">
        <v>0</v>
      </c>
      <c r="K94" s="31">
        <v>-0.13</v>
      </c>
      <c r="L94" s="31">
        <v>0</v>
      </c>
      <c r="M94" s="31">
        <v>-0.03</v>
      </c>
      <c r="O94" s="49">
        <f t="shared" si="12"/>
        <v>-7.3333333333333334E-2</v>
      </c>
      <c r="P94" s="49">
        <f t="shared" si="13"/>
        <v>-4.9999999999999996E-2</v>
      </c>
      <c r="Q94" s="49">
        <f t="shared" si="14"/>
        <v>-3.3333333333333318E-3</v>
      </c>
      <c r="R94" s="49">
        <f t="shared" si="15"/>
        <v>-4.3333333333333335E-2</v>
      </c>
      <c r="S94" s="49">
        <f t="shared" si="16"/>
        <v>-0.04</v>
      </c>
      <c r="T94" s="49">
        <f t="shared" si="17"/>
        <v>-8.033333333333334E-2</v>
      </c>
    </row>
    <row r="95" spans="1:20" s="31" customFormat="1" x14ac:dyDescent="0.3">
      <c r="A95" s="48">
        <v>1967</v>
      </c>
      <c r="B95" s="31">
        <v>-0.05</v>
      </c>
      <c r="C95" s="31">
        <v>-0.19</v>
      </c>
      <c r="D95" s="31">
        <v>7.0000000000000007E-2</v>
      </c>
      <c r="E95" s="31">
        <v>-0.02</v>
      </c>
      <c r="F95" s="31">
        <v>0.14000000000000001</v>
      </c>
      <c r="G95" s="31">
        <v>-0.08</v>
      </c>
      <c r="H95" s="31">
        <v>0.01</v>
      </c>
      <c r="I95" s="31">
        <v>0.02</v>
      </c>
      <c r="J95" s="31">
        <v>-0.05</v>
      </c>
      <c r="K95" s="31">
        <v>0.09</v>
      </c>
      <c r="L95" s="31">
        <v>-0.06</v>
      </c>
      <c r="M95" s="31">
        <v>0</v>
      </c>
      <c r="O95" s="49">
        <f t="shared" si="12"/>
        <v>-9.0000000000000011E-2</v>
      </c>
      <c r="P95" s="49">
        <f t="shared" si="13"/>
        <v>6.3333333333333339E-2</v>
      </c>
      <c r="Q95" s="49">
        <f t="shared" si="14"/>
        <v>-1.6666666666666666E-2</v>
      </c>
      <c r="R95" s="49">
        <f t="shared" si="15"/>
        <v>-6.666666666666668E-3</v>
      </c>
      <c r="S95" s="49">
        <f t="shared" si="16"/>
        <v>-9.9999999999999967E-3</v>
      </c>
      <c r="T95" s="49">
        <f t="shared" si="17"/>
        <v>-2.8666666666666674E-2</v>
      </c>
    </row>
    <row r="96" spans="1:20" s="31" customFormat="1" x14ac:dyDescent="0.3">
      <c r="A96" s="48">
        <v>1968</v>
      </c>
      <c r="B96" s="31">
        <v>-0.21</v>
      </c>
      <c r="C96" s="31">
        <v>-0.12</v>
      </c>
      <c r="D96" s="31">
        <v>0.26</v>
      </c>
      <c r="E96" s="31">
        <v>-0.02</v>
      </c>
      <c r="F96" s="31">
        <v>-0.1</v>
      </c>
      <c r="G96" s="31">
        <v>-0.05</v>
      </c>
      <c r="H96" s="31">
        <v>-7.0000000000000007E-2</v>
      </c>
      <c r="I96" s="31">
        <v>-0.08</v>
      </c>
      <c r="J96" s="31">
        <v>-0.17</v>
      </c>
      <c r="K96" s="31">
        <v>0.12</v>
      </c>
      <c r="L96" s="31">
        <v>-0.05</v>
      </c>
      <c r="M96" s="31">
        <v>-0.13</v>
      </c>
      <c r="O96" s="49">
        <f t="shared" si="12"/>
        <v>-0.10999999999999999</v>
      </c>
      <c r="P96" s="49">
        <f t="shared" si="13"/>
        <v>4.6666666666666669E-2</v>
      </c>
      <c r="Q96" s="49">
        <f t="shared" si="14"/>
        <v>-6.6666666666666666E-2</v>
      </c>
      <c r="R96" s="49">
        <f t="shared" si="15"/>
        <v>-3.333333333333334E-2</v>
      </c>
      <c r="S96" s="49">
        <f t="shared" si="16"/>
        <v>-5.1666666666666659E-2</v>
      </c>
      <c r="T96" s="49">
        <f t="shared" si="17"/>
        <v>3.3333333333333549E-4</v>
      </c>
    </row>
    <row r="97" spans="1:20" s="31" customFormat="1" x14ac:dyDescent="0.3">
      <c r="A97" s="48">
        <v>1969</v>
      </c>
      <c r="B97" s="31">
        <v>-0.11</v>
      </c>
      <c r="C97" s="31">
        <v>-0.15</v>
      </c>
      <c r="D97" s="31">
        <v>0</v>
      </c>
      <c r="E97" s="31">
        <v>0.16</v>
      </c>
      <c r="F97" s="31">
        <v>0.15</v>
      </c>
      <c r="G97" s="31">
        <v>0.06</v>
      </c>
      <c r="H97" s="31">
        <v>-0.02</v>
      </c>
      <c r="I97" s="31">
        <v>0.02</v>
      </c>
      <c r="J97" s="31">
        <v>0.09</v>
      </c>
      <c r="K97" s="31">
        <v>0.12</v>
      </c>
      <c r="L97" s="31">
        <v>0.14000000000000001</v>
      </c>
      <c r="M97" s="31">
        <v>0.28999999999999998</v>
      </c>
      <c r="O97" s="49">
        <f t="shared" si="12"/>
        <v>-0.13</v>
      </c>
      <c r="P97" s="49">
        <f t="shared" si="13"/>
        <v>0.10333333333333333</v>
      </c>
      <c r="Q97" s="49">
        <f t="shared" si="14"/>
        <v>0.02</v>
      </c>
      <c r="R97" s="49">
        <f t="shared" si="15"/>
        <v>0.11666666666666665</v>
      </c>
      <c r="S97" s="49">
        <f t="shared" si="16"/>
        <v>6.25E-2</v>
      </c>
      <c r="T97" s="49">
        <f t="shared" si="17"/>
        <v>-4.6666666666666645E-3</v>
      </c>
    </row>
    <row r="98" spans="1:20" s="31" customFormat="1" x14ac:dyDescent="0.3">
      <c r="A98" s="48">
        <v>1970</v>
      </c>
      <c r="B98" s="31">
        <v>0.1</v>
      </c>
      <c r="C98" s="31">
        <v>0.26</v>
      </c>
      <c r="D98" s="31">
        <v>0.09</v>
      </c>
      <c r="E98" s="31">
        <v>0.09</v>
      </c>
      <c r="F98" s="31">
        <v>-0.03</v>
      </c>
      <c r="G98" s="31">
        <v>0.01</v>
      </c>
      <c r="H98" s="31">
        <v>0</v>
      </c>
      <c r="I98" s="31">
        <v>-0.08</v>
      </c>
      <c r="J98" s="31">
        <v>0.11</v>
      </c>
      <c r="K98" s="31">
        <v>0.04</v>
      </c>
      <c r="L98" s="31">
        <v>0.02</v>
      </c>
      <c r="M98" s="31">
        <v>-0.12</v>
      </c>
      <c r="O98" s="49">
        <f t="shared" si="12"/>
        <v>0.21666666666666667</v>
      </c>
      <c r="P98" s="49">
        <f t="shared" si="13"/>
        <v>4.9999999999999996E-2</v>
      </c>
      <c r="Q98" s="49">
        <f t="shared" si="14"/>
        <v>-2.3333333333333334E-2</v>
      </c>
      <c r="R98" s="49">
        <f t="shared" si="15"/>
        <v>5.6666666666666664E-2</v>
      </c>
      <c r="S98" s="49">
        <f t="shared" si="16"/>
        <v>4.0833333333333333E-2</v>
      </c>
      <c r="T98" s="49">
        <f t="shared" si="17"/>
        <v>2.1666666666666674E-3</v>
      </c>
    </row>
    <row r="99" spans="1:20" s="31" customFormat="1" x14ac:dyDescent="0.3">
      <c r="A99" s="48">
        <v>1971</v>
      </c>
      <c r="B99" s="31">
        <v>0</v>
      </c>
      <c r="C99" s="31">
        <v>-0.18</v>
      </c>
      <c r="D99" s="31">
        <v>-0.16</v>
      </c>
      <c r="E99" s="31">
        <v>-0.08</v>
      </c>
      <c r="F99" s="31">
        <v>-0.03</v>
      </c>
      <c r="G99" s="31">
        <v>-0.16</v>
      </c>
      <c r="H99" s="31">
        <v>-0.09</v>
      </c>
      <c r="I99" s="31">
        <v>0</v>
      </c>
      <c r="J99" s="31">
        <v>0.02</v>
      </c>
      <c r="K99" s="31">
        <v>-0.03</v>
      </c>
      <c r="L99" s="31">
        <v>-0.02</v>
      </c>
      <c r="M99" s="31">
        <v>-0.05</v>
      </c>
      <c r="O99" s="49">
        <f t="shared" si="12"/>
        <v>-9.9999999999999992E-2</v>
      </c>
      <c r="P99" s="49">
        <f t="shared" si="13"/>
        <v>-9.0000000000000011E-2</v>
      </c>
      <c r="Q99" s="49">
        <f t="shared" si="14"/>
        <v>-8.3333333333333329E-2</v>
      </c>
      <c r="R99" s="49">
        <f t="shared" si="15"/>
        <v>-0.01</v>
      </c>
      <c r="S99" s="49">
        <f t="shared" si="16"/>
        <v>-6.5000000000000002E-2</v>
      </c>
      <c r="T99" s="49">
        <f t="shared" si="17"/>
        <v>4.4166666666666674E-2</v>
      </c>
    </row>
    <row r="100" spans="1:20" s="31" customFormat="1" x14ac:dyDescent="0.3">
      <c r="A100" s="48">
        <v>1972</v>
      </c>
      <c r="B100" s="31">
        <v>-0.24</v>
      </c>
      <c r="C100" s="31">
        <v>-0.16</v>
      </c>
      <c r="D100" s="31">
        <v>0.03</v>
      </c>
      <c r="E100" s="31">
        <v>-0.01</v>
      </c>
      <c r="F100" s="31">
        <v>0.01</v>
      </c>
      <c r="G100" s="31">
        <v>0.09</v>
      </c>
      <c r="H100" s="31">
        <v>0.04</v>
      </c>
      <c r="I100" s="31">
        <v>0.18</v>
      </c>
      <c r="J100" s="31">
        <v>0.03</v>
      </c>
      <c r="K100" s="31">
        <v>0.09</v>
      </c>
      <c r="L100" s="31">
        <v>0.03</v>
      </c>
      <c r="M100" s="31">
        <v>0.2</v>
      </c>
      <c r="O100" s="49">
        <f t="shared" si="12"/>
        <v>-0.15</v>
      </c>
      <c r="P100" s="49">
        <f t="shared" si="13"/>
        <v>0.01</v>
      </c>
      <c r="Q100" s="49">
        <f t="shared" si="14"/>
        <v>0.10333333333333333</v>
      </c>
      <c r="R100" s="49">
        <f t="shared" si="15"/>
        <v>4.9999999999999996E-2</v>
      </c>
      <c r="S100" s="49">
        <f t="shared" si="16"/>
        <v>2.4166666666666666E-2</v>
      </c>
      <c r="T100" s="49">
        <f t="shared" si="17"/>
        <v>1.7666666666666667E-2</v>
      </c>
    </row>
    <row r="101" spans="1:20" s="31" customFormat="1" x14ac:dyDescent="0.3">
      <c r="A101" s="48">
        <v>1973</v>
      </c>
      <c r="B101" s="31">
        <v>0.26</v>
      </c>
      <c r="C101" s="31">
        <v>0.32</v>
      </c>
      <c r="D101" s="31">
        <v>0.26</v>
      </c>
      <c r="E101" s="31">
        <v>0.26</v>
      </c>
      <c r="F101" s="31">
        <v>0.25</v>
      </c>
      <c r="G101" s="31">
        <v>0.18</v>
      </c>
      <c r="H101" s="31">
        <v>0.1</v>
      </c>
      <c r="I101" s="31">
        <v>0.04</v>
      </c>
      <c r="J101" s="31">
        <v>0.1</v>
      </c>
      <c r="K101" s="31">
        <v>0.13</v>
      </c>
      <c r="L101" s="31">
        <v>0.05</v>
      </c>
      <c r="M101" s="31">
        <v>-0.05</v>
      </c>
      <c r="O101" s="49">
        <f t="shared" si="12"/>
        <v>0.26</v>
      </c>
      <c r="P101" s="49">
        <f t="shared" si="13"/>
        <v>0.25666666666666665</v>
      </c>
      <c r="Q101" s="49">
        <f t="shared" si="14"/>
        <v>0.10666666666666667</v>
      </c>
      <c r="R101" s="49">
        <f t="shared" si="15"/>
        <v>9.3333333333333338E-2</v>
      </c>
      <c r="S101" s="49">
        <f t="shared" si="16"/>
        <v>0.15833333333333335</v>
      </c>
      <c r="T101" s="49">
        <f t="shared" si="17"/>
        <v>6.8333333333333345E-3</v>
      </c>
    </row>
    <row r="102" spans="1:20" s="31" customFormat="1" x14ac:dyDescent="0.3">
      <c r="A102" s="48">
        <v>1974</v>
      </c>
      <c r="B102" s="31">
        <v>-0.14000000000000001</v>
      </c>
      <c r="C102" s="31">
        <v>-0.26</v>
      </c>
      <c r="D102" s="31">
        <v>-0.04</v>
      </c>
      <c r="E102" s="31">
        <v>-0.1</v>
      </c>
      <c r="F102" s="31">
        <v>-0.02</v>
      </c>
      <c r="G102" s="31">
        <v>-0.05</v>
      </c>
      <c r="H102" s="31">
        <v>-0.03</v>
      </c>
      <c r="I102" s="31">
        <v>0.11</v>
      </c>
      <c r="J102" s="31">
        <v>-0.11</v>
      </c>
      <c r="K102" s="31">
        <v>-0.06</v>
      </c>
      <c r="L102" s="31">
        <v>-0.06</v>
      </c>
      <c r="M102" s="31">
        <v>-0.08</v>
      </c>
      <c r="O102" s="49">
        <f t="shared" si="12"/>
        <v>-0.15</v>
      </c>
      <c r="P102" s="49">
        <f t="shared" si="13"/>
        <v>-5.3333333333333337E-2</v>
      </c>
      <c r="Q102" s="49">
        <f t="shared" si="14"/>
        <v>0.01</v>
      </c>
      <c r="R102" s="49">
        <f t="shared" si="15"/>
        <v>-7.6666666666666661E-2</v>
      </c>
      <c r="S102" s="49">
        <f t="shared" si="16"/>
        <v>-7.0000000000000021E-2</v>
      </c>
      <c r="T102" s="49">
        <f t="shared" si="17"/>
        <v>-4.6666666666666688E-3</v>
      </c>
    </row>
    <row r="103" spans="1:20" s="31" customFormat="1" x14ac:dyDescent="0.3">
      <c r="A103" s="48">
        <v>1975</v>
      </c>
      <c r="B103" s="31">
        <v>0.09</v>
      </c>
      <c r="C103" s="31">
        <v>7.0000000000000007E-2</v>
      </c>
      <c r="D103" s="31">
        <v>0.14000000000000001</v>
      </c>
      <c r="E103" s="31">
        <v>0.04</v>
      </c>
      <c r="F103" s="31">
        <v>0.15</v>
      </c>
      <c r="G103" s="31">
        <v>0.02</v>
      </c>
      <c r="H103" s="31">
        <v>0</v>
      </c>
      <c r="I103" s="31">
        <v>-0.2</v>
      </c>
      <c r="J103" s="31">
        <v>-0.03</v>
      </c>
      <c r="K103" s="31">
        <v>-0.1</v>
      </c>
      <c r="L103" s="31">
        <v>-0.16</v>
      </c>
      <c r="M103" s="31">
        <v>-0.18</v>
      </c>
      <c r="O103" s="49">
        <f t="shared" si="12"/>
        <v>2.6666666666666668E-2</v>
      </c>
      <c r="P103" s="49">
        <f t="shared" si="13"/>
        <v>0.11</v>
      </c>
      <c r="Q103" s="49">
        <f t="shared" si="14"/>
        <v>-6.0000000000000005E-2</v>
      </c>
      <c r="R103" s="49">
        <f t="shared" si="15"/>
        <v>-9.6666666666666679E-2</v>
      </c>
      <c r="S103" s="49">
        <f t="shared" si="16"/>
        <v>-1.3333333333333331E-2</v>
      </c>
      <c r="T103" s="49">
        <f t="shared" si="17"/>
        <v>2.0166666666666659E-2</v>
      </c>
    </row>
    <row r="104" spans="1:20" s="31" customFormat="1" x14ac:dyDescent="0.3">
      <c r="A104" s="48">
        <v>1976</v>
      </c>
      <c r="B104" s="31">
        <v>-0.03</v>
      </c>
      <c r="C104" s="31">
        <v>-0.08</v>
      </c>
      <c r="D104" s="31">
        <v>-0.22</v>
      </c>
      <c r="E104" s="31">
        <v>-0.09</v>
      </c>
      <c r="F104" s="31">
        <v>-0.22</v>
      </c>
      <c r="G104" s="31">
        <v>-0.15</v>
      </c>
      <c r="H104" s="31">
        <v>-0.09</v>
      </c>
      <c r="I104" s="31">
        <v>-0.17</v>
      </c>
      <c r="J104" s="31">
        <v>-0.09</v>
      </c>
      <c r="K104" s="31">
        <v>-0.28999999999999998</v>
      </c>
      <c r="L104" s="31">
        <v>-0.08</v>
      </c>
      <c r="M104" s="31">
        <v>0.04</v>
      </c>
      <c r="O104" s="49">
        <f t="shared" si="12"/>
        <v>-9.6666666666666665E-2</v>
      </c>
      <c r="P104" s="49">
        <f t="shared" si="13"/>
        <v>-0.17666666666666667</v>
      </c>
      <c r="Q104" s="49">
        <f t="shared" si="14"/>
        <v>-0.13666666666666669</v>
      </c>
      <c r="R104" s="49">
        <f t="shared" si="15"/>
        <v>-0.15333333333333335</v>
      </c>
      <c r="S104" s="49">
        <f t="shared" si="16"/>
        <v>-0.12250000000000001</v>
      </c>
      <c r="T104" s="49">
        <f t="shared" si="17"/>
        <v>-1.333333333333342E-3</v>
      </c>
    </row>
    <row r="105" spans="1:20" s="31" customFormat="1" x14ac:dyDescent="0.3">
      <c r="A105" s="48">
        <v>1977</v>
      </c>
      <c r="B105" s="31">
        <v>0.12</v>
      </c>
      <c r="C105" s="31">
        <v>0.15</v>
      </c>
      <c r="D105" s="31">
        <v>0.21</v>
      </c>
      <c r="E105" s="31">
        <v>0.23</v>
      </c>
      <c r="F105" s="31">
        <v>0.27</v>
      </c>
      <c r="G105" s="31">
        <v>0.26</v>
      </c>
      <c r="H105" s="31">
        <v>0.2</v>
      </c>
      <c r="I105" s="31">
        <v>0.16</v>
      </c>
      <c r="J105" s="31">
        <v>-0.02</v>
      </c>
      <c r="K105" s="31">
        <v>0</v>
      </c>
      <c r="L105" s="31">
        <v>0.16</v>
      </c>
      <c r="M105" s="31">
        <v>0.04</v>
      </c>
      <c r="O105" s="49">
        <f t="shared" ref="O105:O140" si="18">AVERAGE(M104,B105:C105)</f>
        <v>0.10333333333333333</v>
      </c>
      <c r="P105" s="49">
        <f t="shared" ref="P105:P140" si="19">AVERAGE(D105:F105)</f>
        <v>0.23666666666666666</v>
      </c>
      <c r="Q105" s="49">
        <f t="shared" ref="Q105:Q140" si="20">AVERAGE(G105:I105)</f>
        <v>0.20666666666666667</v>
      </c>
      <c r="R105" s="49">
        <f t="shared" ref="R105:R140" si="21">AVERAGE(J105:L105)</f>
        <v>4.6666666666666669E-2</v>
      </c>
      <c r="S105" s="49">
        <f t="shared" ref="S105:S140" si="22">AVERAGE(B105:M105)</f>
        <v>0.14833333333333332</v>
      </c>
      <c r="T105" s="49">
        <f t="shared" si="17"/>
        <v>3.6999999999999991E-2</v>
      </c>
    </row>
    <row r="106" spans="1:20" s="31" customFormat="1" x14ac:dyDescent="0.3">
      <c r="A106" s="48">
        <v>1978</v>
      </c>
      <c r="B106" s="31">
        <v>0.06</v>
      </c>
      <c r="C106" s="31">
        <v>0.11</v>
      </c>
      <c r="D106" s="31">
        <v>0.19</v>
      </c>
      <c r="E106" s="31">
        <v>0.11</v>
      </c>
      <c r="F106" s="31">
        <v>0.04</v>
      </c>
      <c r="G106" s="31">
        <v>-0.02</v>
      </c>
      <c r="H106" s="31">
        <v>0.04</v>
      </c>
      <c r="I106" s="31">
        <v>-0.18</v>
      </c>
      <c r="J106" s="31">
        <v>0.06</v>
      </c>
      <c r="K106" s="31">
        <v>0</v>
      </c>
      <c r="L106" s="31">
        <v>0.14000000000000001</v>
      </c>
      <c r="M106" s="31">
        <v>0.06</v>
      </c>
      <c r="O106" s="49">
        <f t="shared" si="18"/>
        <v>7.0000000000000007E-2</v>
      </c>
      <c r="P106" s="49">
        <f t="shared" si="19"/>
        <v>0.11333333333333333</v>
      </c>
      <c r="Q106" s="49">
        <f t="shared" si="20"/>
        <v>-5.3333333333333337E-2</v>
      </c>
      <c r="R106" s="49">
        <f t="shared" si="21"/>
        <v>6.6666666666666666E-2</v>
      </c>
      <c r="S106" s="49">
        <f t="shared" si="22"/>
        <v>5.0833333333333341E-2</v>
      </c>
      <c r="T106" s="49">
        <f t="shared" si="17"/>
        <v>8.5833333333333331E-2</v>
      </c>
    </row>
    <row r="107" spans="1:20" s="31" customFormat="1" x14ac:dyDescent="0.3">
      <c r="A107" s="48">
        <v>1979</v>
      </c>
      <c r="B107" s="31">
        <v>0.11</v>
      </c>
      <c r="C107" s="31">
        <v>-0.11</v>
      </c>
      <c r="D107" s="31">
        <v>0.15</v>
      </c>
      <c r="E107" s="31">
        <v>0.08</v>
      </c>
      <c r="F107" s="31">
        <v>0.01</v>
      </c>
      <c r="G107" s="31">
        <v>0.09</v>
      </c>
      <c r="H107" s="31">
        <v>-0.03</v>
      </c>
      <c r="I107" s="31">
        <v>0.09</v>
      </c>
      <c r="J107" s="31">
        <v>0.21</v>
      </c>
      <c r="K107" s="31">
        <v>0.19</v>
      </c>
      <c r="L107" s="31">
        <v>0.24</v>
      </c>
      <c r="M107" s="31">
        <v>0.43</v>
      </c>
      <c r="O107" s="49">
        <f t="shared" si="18"/>
        <v>1.9999999999999993E-2</v>
      </c>
      <c r="P107" s="49">
        <f t="shared" si="19"/>
        <v>0.08</v>
      </c>
      <c r="Q107" s="49">
        <f t="shared" si="20"/>
        <v>4.9999999999999996E-2</v>
      </c>
      <c r="R107" s="49">
        <f t="shared" si="21"/>
        <v>0.21333333333333335</v>
      </c>
      <c r="S107" s="49">
        <f t="shared" si="22"/>
        <v>0.12166666666666665</v>
      </c>
      <c r="T107" s="49">
        <f t="shared" ref="T107:T138" si="23">AVERAGE(S105:S109)</f>
        <v>0.16766666666666669</v>
      </c>
    </row>
    <row r="108" spans="1:20" s="31" customFormat="1" x14ac:dyDescent="0.3">
      <c r="A108" s="48">
        <v>1980</v>
      </c>
      <c r="B108" s="31">
        <v>0.25</v>
      </c>
      <c r="C108" s="31">
        <v>0.37</v>
      </c>
      <c r="D108" s="31">
        <v>0.26</v>
      </c>
      <c r="E108" s="31">
        <v>0.28999999999999998</v>
      </c>
      <c r="F108" s="31">
        <v>0.3</v>
      </c>
      <c r="G108" s="31">
        <v>0.14000000000000001</v>
      </c>
      <c r="H108" s="31">
        <v>0.23</v>
      </c>
      <c r="I108" s="31">
        <v>0.23</v>
      </c>
      <c r="J108" s="31">
        <v>0.18</v>
      </c>
      <c r="K108" s="31">
        <v>0.14000000000000001</v>
      </c>
      <c r="L108" s="31">
        <v>0.23</v>
      </c>
      <c r="M108" s="31">
        <v>0.15</v>
      </c>
      <c r="O108" s="49">
        <f t="shared" si="18"/>
        <v>0.34999999999999992</v>
      </c>
      <c r="P108" s="49">
        <f t="shared" si="19"/>
        <v>0.28333333333333338</v>
      </c>
      <c r="Q108" s="49">
        <f t="shared" si="20"/>
        <v>0.19999999999999998</v>
      </c>
      <c r="R108" s="49">
        <f t="shared" si="21"/>
        <v>0.18333333333333335</v>
      </c>
      <c r="S108" s="49">
        <f t="shared" si="22"/>
        <v>0.23083333333333333</v>
      </c>
      <c r="T108" s="49">
        <f t="shared" si="23"/>
        <v>0.15666666666666665</v>
      </c>
    </row>
    <row r="109" spans="1:20" x14ac:dyDescent="0.3">
      <c r="A109" s="10">
        <v>1981</v>
      </c>
      <c r="B109" s="4">
        <v>0.52</v>
      </c>
      <c r="C109" s="4">
        <v>0.38</v>
      </c>
      <c r="D109" s="4">
        <v>0.46</v>
      </c>
      <c r="E109" s="4">
        <v>0.28000000000000003</v>
      </c>
      <c r="F109" s="4">
        <v>0.2</v>
      </c>
      <c r="G109" s="4">
        <v>0.27</v>
      </c>
      <c r="H109" s="4">
        <v>0.28999999999999998</v>
      </c>
      <c r="I109" s="4">
        <v>0.3</v>
      </c>
      <c r="J109" s="4">
        <v>0.13</v>
      </c>
      <c r="K109" s="4">
        <v>0.08</v>
      </c>
      <c r="L109" s="4">
        <v>0.17</v>
      </c>
      <c r="M109" s="4">
        <v>0.36</v>
      </c>
      <c r="O109" s="7">
        <f t="shared" si="18"/>
        <v>0.35000000000000003</v>
      </c>
      <c r="P109" s="7">
        <f t="shared" si="19"/>
        <v>0.3133333333333333</v>
      </c>
      <c r="Q109" s="7">
        <f t="shared" si="20"/>
        <v>0.28666666666666668</v>
      </c>
      <c r="R109" s="7">
        <f t="shared" si="21"/>
        <v>0.12666666666666668</v>
      </c>
      <c r="S109" s="7">
        <f t="shared" si="22"/>
        <v>0.28666666666666668</v>
      </c>
      <c r="T109" s="7">
        <f t="shared" si="23"/>
        <v>0.20133333333333331</v>
      </c>
    </row>
    <row r="110" spans="1:20" x14ac:dyDescent="0.3">
      <c r="A110" s="10">
        <v>1982</v>
      </c>
      <c r="B110" s="4">
        <v>0.05</v>
      </c>
      <c r="C110" s="4">
        <v>0.12</v>
      </c>
      <c r="D110" s="4">
        <v>-0.06</v>
      </c>
      <c r="E110" s="4">
        <v>0.05</v>
      </c>
      <c r="F110" s="4">
        <v>0.11</v>
      </c>
      <c r="G110" s="4">
        <v>0.02</v>
      </c>
      <c r="H110" s="4">
        <v>0.11</v>
      </c>
      <c r="I110" s="4">
        <v>0.05</v>
      </c>
      <c r="J110" s="4">
        <v>0.09</v>
      </c>
      <c r="K110" s="4">
        <v>0.09</v>
      </c>
      <c r="L110" s="4">
        <v>0.1</v>
      </c>
      <c r="M110" s="4">
        <v>0.39</v>
      </c>
      <c r="O110" s="7">
        <f t="shared" si="18"/>
        <v>0.17666666666666667</v>
      </c>
      <c r="P110" s="7">
        <f t="shared" si="19"/>
        <v>3.3333333333333333E-2</v>
      </c>
      <c r="Q110" s="7">
        <f t="shared" si="20"/>
        <v>0.06</v>
      </c>
      <c r="R110" s="7">
        <f t="shared" si="21"/>
        <v>9.3333333333333338E-2</v>
      </c>
      <c r="S110" s="7">
        <f t="shared" si="22"/>
        <v>9.3333333333333324E-2</v>
      </c>
      <c r="T110" s="7">
        <f t="shared" si="23"/>
        <v>0.20150000000000001</v>
      </c>
    </row>
    <row r="111" spans="1:20" x14ac:dyDescent="0.3">
      <c r="A111" s="10">
        <v>1983</v>
      </c>
      <c r="B111" s="4">
        <v>0.49</v>
      </c>
      <c r="C111" s="4">
        <v>0.35</v>
      </c>
      <c r="D111" s="4">
        <v>0.38</v>
      </c>
      <c r="E111" s="4">
        <v>0.27</v>
      </c>
      <c r="F111" s="4">
        <v>0.34</v>
      </c>
      <c r="G111" s="4">
        <v>0.17</v>
      </c>
      <c r="H111" s="4">
        <v>0.13</v>
      </c>
      <c r="I111" s="4">
        <v>0.28000000000000003</v>
      </c>
      <c r="J111" s="4">
        <v>0.35</v>
      </c>
      <c r="K111" s="4">
        <v>0.12</v>
      </c>
      <c r="L111" s="4">
        <v>0.28000000000000003</v>
      </c>
      <c r="M111" s="4">
        <v>0.13</v>
      </c>
      <c r="O111" s="7">
        <f t="shared" si="18"/>
        <v>0.41</v>
      </c>
      <c r="P111" s="7">
        <f t="shared" si="19"/>
        <v>0.33</v>
      </c>
      <c r="Q111" s="7">
        <f t="shared" si="20"/>
        <v>0.19333333333333336</v>
      </c>
      <c r="R111" s="7">
        <f t="shared" si="21"/>
        <v>0.25</v>
      </c>
      <c r="S111" s="7">
        <f t="shared" si="22"/>
        <v>0.27416666666666667</v>
      </c>
      <c r="T111" s="7">
        <f t="shared" si="23"/>
        <v>0.17200000000000001</v>
      </c>
    </row>
    <row r="112" spans="1:20" x14ac:dyDescent="0.3">
      <c r="A112" s="10">
        <v>1984</v>
      </c>
      <c r="B112" s="4">
        <v>0.26</v>
      </c>
      <c r="C112" s="4">
        <v>0.12</v>
      </c>
      <c r="D112" s="4">
        <v>0.25</v>
      </c>
      <c r="E112" s="4">
        <v>0.06</v>
      </c>
      <c r="F112" s="4">
        <v>0.31</v>
      </c>
      <c r="G112" s="4">
        <v>0.03</v>
      </c>
      <c r="H112" s="4">
        <v>0.13</v>
      </c>
      <c r="I112" s="4">
        <v>0.12</v>
      </c>
      <c r="J112" s="4">
        <v>0.14000000000000001</v>
      </c>
      <c r="K112" s="4">
        <v>0.11</v>
      </c>
      <c r="L112" s="4">
        <v>0.01</v>
      </c>
      <c r="M112" s="4">
        <v>-7.0000000000000007E-2</v>
      </c>
      <c r="O112" s="7">
        <f t="shared" si="18"/>
        <v>0.17</v>
      </c>
      <c r="P112" s="7">
        <f t="shared" si="19"/>
        <v>0.20666666666666667</v>
      </c>
      <c r="Q112" s="7">
        <f t="shared" si="20"/>
        <v>9.3333333333333338E-2</v>
      </c>
      <c r="R112" s="7">
        <f t="shared" si="21"/>
        <v>8.666666666666667E-2</v>
      </c>
      <c r="S112" s="7">
        <f t="shared" si="22"/>
        <v>0.12250000000000004</v>
      </c>
      <c r="T112" s="7">
        <f t="shared" si="23"/>
        <v>0.14400000000000002</v>
      </c>
    </row>
    <row r="113" spans="1:20" x14ac:dyDescent="0.3">
      <c r="A113" s="10">
        <v>1985</v>
      </c>
      <c r="B113" s="4">
        <v>0.2</v>
      </c>
      <c r="C113" s="4">
        <v>-0.08</v>
      </c>
      <c r="D113" s="4">
        <v>0.13</v>
      </c>
      <c r="E113" s="4">
        <v>0.05</v>
      </c>
      <c r="F113" s="4">
        <v>0.13</v>
      </c>
      <c r="G113" s="4">
        <v>0.15</v>
      </c>
      <c r="H113" s="4">
        <v>-0.04</v>
      </c>
      <c r="I113" s="4">
        <v>0.11</v>
      </c>
      <c r="J113" s="4">
        <v>0.1</v>
      </c>
      <c r="K113" s="4">
        <v>0.09</v>
      </c>
      <c r="L113" s="4">
        <v>0.05</v>
      </c>
      <c r="M113" s="4">
        <v>0.11</v>
      </c>
      <c r="O113" s="7">
        <f t="shared" si="18"/>
        <v>1.6666666666666666E-2</v>
      </c>
      <c r="P113" s="7">
        <f t="shared" si="19"/>
        <v>0.10333333333333333</v>
      </c>
      <c r="Q113" s="7">
        <f t="shared" si="20"/>
        <v>7.333333333333332E-2</v>
      </c>
      <c r="R113" s="7">
        <f t="shared" si="21"/>
        <v>0.08</v>
      </c>
      <c r="S113" s="7">
        <f t="shared" si="22"/>
        <v>8.3333333333333329E-2</v>
      </c>
      <c r="T113" s="7">
        <f t="shared" si="23"/>
        <v>0.18250000000000002</v>
      </c>
    </row>
    <row r="114" spans="1:20" x14ac:dyDescent="0.3">
      <c r="A114" s="10">
        <v>1986</v>
      </c>
      <c r="B114" s="4">
        <v>0.25</v>
      </c>
      <c r="C114" s="4">
        <v>0.33</v>
      </c>
      <c r="D114" s="4">
        <v>0.24</v>
      </c>
      <c r="E114" s="4">
        <v>0.22</v>
      </c>
      <c r="F114" s="4">
        <v>0.22</v>
      </c>
      <c r="G114" s="4">
        <v>0.11</v>
      </c>
      <c r="H114" s="4">
        <v>0.09</v>
      </c>
      <c r="I114" s="4">
        <v>0.08</v>
      </c>
      <c r="J114" s="4">
        <v>-0.03</v>
      </c>
      <c r="K114" s="4">
        <v>0.09</v>
      </c>
      <c r="L114" s="4">
        <v>0.05</v>
      </c>
      <c r="M114" s="4">
        <v>0.11</v>
      </c>
      <c r="O114" s="7">
        <f t="shared" si="18"/>
        <v>0.22999999999999998</v>
      </c>
      <c r="P114" s="7">
        <f t="shared" si="19"/>
        <v>0.22666666666666666</v>
      </c>
      <c r="Q114" s="7">
        <f t="shared" si="20"/>
        <v>9.3333333333333338E-2</v>
      </c>
      <c r="R114" s="7">
        <f t="shared" si="21"/>
        <v>3.6666666666666667E-2</v>
      </c>
      <c r="S114" s="7">
        <f t="shared" si="22"/>
        <v>0.1466666666666667</v>
      </c>
      <c r="T114" s="7">
        <f t="shared" si="23"/>
        <v>0.19883333333333333</v>
      </c>
    </row>
    <row r="115" spans="1:20" x14ac:dyDescent="0.3">
      <c r="A115" s="10">
        <v>1987</v>
      </c>
      <c r="B115" s="4">
        <v>0.3</v>
      </c>
      <c r="C115" s="4">
        <v>0.41</v>
      </c>
      <c r="D115" s="4">
        <v>0.12</v>
      </c>
      <c r="E115" s="4">
        <v>0.21</v>
      </c>
      <c r="F115" s="4">
        <v>0.21</v>
      </c>
      <c r="G115" s="4">
        <v>0.32</v>
      </c>
      <c r="H115" s="4">
        <v>0.41</v>
      </c>
      <c r="I115" s="4">
        <v>0.22</v>
      </c>
      <c r="J115" s="4">
        <v>0.34</v>
      </c>
      <c r="K115" s="4">
        <v>0.26</v>
      </c>
      <c r="L115" s="4">
        <v>0.2</v>
      </c>
      <c r="M115" s="4">
        <v>0.43</v>
      </c>
      <c r="O115" s="7">
        <f t="shared" si="18"/>
        <v>0.27333333333333332</v>
      </c>
      <c r="P115" s="7">
        <f t="shared" si="19"/>
        <v>0.17999999999999997</v>
      </c>
      <c r="Q115" s="7">
        <f t="shared" si="20"/>
        <v>0.31666666666666665</v>
      </c>
      <c r="R115" s="7">
        <f t="shared" si="21"/>
        <v>0.26666666666666666</v>
      </c>
      <c r="S115" s="7">
        <f t="shared" si="22"/>
        <v>0.28583333333333333</v>
      </c>
      <c r="T115" s="7">
        <f t="shared" si="23"/>
        <v>0.223</v>
      </c>
    </row>
    <row r="116" spans="1:20" x14ac:dyDescent="0.3">
      <c r="A116" s="10">
        <v>1988</v>
      </c>
      <c r="B116" s="4">
        <v>0.53</v>
      </c>
      <c r="C116" s="4">
        <v>0.36</v>
      </c>
      <c r="D116" s="4">
        <v>0.45</v>
      </c>
      <c r="E116" s="4">
        <v>0.39</v>
      </c>
      <c r="F116" s="4">
        <v>0.39</v>
      </c>
      <c r="G116" s="4">
        <v>0.38</v>
      </c>
      <c r="H116" s="4">
        <v>0.3</v>
      </c>
      <c r="I116" s="4">
        <v>0.4</v>
      </c>
      <c r="J116" s="4">
        <v>0.37</v>
      </c>
      <c r="K116" s="4">
        <v>0.35</v>
      </c>
      <c r="L116" s="4">
        <v>7.0000000000000007E-2</v>
      </c>
      <c r="M116" s="4">
        <v>0.28000000000000003</v>
      </c>
      <c r="O116" s="7">
        <f t="shared" si="18"/>
        <v>0.43999999999999995</v>
      </c>
      <c r="P116" s="7">
        <f t="shared" si="19"/>
        <v>0.41</v>
      </c>
      <c r="Q116" s="7">
        <f t="shared" si="20"/>
        <v>0.36000000000000004</v>
      </c>
      <c r="R116" s="7">
        <f t="shared" si="21"/>
        <v>0.26333333333333336</v>
      </c>
      <c r="S116" s="7">
        <f t="shared" si="22"/>
        <v>0.35583333333333328</v>
      </c>
      <c r="T116" s="7">
        <f t="shared" si="23"/>
        <v>0.28533333333333333</v>
      </c>
    </row>
    <row r="117" spans="1:20" x14ac:dyDescent="0.3">
      <c r="A117" s="10">
        <v>1989</v>
      </c>
      <c r="B117" s="4">
        <v>0.11</v>
      </c>
      <c r="C117" s="4">
        <v>0.31</v>
      </c>
      <c r="D117" s="4">
        <v>0.32</v>
      </c>
      <c r="E117" s="4">
        <v>0.28000000000000003</v>
      </c>
      <c r="F117" s="4">
        <v>0.12</v>
      </c>
      <c r="G117" s="4">
        <v>0.11</v>
      </c>
      <c r="H117" s="4">
        <v>0.28999999999999998</v>
      </c>
      <c r="I117" s="4">
        <v>0.31</v>
      </c>
      <c r="J117" s="4">
        <v>0.32</v>
      </c>
      <c r="K117" s="4">
        <v>0.28999999999999998</v>
      </c>
      <c r="L117" s="4">
        <v>0.14000000000000001</v>
      </c>
      <c r="M117" s="4">
        <v>0.32</v>
      </c>
      <c r="O117" s="7">
        <f t="shared" si="18"/>
        <v>0.23333333333333331</v>
      </c>
      <c r="P117" s="7">
        <f t="shared" si="19"/>
        <v>0.24000000000000002</v>
      </c>
      <c r="Q117" s="7">
        <f t="shared" si="20"/>
        <v>0.23666666666666666</v>
      </c>
      <c r="R117" s="7">
        <f t="shared" si="21"/>
        <v>0.25</v>
      </c>
      <c r="S117" s="7">
        <f t="shared" si="22"/>
        <v>0.24333333333333337</v>
      </c>
      <c r="T117" s="7">
        <f t="shared" si="23"/>
        <v>0.33250000000000002</v>
      </c>
    </row>
    <row r="118" spans="1:20" x14ac:dyDescent="0.3">
      <c r="A118" s="10">
        <v>1990</v>
      </c>
      <c r="B118" s="4">
        <v>0.35</v>
      </c>
      <c r="C118" s="4">
        <v>0.36</v>
      </c>
      <c r="D118" s="4">
        <v>0.72</v>
      </c>
      <c r="E118" s="4">
        <v>0.5</v>
      </c>
      <c r="F118" s="4">
        <v>0.41</v>
      </c>
      <c r="G118" s="4">
        <v>0.33</v>
      </c>
      <c r="H118" s="4">
        <v>0.39</v>
      </c>
      <c r="I118" s="4">
        <v>0.27</v>
      </c>
      <c r="J118" s="4">
        <v>0.26</v>
      </c>
      <c r="K118" s="4">
        <v>0.37</v>
      </c>
      <c r="L118" s="4">
        <v>0.4</v>
      </c>
      <c r="M118" s="4">
        <v>0.38</v>
      </c>
      <c r="O118" s="7">
        <f t="shared" si="18"/>
        <v>0.34333333333333327</v>
      </c>
      <c r="P118" s="7">
        <f t="shared" si="19"/>
        <v>0.54333333333333333</v>
      </c>
      <c r="Q118" s="7">
        <f t="shared" si="20"/>
        <v>0.33</v>
      </c>
      <c r="R118" s="7">
        <f t="shared" si="21"/>
        <v>0.34333333333333332</v>
      </c>
      <c r="S118" s="7">
        <f t="shared" si="22"/>
        <v>0.39500000000000002</v>
      </c>
      <c r="T118" s="7">
        <f t="shared" si="23"/>
        <v>0.31416666666666665</v>
      </c>
    </row>
    <row r="119" spans="1:20" x14ac:dyDescent="0.3">
      <c r="A119" s="10">
        <v>1991</v>
      </c>
      <c r="B119" s="4">
        <v>0.39</v>
      </c>
      <c r="C119" s="4">
        <v>0.46</v>
      </c>
      <c r="D119" s="4">
        <v>0.32</v>
      </c>
      <c r="E119" s="4">
        <v>0.47</v>
      </c>
      <c r="F119" s="4">
        <v>0.34</v>
      </c>
      <c r="G119" s="4">
        <v>0.5</v>
      </c>
      <c r="H119" s="4">
        <v>0.47</v>
      </c>
      <c r="I119" s="4">
        <v>0.37</v>
      </c>
      <c r="J119" s="4">
        <v>0.43</v>
      </c>
      <c r="K119" s="4">
        <v>0.27</v>
      </c>
      <c r="L119" s="4">
        <v>0.27</v>
      </c>
      <c r="M119" s="4">
        <v>0.3</v>
      </c>
      <c r="O119" s="7">
        <f t="shared" si="18"/>
        <v>0.41</v>
      </c>
      <c r="P119" s="7">
        <f t="shared" si="19"/>
        <v>0.37666666666666671</v>
      </c>
      <c r="Q119" s="7">
        <f t="shared" si="20"/>
        <v>0.4466666666666666</v>
      </c>
      <c r="R119" s="7">
        <f t="shared" si="21"/>
        <v>0.32333333333333331</v>
      </c>
      <c r="S119" s="7">
        <f t="shared" si="22"/>
        <v>0.38250000000000006</v>
      </c>
      <c r="T119" s="7">
        <f t="shared" si="23"/>
        <v>0.28450000000000009</v>
      </c>
    </row>
    <row r="120" spans="1:20" x14ac:dyDescent="0.3">
      <c r="A120" s="10">
        <v>1992</v>
      </c>
      <c r="B120" s="4">
        <v>0.42</v>
      </c>
      <c r="C120" s="4">
        <v>0.38</v>
      </c>
      <c r="D120" s="4">
        <v>0.43</v>
      </c>
      <c r="E120" s="4">
        <v>0.22</v>
      </c>
      <c r="F120" s="4">
        <v>0.28999999999999998</v>
      </c>
      <c r="G120" s="4">
        <v>0.22</v>
      </c>
      <c r="H120" s="4">
        <v>0.1</v>
      </c>
      <c r="I120" s="4">
        <v>0.06</v>
      </c>
      <c r="J120" s="4">
        <v>-0.03</v>
      </c>
      <c r="K120" s="4">
        <v>0.06</v>
      </c>
      <c r="L120" s="4">
        <v>0</v>
      </c>
      <c r="M120" s="4">
        <v>0.18</v>
      </c>
      <c r="O120" s="7">
        <f t="shared" si="18"/>
        <v>0.3666666666666667</v>
      </c>
      <c r="P120" s="7">
        <f t="shared" si="19"/>
        <v>0.3133333333333333</v>
      </c>
      <c r="Q120" s="7">
        <f t="shared" si="20"/>
        <v>0.12666666666666668</v>
      </c>
      <c r="R120" s="7">
        <f t="shared" si="21"/>
        <v>0.01</v>
      </c>
      <c r="S120" s="7">
        <f t="shared" si="22"/>
        <v>0.19416666666666671</v>
      </c>
      <c r="T120" s="7">
        <f t="shared" si="23"/>
        <v>0.29383333333333334</v>
      </c>
    </row>
    <row r="121" spans="1:20" x14ac:dyDescent="0.3">
      <c r="A121" s="10">
        <v>1993</v>
      </c>
      <c r="B121" s="4">
        <v>0.34</v>
      </c>
      <c r="C121" s="4">
        <v>0.36</v>
      </c>
      <c r="D121" s="4">
        <v>0.33</v>
      </c>
      <c r="E121" s="4">
        <v>0.22</v>
      </c>
      <c r="F121" s="4">
        <v>0.23</v>
      </c>
      <c r="G121" s="4">
        <v>0.19</v>
      </c>
      <c r="H121" s="4">
        <v>0.24</v>
      </c>
      <c r="I121" s="4">
        <v>0.11</v>
      </c>
      <c r="J121" s="4">
        <v>0.06</v>
      </c>
      <c r="K121" s="4">
        <v>0.2</v>
      </c>
      <c r="L121" s="4">
        <v>0.04</v>
      </c>
      <c r="M121" s="4">
        <v>0.17</v>
      </c>
      <c r="O121" s="7">
        <f t="shared" si="18"/>
        <v>0.29333333333333333</v>
      </c>
      <c r="P121" s="7">
        <f t="shared" si="19"/>
        <v>0.26</v>
      </c>
      <c r="Q121" s="7">
        <f t="shared" si="20"/>
        <v>0.18000000000000002</v>
      </c>
      <c r="R121" s="7">
        <f t="shared" si="21"/>
        <v>9.9999999999999992E-2</v>
      </c>
      <c r="S121" s="7">
        <f t="shared" si="22"/>
        <v>0.20750000000000002</v>
      </c>
      <c r="T121" s="7">
        <f t="shared" si="23"/>
        <v>0.30166666666666664</v>
      </c>
    </row>
    <row r="122" spans="1:20" x14ac:dyDescent="0.3">
      <c r="A122" s="10">
        <v>1994</v>
      </c>
      <c r="B122" s="4">
        <v>0.27</v>
      </c>
      <c r="C122" s="4">
        <v>-0.01</v>
      </c>
      <c r="D122" s="4">
        <v>0.25</v>
      </c>
      <c r="E122" s="4">
        <v>0.38</v>
      </c>
      <c r="F122" s="4">
        <v>0.26</v>
      </c>
      <c r="G122" s="4">
        <v>0.37</v>
      </c>
      <c r="H122" s="4">
        <v>0.27</v>
      </c>
      <c r="I122" s="4">
        <v>0.19</v>
      </c>
      <c r="J122" s="4">
        <v>0.31</v>
      </c>
      <c r="K122" s="4">
        <v>0.4</v>
      </c>
      <c r="L122" s="4">
        <v>0.43</v>
      </c>
      <c r="M122" s="4">
        <v>0.36</v>
      </c>
      <c r="O122" s="7">
        <f t="shared" si="18"/>
        <v>0.14333333333333334</v>
      </c>
      <c r="P122" s="7">
        <f t="shared" si="19"/>
        <v>0.29666666666666669</v>
      </c>
      <c r="Q122" s="7">
        <f t="shared" si="20"/>
        <v>0.27666666666666667</v>
      </c>
      <c r="R122" s="7">
        <f t="shared" si="21"/>
        <v>0.37999999999999995</v>
      </c>
      <c r="S122" s="7">
        <f t="shared" si="22"/>
        <v>0.28999999999999998</v>
      </c>
      <c r="T122" s="7">
        <f t="shared" si="23"/>
        <v>0.29099999999999998</v>
      </c>
    </row>
    <row r="123" spans="1:20" x14ac:dyDescent="0.3">
      <c r="A123" s="10">
        <v>1995</v>
      </c>
      <c r="B123" s="4">
        <v>0.49</v>
      </c>
      <c r="C123" s="4">
        <v>0.76</v>
      </c>
      <c r="D123" s="4">
        <v>0.43</v>
      </c>
      <c r="E123" s="4">
        <v>0.45</v>
      </c>
      <c r="F123" s="4">
        <v>0.27</v>
      </c>
      <c r="G123" s="4">
        <v>0.43</v>
      </c>
      <c r="H123" s="4">
        <v>0.47</v>
      </c>
      <c r="I123" s="4">
        <v>0.45</v>
      </c>
      <c r="J123" s="4">
        <v>0.3</v>
      </c>
      <c r="K123" s="4">
        <v>0.46</v>
      </c>
      <c r="L123" s="4">
        <v>0.42</v>
      </c>
      <c r="M123" s="4">
        <v>0.28000000000000003</v>
      </c>
      <c r="O123" s="7">
        <f t="shared" si="18"/>
        <v>0.53666666666666663</v>
      </c>
      <c r="P123" s="7">
        <f t="shared" si="19"/>
        <v>0.3833333333333333</v>
      </c>
      <c r="Q123" s="7">
        <f t="shared" si="20"/>
        <v>0.44999999999999996</v>
      </c>
      <c r="R123" s="7">
        <f t="shared" si="21"/>
        <v>0.39333333333333331</v>
      </c>
      <c r="S123" s="7">
        <f t="shared" si="22"/>
        <v>0.43416666666666665</v>
      </c>
      <c r="T123" s="7">
        <f t="shared" si="23"/>
        <v>0.34416666666666662</v>
      </c>
    </row>
    <row r="124" spans="1:20" x14ac:dyDescent="0.3">
      <c r="A124" s="10">
        <v>1996</v>
      </c>
      <c r="B124" s="4">
        <v>0.25</v>
      </c>
      <c r="C124" s="4">
        <v>0.46</v>
      </c>
      <c r="D124" s="4">
        <v>0.31</v>
      </c>
      <c r="E124" s="4">
        <v>0.33</v>
      </c>
      <c r="F124" s="4">
        <v>0.28000000000000003</v>
      </c>
      <c r="G124" s="4">
        <v>0.25</v>
      </c>
      <c r="H124" s="4">
        <v>0.34</v>
      </c>
      <c r="I124" s="4">
        <v>0.48</v>
      </c>
      <c r="J124" s="4">
        <v>0.25</v>
      </c>
      <c r="K124" s="4">
        <v>0.2</v>
      </c>
      <c r="L124" s="4">
        <v>0.4</v>
      </c>
      <c r="M124" s="4">
        <v>0.4</v>
      </c>
      <c r="O124" s="7">
        <f t="shared" si="18"/>
        <v>0.33</v>
      </c>
      <c r="P124" s="7">
        <f t="shared" si="19"/>
        <v>0.3066666666666667</v>
      </c>
      <c r="Q124" s="7">
        <f t="shared" si="20"/>
        <v>0.35666666666666669</v>
      </c>
      <c r="R124" s="7">
        <f t="shared" si="21"/>
        <v>0.28333333333333338</v>
      </c>
      <c r="S124" s="7">
        <f t="shared" si="22"/>
        <v>0.32916666666666666</v>
      </c>
      <c r="T124" s="7">
        <f t="shared" si="23"/>
        <v>0.42549999999999999</v>
      </c>
    </row>
    <row r="125" spans="1:20" x14ac:dyDescent="0.3">
      <c r="A125" s="10">
        <v>1997</v>
      </c>
      <c r="B125" s="4">
        <v>0.31</v>
      </c>
      <c r="C125" s="4">
        <v>0.37</v>
      </c>
      <c r="D125" s="4">
        <v>0.53</v>
      </c>
      <c r="E125" s="4">
        <v>0.36</v>
      </c>
      <c r="F125" s="4">
        <v>0.36</v>
      </c>
      <c r="G125" s="4">
        <v>0.52</v>
      </c>
      <c r="H125" s="4">
        <v>0.33</v>
      </c>
      <c r="I125" s="4">
        <v>0.39</v>
      </c>
      <c r="J125" s="4">
        <v>0.53</v>
      </c>
      <c r="K125" s="4">
        <v>0.62</v>
      </c>
      <c r="L125" s="4">
        <v>0.62</v>
      </c>
      <c r="M125" s="4">
        <v>0.57999999999999996</v>
      </c>
      <c r="O125" s="7">
        <f t="shared" si="18"/>
        <v>0.36000000000000004</v>
      </c>
      <c r="P125" s="7">
        <f t="shared" si="19"/>
        <v>0.41666666666666669</v>
      </c>
      <c r="Q125" s="7">
        <f t="shared" si="20"/>
        <v>0.41333333333333339</v>
      </c>
      <c r="R125" s="7">
        <f t="shared" si="21"/>
        <v>0.59</v>
      </c>
      <c r="S125" s="7">
        <f t="shared" si="22"/>
        <v>0.46</v>
      </c>
      <c r="T125" s="7">
        <f t="shared" si="23"/>
        <v>0.44833333333333336</v>
      </c>
    </row>
    <row r="126" spans="1:20" x14ac:dyDescent="0.3">
      <c r="A126" s="10">
        <v>1998</v>
      </c>
      <c r="B126" s="4">
        <v>0.6</v>
      </c>
      <c r="C126" s="4">
        <v>0.86</v>
      </c>
      <c r="D126" s="4">
        <v>0.62</v>
      </c>
      <c r="E126" s="4">
        <v>0.63</v>
      </c>
      <c r="F126" s="4">
        <v>0.68</v>
      </c>
      <c r="G126" s="4">
        <v>0.74</v>
      </c>
      <c r="H126" s="4">
        <v>0.67</v>
      </c>
      <c r="I126" s="4">
        <v>0.68</v>
      </c>
      <c r="J126" s="4">
        <v>0.45</v>
      </c>
      <c r="K126" s="4">
        <v>0.42</v>
      </c>
      <c r="L126" s="4">
        <v>0.47</v>
      </c>
      <c r="M126" s="4">
        <v>0.55000000000000004</v>
      </c>
      <c r="O126" s="7">
        <f t="shared" si="18"/>
        <v>0.68</v>
      </c>
      <c r="P126" s="7">
        <f t="shared" si="19"/>
        <v>0.64333333333333342</v>
      </c>
      <c r="Q126" s="7">
        <f t="shared" si="20"/>
        <v>0.69666666666666677</v>
      </c>
      <c r="R126" s="7">
        <f t="shared" si="21"/>
        <v>0.4466666666666666</v>
      </c>
      <c r="S126" s="7">
        <f t="shared" si="22"/>
        <v>0.61416666666666664</v>
      </c>
      <c r="T126" s="7">
        <f t="shared" si="23"/>
        <v>0.44283333333333336</v>
      </c>
    </row>
    <row r="127" spans="1:20" x14ac:dyDescent="0.3">
      <c r="A127" s="10">
        <v>1999</v>
      </c>
      <c r="B127" s="4">
        <v>0.48</v>
      </c>
      <c r="C127" s="4">
        <v>0.66</v>
      </c>
      <c r="D127" s="4">
        <v>0.31</v>
      </c>
      <c r="E127" s="4">
        <v>0.34</v>
      </c>
      <c r="F127" s="4">
        <v>0.31</v>
      </c>
      <c r="G127" s="4">
        <v>0.37</v>
      </c>
      <c r="H127" s="4">
        <v>0.4</v>
      </c>
      <c r="I127" s="4">
        <v>0.35</v>
      </c>
      <c r="J127" s="4">
        <v>0.4</v>
      </c>
      <c r="K127" s="4">
        <v>0.4</v>
      </c>
      <c r="L127" s="4">
        <v>0.38</v>
      </c>
      <c r="M127" s="4">
        <v>0.45</v>
      </c>
      <c r="O127" s="7">
        <f t="shared" si="18"/>
        <v>0.56333333333333335</v>
      </c>
      <c r="P127" s="7">
        <f t="shared" si="19"/>
        <v>0.32</v>
      </c>
      <c r="Q127" s="7">
        <f t="shared" si="20"/>
        <v>0.37333333333333335</v>
      </c>
      <c r="R127" s="7">
        <f t="shared" si="21"/>
        <v>0.39333333333333337</v>
      </c>
      <c r="S127" s="7">
        <f t="shared" si="22"/>
        <v>0.40416666666666673</v>
      </c>
      <c r="T127" s="7">
        <f t="shared" si="23"/>
        <v>0.48283333333333339</v>
      </c>
    </row>
    <row r="128" spans="1:20" x14ac:dyDescent="0.3">
      <c r="A128" s="10">
        <v>2000</v>
      </c>
      <c r="B128" s="4">
        <v>0.23</v>
      </c>
      <c r="C128" s="4">
        <v>0.56000000000000005</v>
      </c>
      <c r="D128" s="4">
        <v>0.56000000000000005</v>
      </c>
      <c r="E128" s="4">
        <v>0.57999999999999996</v>
      </c>
      <c r="F128" s="4">
        <v>0.4</v>
      </c>
      <c r="G128" s="4">
        <v>0.43</v>
      </c>
      <c r="H128" s="4">
        <v>0.4</v>
      </c>
      <c r="I128" s="4">
        <v>0.43</v>
      </c>
      <c r="J128" s="4">
        <v>0.43</v>
      </c>
      <c r="K128" s="4">
        <v>0.27</v>
      </c>
      <c r="L128" s="4">
        <v>0.32</v>
      </c>
      <c r="M128" s="4">
        <v>0.27</v>
      </c>
      <c r="O128" s="7">
        <f t="shared" si="18"/>
        <v>0.41333333333333339</v>
      </c>
      <c r="P128" s="7">
        <f t="shared" si="19"/>
        <v>0.51333333333333331</v>
      </c>
      <c r="Q128" s="7">
        <f t="shared" si="20"/>
        <v>0.42</v>
      </c>
      <c r="R128" s="7">
        <f t="shared" si="21"/>
        <v>0.34</v>
      </c>
      <c r="S128" s="7">
        <f t="shared" si="22"/>
        <v>0.40666666666666673</v>
      </c>
      <c r="T128" s="7">
        <f t="shared" si="23"/>
        <v>0.51466666666666661</v>
      </c>
    </row>
    <row r="129" spans="1:20" x14ac:dyDescent="0.3">
      <c r="A129" s="10">
        <v>2001</v>
      </c>
      <c r="B129" s="4">
        <v>0.42</v>
      </c>
      <c r="C129" s="4">
        <v>0.46</v>
      </c>
      <c r="D129" s="4">
        <v>0.57999999999999996</v>
      </c>
      <c r="E129" s="4">
        <v>0.51</v>
      </c>
      <c r="F129" s="4">
        <v>0.56999999999999995</v>
      </c>
      <c r="G129" s="4">
        <v>0.53</v>
      </c>
      <c r="H129" s="4">
        <v>0.57999999999999996</v>
      </c>
      <c r="I129" s="4">
        <v>0.49</v>
      </c>
      <c r="J129" s="4">
        <v>0.53</v>
      </c>
      <c r="K129" s="4">
        <v>0.48</v>
      </c>
      <c r="L129" s="4">
        <v>0.68</v>
      </c>
      <c r="M129" s="4">
        <v>0.52</v>
      </c>
      <c r="O129" s="7">
        <f t="shared" si="18"/>
        <v>0.3833333333333333</v>
      </c>
      <c r="P129" s="7">
        <f t="shared" si="19"/>
        <v>0.55333333333333323</v>
      </c>
      <c r="Q129" s="7">
        <f t="shared" si="20"/>
        <v>0.53333333333333333</v>
      </c>
      <c r="R129" s="7">
        <f t="shared" si="21"/>
        <v>0.56333333333333335</v>
      </c>
      <c r="S129" s="7">
        <f t="shared" si="22"/>
        <v>0.52916666666666667</v>
      </c>
      <c r="T129" s="7">
        <f t="shared" si="23"/>
        <v>0.51233333333333342</v>
      </c>
    </row>
    <row r="130" spans="1:20" x14ac:dyDescent="0.3">
      <c r="A130" s="10">
        <v>2002</v>
      </c>
      <c r="B130" s="4">
        <v>0.72</v>
      </c>
      <c r="C130" s="4">
        <v>0.74</v>
      </c>
      <c r="D130" s="4">
        <v>0.9</v>
      </c>
      <c r="E130" s="4">
        <v>0.56999999999999995</v>
      </c>
      <c r="F130" s="4">
        <v>0.63</v>
      </c>
      <c r="G130" s="4">
        <v>0.55000000000000004</v>
      </c>
      <c r="H130" s="4">
        <v>0.59</v>
      </c>
      <c r="I130" s="4">
        <v>0.53</v>
      </c>
      <c r="J130" s="4">
        <v>0.63</v>
      </c>
      <c r="K130" s="4">
        <v>0.56000000000000005</v>
      </c>
      <c r="L130" s="4">
        <v>0.59</v>
      </c>
      <c r="M130" s="4">
        <v>0.42</v>
      </c>
      <c r="O130" s="7">
        <f t="shared" si="18"/>
        <v>0.66</v>
      </c>
      <c r="P130" s="7">
        <f t="shared" si="19"/>
        <v>0.70000000000000007</v>
      </c>
      <c r="Q130" s="7">
        <f t="shared" si="20"/>
        <v>0.55666666666666675</v>
      </c>
      <c r="R130" s="7">
        <f t="shared" si="21"/>
        <v>0.59333333333333327</v>
      </c>
      <c r="S130" s="7">
        <f t="shared" si="22"/>
        <v>0.61916666666666664</v>
      </c>
      <c r="T130" s="7">
        <f t="shared" si="23"/>
        <v>0.53500000000000003</v>
      </c>
    </row>
    <row r="131" spans="1:20" x14ac:dyDescent="0.3">
      <c r="A131" s="10">
        <v>2003</v>
      </c>
      <c r="B131" s="4">
        <v>0.73</v>
      </c>
      <c r="C131" s="4">
        <v>0.55000000000000004</v>
      </c>
      <c r="D131" s="4">
        <v>0.55000000000000004</v>
      </c>
      <c r="E131" s="4">
        <v>0.52</v>
      </c>
      <c r="F131" s="4">
        <v>0.61</v>
      </c>
      <c r="G131" s="4">
        <v>0.47</v>
      </c>
      <c r="H131" s="4">
        <v>0.54</v>
      </c>
      <c r="I131" s="4">
        <v>0.65</v>
      </c>
      <c r="J131" s="4">
        <v>0.63</v>
      </c>
      <c r="K131" s="4">
        <v>0.73</v>
      </c>
      <c r="L131" s="4">
        <v>0.53</v>
      </c>
      <c r="M131" s="4">
        <v>0.72</v>
      </c>
      <c r="O131" s="7">
        <f t="shared" si="18"/>
        <v>0.56666666666666665</v>
      </c>
      <c r="P131" s="7">
        <f t="shared" si="19"/>
        <v>0.56000000000000005</v>
      </c>
      <c r="Q131" s="7">
        <f t="shared" si="20"/>
        <v>0.55333333333333334</v>
      </c>
      <c r="R131" s="7">
        <f t="shared" si="21"/>
        <v>0.63</v>
      </c>
      <c r="S131" s="7">
        <f t="shared" si="22"/>
        <v>0.60250000000000004</v>
      </c>
      <c r="T131" s="7">
        <f t="shared" si="23"/>
        <v>0.58600000000000008</v>
      </c>
    </row>
    <row r="132" spans="1:20" x14ac:dyDescent="0.3">
      <c r="A132" s="10">
        <v>2004</v>
      </c>
      <c r="B132" s="4">
        <v>0.56999999999999995</v>
      </c>
      <c r="C132" s="4">
        <v>0.67</v>
      </c>
      <c r="D132" s="4">
        <v>0.63</v>
      </c>
      <c r="E132" s="4">
        <v>0.57999999999999996</v>
      </c>
      <c r="F132" s="4">
        <v>0.4</v>
      </c>
      <c r="G132" s="4">
        <v>0.41</v>
      </c>
      <c r="H132" s="4">
        <v>0.24</v>
      </c>
      <c r="I132" s="4">
        <v>0.42</v>
      </c>
      <c r="J132" s="4">
        <v>0.5</v>
      </c>
      <c r="K132" s="4">
        <v>0.61</v>
      </c>
      <c r="L132" s="4">
        <v>0.7</v>
      </c>
      <c r="M132" s="4">
        <v>0.48</v>
      </c>
      <c r="O132" s="7">
        <f t="shared" si="18"/>
        <v>0.65333333333333332</v>
      </c>
      <c r="P132" s="7">
        <f t="shared" si="19"/>
        <v>0.53666666666666663</v>
      </c>
      <c r="Q132" s="7">
        <f t="shared" si="20"/>
        <v>0.35666666666666663</v>
      </c>
      <c r="R132" s="7">
        <f t="shared" si="21"/>
        <v>0.60333333333333328</v>
      </c>
      <c r="S132" s="7">
        <f t="shared" si="22"/>
        <v>0.51750000000000007</v>
      </c>
      <c r="T132" s="7">
        <f t="shared" si="23"/>
        <v>0.59899999999999998</v>
      </c>
    </row>
    <row r="133" spans="1:20" x14ac:dyDescent="0.3">
      <c r="A133" s="10">
        <v>2005</v>
      </c>
      <c r="B133" s="4">
        <v>0.7</v>
      </c>
      <c r="C133" s="4">
        <v>0.55000000000000004</v>
      </c>
      <c r="D133" s="4">
        <v>0.68</v>
      </c>
      <c r="E133" s="4">
        <v>0.67</v>
      </c>
      <c r="F133" s="4">
        <v>0.61</v>
      </c>
      <c r="G133" s="4">
        <v>0.64</v>
      </c>
      <c r="H133" s="4">
        <v>0.62</v>
      </c>
      <c r="I133" s="4">
        <v>0.6</v>
      </c>
      <c r="J133" s="4">
        <v>0.74</v>
      </c>
      <c r="K133" s="4">
        <v>0.77</v>
      </c>
      <c r="L133" s="4">
        <v>0.71</v>
      </c>
      <c r="M133" s="4">
        <v>0.65</v>
      </c>
      <c r="O133" s="7">
        <f t="shared" si="18"/>
        <v>0.57666666666666666</v>
      </c>
      <c r="P133" s="7">
        <f t="shared" si="19"/>
        <v>0.65333333333333332</v>
      </c>
      <c r="Q133" s="7">
        <f t="shared" si="20"/>
        <v>0.62</v>
      </c>
      <c r="R133" s="7">
        <f t="shared" si="21"/>
        <v>0.73999999999999988</v>
      </c>
      <c r="S133" s="7">
        <f t="shared" si="22"/>
        <v>0.66166666666666674</v>
      </c>
      <c r="T133" s="7">
        <f t="shared" si="23"/>
        <v>0.60050000000000003</v>
      </c>
    </row>
    <row r="134" spans="1:20" x14ac:dyDescent="0.3">
      <c r="A134" s="10">
        <v>2006</v>
      </c>
      <c r="B134" s="4">
        <v>0.54</v>
      </c>
      <c r="C134" s="4">
        <v>0.66</v>
      </c>
      <c r="D134" s="4">
        <v>0.59</v>
      </c>
      <c r="E134" s="4">
        <v>0.45</v>
      </c>
      <c r="F134" s="4">
        <v>0.44</v>
      </c>
      <c r="G134" s="4">
        <v>0.6</v>
      </c>
      <c r="H134" s="4">
        <v>0.5</v>
      </c>
      <c r="I134" s="4">
        <v>0.66</v>
      </c>
      <c r="J134" s="4">
        <v>0.59</v>
      </c>
      <c r="K134" s="4">
        <v>0.67</v>
      </c>
      <c r="L134" s="4">
        <v>0.69</v>
      </c>
      <c r="M134" s="4">
        <v>0.74</v>
      </c>
      <c r="O134" s="7">
        <f t="shared" si="18"/>
        <v>0.6166666666666667</v>
      </c>
      <c r="P134" s="7">
        <f t="shared" si="19"/>
        <v>0.49333333333333335</v>
      </c>
      <c r="Q134" s="7">
        <f t="shared" si="20"/>
        <v>0.58666666666666678</v>
      </c>
      <c r="R134" s="7">
        <f t="shared" si="21"/>
        <v>0.65</v>
      </c>
      <c r="S134" s="7">
        <f t="shared" si="22"/>
        <v>0.59416666666666673</v>
      </c>
      <c r="T134" s="7">
        <f t="shared" si="23"/>
        <v>0.57850000000000013</v>
      </c>
    </row>
    <row r="135" spans="1:20" x14ac:dyDescent="0.3">
      <c r="A135" s="10">
        <v>2007</v>
      </c>
      <c r="B135" s="4">
        <v>0.93</v>
      </c>
      <c r="C135" s="4">
        <v>0.66</v>
      </c>
      <c r="D135" s="4">
        <v>0.68</v>
      </c>
      <c r="E135" s="4">
        <v>0.71</v>
      </c>
      <c r="F135" s="4">
        <v>0.64</v>
      </c>
      <c r="G135" s="4">
        <v>0.56000000000000005</v>
      </c>
      <c r="H135" s="4">
        <v>0.57999999999999996</v>
      </c>
      <c r="I135" s="4">
        <v>0.56999999999999995</v>
      </c>
      <c r="J135" s="4">
        <v>0.62</v>
      </c>
      <c r="K135" s="4">
        <v>0.56999999999999995</v>
      </c>
      <c r="L135" s="4">
        <v>0.54</v>
      </c>
      <c r="M135" s="4">
        <v>0.46</v>
      </c>
      <c r="O135" s="7">
        <f t="shared" si="18"/>
        <v>0.77666666666666673</v>
      </c>
      <c r="P135" s="7">
        <f t="shared" si="19"/>
        <v>0.67666666666666675</v>
      </c>
      <c r="Q135" s="7">
        <f t="shared" si="20"/>
        <v>0.56999999999999995</v>
      </c>
      <c r="R135" s="7">
        <f t="shared" si="21"/>
        <v>0.57666666666666666</v>
      </c>
      <c r="S135" s="7">
        <f t="shared" si="22"/>
        <v>0.62666666666666671</v>
      </c>
      <c r="T135" s="7">
        <f t="shared" si="23"/>
        <v>0.59366666666666668</v>
      </c>
    </row>
    <row r="136" spans="1:20" x14ac:dyDescent="0.3">
      <c r="A136" s="10">
        <v>2008</v>
      </c>
      <c r="B136" s="4">
        <v>0.23</v>
      </c>
      <c r="C136" s="4">
        <v>0.32</v>
      </c>
      <c r="D136" s="4">
        <v>0.69</v>
      </c>
      <c r="E136" s="4">
        <v>0.49</v>
      </c>
      <c r="F136" s="4">
        <v>0.47</v>
      </c>
      <c r="G136" s="4">
        <v>0.43</v>
      </c>
      <c r="H136" s="4">
        <v>0.55000000000000004</v>
      </c>
      <c r="I136" s="4">
        <v>0.39</v>
      </c>
      <c r="J136" s="4">
        <v>0.59</v>
      </c>
      <c r="K136" s="4">
        <v>0.62</v>
      </c>
      <c r="L136" s="4">
        <v>0.62</v>
      </c>
      <c r="M136" s="4">
        <v>0.51</v>
      </c>
      <c r="O136" s="7">
        <f t="shared" si="18"/>
        <v>0.33666666666666667</v>
      </c>
      <c r="P136" s="7">
        <f t="shared" si="19"/>
        <v>0.54999999999999993</v>
      </c>
      <c r="Q136" s="7">
        <f t="shared" si="20"/>
        <v>0.45666666666666672</v>
      </c>
      <c r="R136" s="7">
        <f t="shared" si="21"/>
        <v>0.61</v>
      </c>
      <c r="S136" s="7">
        <f t="shared" si="22"/>
        <v>0.4925000000000001</v>
      </c>
      <c r="T136" s="7">
        <f t="shared" si="23"/>
        <v>0.59433333333333338</v>
      </c>
    </row>
    <row r="137" spans="1:20" x14ac:dyDescent="0.3">
      <c r="A137" s="10">
        <v>2009</v>
      </c>
      <c r="B137" s="4">
        <v>0.56999999999999995</v>
      </c>
      <c r="C137" s="4">
        <v>0.49</v>
      </c>
      <c r="D137" s="4">
        <v>0.5</v>
      </c>
      <c r="E137" s="4">
        <v>0.56999999999999995</v>
      </c>
      <c r="F137" s="4">
        <v>0.59</v>
      </c>
      <c r="G137" s="4">
        <v>0.61</v>
      </c>
      <c r="H137" s="4">
        <v>0.67</v>
      </c>
      <c r="I137" s="4">
        <v>0.61</v>
      </c>
      <c r="J137" s="4">
        <v>0.65</v>
      </c>
      <c r="K137" s="4">
        <v>0.57999999999999996</v>
      </c>
      <c r="L137" s="4">
        <v>0.7</v>
      </c>
      <c r="M137" s="4">
        <v>0.57999999999999996</v>
      </c>
      <c r="O137" s="7">
        <f t="shared" si="18"/>
        <v>0.52333333333333332</v>
      </c>
      <c r="P137" s="7">
        <f t="shared" si="19"/>
        <v>0.55333333333333323</v>
      </c>
      <c r="Q137" s="7">
        <f t="shared" si="20"/>
        <v>0.63</v>
      </c>
      <c r="R137" s="7">
        <f t="shared" si="21"/>
        <v>0.64333333333333331</v>
      </c>
      <c r="S137" s="7">
        <f t="shared" si="22"/>
        <v>0.59333333333333338</v>
      </c>
      <c r="T137" s="7">
        <f t="shared" si="23"/>
        <v>0.58550000000000002</v>
      </c>
    </row>
    <row r="138" spans="1:20" x14ac:dyDescent="0.3">
      <c r="A138" s="10">
        <v>2010</v>
      </c>
      <c r="B138" s="4">
        <v>0.66</v>
      </c>
      <c r="C138" s="4">
        <v>0.75</v>
      </c>
      <c r="D138" s="4">
        <v>0.87</v>
      </c>
      <c r="E138" s="4">
        <v>0.82</v>
      </c>
      <c r="F138" s="4">
        <v>0.71</v>
      </c>
      <c r="G138" s="4">
        <v>0.6</v>
      </c>
      <c r="H138" s="4">
        <v>0.56999999999999995</v>
      </c>
      <c r="I138" s="4">
        <v>0.59</v>
      </c>
      <c r="J138" s="4">
        <v>0.56000000000000005</v>
      </c>
      <c r="K138" s="4">
        <v>0.65</v>
      </c>
      <c r="L138" s="4">
        <v>0.75</v>
      </c>
      <c r="M138" s="4">
        <v>0.45</v>
      </c>
      <c r="O138" s="7">
        <f t="shared" si="18"/>
        <v>0.66333333333333333</v>
      </c>
      <c r="P138" s="7">
        <f t="shared" si="19"/>
        <v>0.79999999999999993</v>
      </c>
      <c r="Q138" s="7">
        <f t="shared" si="20"/>
        <v>0.58666666666666656</v>
      </c>
      <c r="R138" s="7">
        <f t="shared" si="21"/>
        <v>0.65333333333333332</v>
      </c>
      <c r="S138" s="7">
        <f t="shared" si="22"/>
        <v>0.66500000000000015</v>
      </c>
      <c r="T138" s="7">
        <f t="shared" si="23"/>
        <v>0.57400000000000007</v>
      </c>
    </row>
    <row r="139" spans="1:20" x14ac:dyDescent="0.3">
      <c r="A139" s="10">
        <v>2011</v>
      </c>
      <c r="B139" s="4">
        <v>0.46</v>
      </c>
      <c r="C139" s="4">
        <v>0.45</v>
      </c>
      <c r="D139" s="4">
        <v>0.59</v>
      </c>
      <c r="E139" s="4">
        <v>0.6</v>
      </c>
      <c r="F139" s="4">
        <v>0.48</v>
      </c>
      <c r="G139" s="4">
        <v>0.54</v>
      </c>
      <c r="H139" s="4">
        <v>0.7</v>
      </c>
      <c r="I139" s="4">
        <v>0.69</v>
      </c>
      <c r="J139" s="4">
        <v>0.52</v>
      </c>
      <c r="K139" s="4">
        <v>0.6</v>
      </c>
      <c r="L139" s="4">
        <v>0.5</v>
      </c>
      <c r="M139" s="4">
        <v>0.47</v>
      </c>
      <c r="O139" s="7">
        <f t="shared" si="18"/>
        <v>0.45333333333333337</v>
      </c>
      <c r="P139" s="7">
        <f t="shared" si="19"/>
        <v>0.55666666666666664</v>
      </c>
      <c r="Q139" s="7">
        <f t="shared" si="20"/>
        <v>0.64333333333333331</v>
      </c>
      <c r="R139" s="7">
        <f t="shared" si="21"/>
        <v>0.54</v>
      </c>
      <c r="S139" s="7">
        <f t="shared" si="22"/>
        <v>0.54999999999999993</v>
      </c>
    </row>
    <row r="140" spans="1:20" x14ac:dyDescent="0.3">
      <c r="A140" s="10">
        <v>2012</v>
      </c>
      <c r="B140" s="4">
        <v>0.38</v>
      </c>
      <c r="C140" s="4">
        <v>0.41</v>
      </c>
      <c r="D140" s="4">
        <v>0.51</v>
      </c>
      <c r="E140" s="4">
        <v>0.6</v>
      </c>
      <c r="F140" s="4">
        <v>0.7</v>
      </c>
      <c r="G140" s="4">
        <v>0.6</v>
      </c>
      <c r="H140" s="4">
        <v>0.51</v>
      </c>
      <c r="I140" s="4">
        <v>0.57999999999999996</v>
      </c>
      <c r="J140" s="4">
        <v>0.68</v>
      </c>
      <c r="K140" s="4">
        <v>0.72</v>
      </c>
      <c r="L140" s="4">
        <v>0.69</v>
      </c>
      <c r="M140" s="4">
        <v>0.45</v>
      </c>
      <c r="O140" s="7">
        <f t="shared" si="18"/>
        <v>0.42</v>
      </c>
      <c r="P140" s="7">
        <f t="shared" si="19"/>
        <v>0.60333333333333328</v>
      </c>
      <c r="Q140" s="7">
        <f t="shared" si="20"/>
        <v>0.56333333333333335</v>
      </c>
      <c r="R140" s="7">
        <f t="shared" si="21"/>
        <v>0.69666666666666666</v>
      </c>
      <c r="S140" s="7">
        <f t="shared" si="22"/>
        <v>0.5691666666666666</v>
      </c>
    </row>
    <row r="141" spans="1:20" hidden="1" x14ac:dyDescent="0.3">
      <c r="A141" s="4">
        <v>2013</v>
      </c>
      <c r="B141" s="4">
        <v>0.62</v>
      </c>
      <c r="C141" s="4">
        <v>0.53</v>
      </c>
      <c r="D141" s="4">
        <v>0.6</v>
      </c>
      <c r="E141" s="4">
        <v>0.51</v>
      </c>
      <c r="F141" s="4">
        <v>0.56000000000000005</v>
      </c>
      <c r="G141" s="4" t="s">
        <v>213</v>
      </c>
      <c r="H141" s="4" t="s">
        <v>213</v>
      </c>
      <c r="I141" s="4" t="s">
        <v>213</v>
      </c>
      <c r="J141" s="4" t="s">
        <v>213</v>
      </c>
      <c r="K141" s="4" t="s">
        <v>213</v>
      </c>
      <c r="L141" s="4" t="s">
        <v>213</v>
      </c>
      <c r="M141" s="4" t="s">
        <v>213</v>
      </c>
    </row>
    <row r="144" spans="1:20" s="3" customFormat="1" ht="34.5" x14ac:dyDescent="0.3">
      <c r="A144" s="3" t="s">
        <v>212</v>
      </c>
      <c r="B144" s="3" t="s">
        <v>211</v>
      </c>
      <c r="C144" s="3" t="s">
        <v>210</v>
      </c>
      <c r="D144" s="3" t="s">
        <v>209</v>
      </c>
      <c r="E144" s="3" t="s">
        <v>208</v>
      </c>
      <c r="F144" s="3" t="s">
        <v>207</v>
      </c>
      <c r="G144" s="3" t="s">
        <v>206</v>
      </c>
      <c r="H144" s="3" t="s">
        <v>205</v>
      </c>
      <c r="I144" s="3" t="s">
        <v>204</v>
      </c>
      <c r="J144" s="3" t="s">
        <v>203</v>
      </c>
      <c r="K144" s="3" t="s">
        <v>202</v>
      </c>
      <c r="L144" s="3" t="s">
        <v>201</v>
      </c>
      <c r="M144" s="3" t="s">
        <v>200</v>
      </c>
      <c r="O144" s="8" t="s">
        <v>333</v>
      </c>
      <c r="P144" s="8" t="s">
        <v>334</v>
      </c>
      <c r="Q144" s="8" t="s">
        <v>335</v>
      </c>
      <c r="R144" s="8" t="s">
        <v>336</v>
      </c>
      <c r="S144" s="9" t="s">
        <v>199</v>
      </c>
      <c r="T144" s="9"/>
    </row>
    <row r="145" spans="1:19" x14ac:dyDescent="0.3">
      <c r="A145" s="4" t="s">
        <v>338</v>
      </c>
      <c r="O145" s="7">
        <f>AVERAGE(O79:O88)</f>
        <v>-2.2666666666666665E-2</v>
      </c>
      <c r="P145" s="7">
        <f>AVERAGE(P79:P88)</f>
        <v>-6.3666666666666663E-2</v>
      </c>
      <c r="Q145" s="7">
        <f>AVERAGE(Q79:Q88)</f>
        <v>-2.3666666666666676E-2</v>
      </c>
      <c r="R145" s="7">
        <f>AVERAGE(R79:R88)</f>
        <v>-2.9666666666666668E-2</v>
      </c>
      <c r="S145" s="7">
        <f>AVERAGE(S79:S88)</f>
        <v>-3.1999999999999994E-2</v>
      </c>
    </row>
    <row r="146" spans="1:19" x14ac:dyDescent="0.3">
      <c r="A146" s="4" t="s">
        <v>339</v>
      </c>
      <c r="O146" s="7">
        <f>AVERAGE(O89:O98)</f>
        <v>-2.1333333333333333E-2</v>
      </c>
      <c r="P146" s="7">
        <f>AVERAGE(P89:P98)</f>
        <v>-1.233333333333333E-2</v>
      </c>
      <c r="Q146" s="7">
        <f>AVERAGE(Q89:Q98)</f>
        <v>-1.0999999999999999E-2</v>
      </c>
      <c r="R146" s="7">
        <f>AVERAGE(R89:R98)</f>
        <v>-3.3333333333333348E-3</v>
      </c>
      <c r="S146" s="7">
        <f>AVERAGE(S89:S98)</f>
        <v>-1.433333333333334E-2</v>
      </c>
    </row>
    <row r="147" spans="1:19" x14ac:dyDescent="0.3">
      <c r="A147" s="4" t="s">
        <v>340</v>
      </c>
      <c r="O147" s="7">
        <f>AVERAGE(O99:O108)</f>
        <v>3.3333333333333333E-2</v>
      </c>
      <c r="P147" s="7">
        <f>AVERAGE(P99:P108)</f>
        <v>7.6999999999999999E-2</v>
      </c>
      <c r="Q147" s="7">
        <f>AVERAGE(Q99:Q108)</f>
        <v>3.4333333333333327E-2</v>
      </c>
      <c r="R147" s="7">
        <f>AVERAGE(R99:R108)</f>
        <v>3.1666666666666662E-2</v>
      </c>
      <c r="S147" s="7">
        <f>AVERAGE(S99:S108)</f>
        <v>4.6333333333333324E-2</v>
      </c>
    </row>
    <row r="148" spans="1:19" x14ac:dyDescent="0.3">
      <c r="A148" s="4" t="s">
        <v>341</v>
      </c>
      <c r="O148" s="7">
        <f>AVERAGE(O109:O118)</f>
        <v>0.26433333333333331</v>
      </c>
      <c r="P148" s="7">
        <f>AVERAGE(P109:P118)</f>
        <v>0.25866666666666666</v>
      </c>
      <c r="Q148" s="7">
        <f>AVERAGE(Q109:Q118)</f>
        <v>0.20433333333333334</v>
      </c>
      <c r="R148" s="7">
        <f>AVERAGE(R109:R118)</f>
        <v>0.17966666666666667</v>
      </c>
      <c r="S148" s="7">
        <f>AVERAGE(S109:S118)</f>
        <v>0.22866666666666671</v>
      </c>
    </row>
    <row r="149" spans="1:19" x14ac:dyDescent="0.3">
      <c r="A149" s="4" t="s">
        <v>318</v>
      </c>
      <c r="O149" s="7">
        <f>AVERAGE(O119:O128)</f>
        <v>0.40966666666666668</v>
      </c>
      <c r="P149" s="7">
        <f>AVERAGE(P119:P128)</f>
        <v>0.38299999999999995</v>
      </c>
      <c r="Q149" s="7">
        <f>AVERAGE(Q119:Q128)</f>
        <v>0.374</v>
      </c>
      <c r="R149" s="7">
        <f>AVERAGE(R119:R128)</f>
        <v>0.32600000000000001</v>
      </c>
      <c r="S149" s="7">
        <f>AVERAGE(S119:S128)</f>
        <v>0.37225000000000003</v>
      </c>
    </row>
    <row r="150" spans="1:19" x14ac:dyDescent="0.3">
      <c r="A150" s="4" t="s">
        <v>319</v>
      </c>
      <c r="O150" s="7">
        <f>AVERAGE(O129:O138)</f>
        <v>0.57566666666666666</v>
      </c>
      <c r="P150" s="7">
        <f>AVERAGE(P129:P138)</f>
        <v>0.60766666666666669</v>
      </c>
      <c r="Q150" s="7">
        <f>AVERAGE(Q129:Q138)</f>
        <v>0.54500000000000004</v>
      </c>
      <c r="R150" s="7">
        <f>AVERAGE(R129:R138)</f>
        <v>0.6263333333333333</v>
      </c>
      <c r="S150" s="7">
        <f>AVERAGE(S129:S138)</f>
        <v>0.59016666666666673</v>
      </c>
    </row>
  </sheetData>
  <mergeCells count="1">
    <mergeCell ref="O6:T6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1-KeyIndicators</vt:lpstr>
      <vt:lpstr>2-SelectedRisk</vt:lpstr>
      <vt:lpstr>3-Human Capital</vt:lpstr>
      <vt:lpstr>4-Enterprise</vt:lpstr>
      <vt:lpstr>5-FinancialSector </vt:lpstr>
      <vt:lpstr>6-Macroeconomic</vt:lpstr>
      <vt:lpstr>7-Disasters</vt:lpstr>
      <vt:lpstr>8-Other Economies</vt:lpstr>
      <vt:lpstr>9-GlobalTempAnomalies</vt:lpstr>
      <vt:lpstr>10-AidCommitments</vt:lpstr>
      <vt:lpstr>nmData</vt:lpstr>
      <vt:lpstr>nmRowHeader</vt:lpstr>
      <vt:lpstr>'1-KeyIndicators'!Print_Titles</vt:lpstr>
      <vt:lpstr>'2-SelectedRisk'!Print_Titles</vt:lpstr>
      <vt:lpstr>'3-Human Capital'!Print_Titles</vt:lpstr>
      <vt:lpstr>'4-Enterprise'!Print_Titles</vt:lpstr>
      <vt:lpstr>'5-FinancialSector '!Print_Titles</vt:lpstr>
      <vt:lpstr>'6-Macroeconomic'!Print_Titles</vt:lpstr>
      <vt:lpstr>'7-Disasters'!Print_Titles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Grant Herzog</dc:creator>
  <cp:lastModifiedBy>Tim Herzog</cp:lastModifiedBy>
  <cp:lastPrinted>2013-07-23T14:38:57Z</cp:lastPrinted>
  <dcterms:created xsi:type="dcterms:W3CDTF">2013-07-16T17:22:58Z</dcterms:created>
  <dcterms:modified xsi:type="dcterms:W3CDTF">2014-05-28T22:07:55Z</dcterms:modified>
</cp:coreProperties>
</file>